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dria\OneDrive\Desktop\exceltosql\"/>
    </mc:Choice>
  </mc:AlternateContent>
  <xr:revisionPtr revIDLastSave="0" documentId="13_ncr:1_{EBF42F11-0EB2-4371-B787-6572F9F612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ReportDetailedAllTerminal.rp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 s="1"/>
  <c r="I56" i="1" s="1"/>
  <c r="I57" i="1" s="1"/>
  <c r="I58" i="1" s="1"/>
  <c r="I59" i="1" s="1"/>
  <c r="I60" i="1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 s="1"/>
  <c r="I80" i="1" s="1"/>
  <c r="I81" i="1" s="1"/>
  <c r="I82" i="1" s="1"/>
  <c r="I83" i="1" s="1"/>
  <c r="I84" i="1" s="1"/>
  <c r="I85" i="1" s="1"/>
  <c r="I86" i="1" s="1"/>
  <c r="I87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 s="1"/>
  <c r="I107" i="1" s="1"/>
  <c r="I108" i="1" s="1"/>
  <c r="I109" i="1" s="1"/>
  <c r="I110" i="1" s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 s="1"/>
  <c r="I150" i="1" s="1"/>
  <c r="I151" i="1" s="1"/>
  <c r="I152" i="1" s="1"/>
  <c r="I153" i="1" s="1"/>
  <c r="I154" i="1" s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 s="1"/>
  <c r="I233" i="1" s="1"/>
  <c r="I234" i="1" s="1"/>
  <c r="I235" i="1" s="1"/>
  <c r="I236" i="1"/>
  <c r="I237" i="1"/>
  <c r="I238" i="1"/>
  <c r="I239" i="1"/>
  <c r="I240" i="1"/>
  <c r="I241" i="1"/>
  <c r="I242" i="1"/>
  <c r="I243" i="1"/>
  <c r="I244" i="1"/>
  <c r="I245" i="1" s="1"/>
  <c r="I246" i="1" s="1"/>
  <c r="I247" i="1" s="1"/>
  <c r="I248" i="1" s="1"/>
  <c r="I249" i="1" s="1"/>
  <c r="I250" i="1"/>
  <c r="I251" i="1"/>
  <c r="I252" i="1"/>
  <c r="I253" i="1"/>
  <c r="I254" i="1"/>
  <c r="I255" i="1"/>
  <c r="I256" i="1"/>
  <c r="I257" i="1"/>
  <c r="I258" i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/>
  <c r="I275" i="1"/>
  <c r="I276" i="1"/>
  <c r="I277" i="1"/>
  <c r="I278" i="1"/>
  <c r="I279" i="1"/>
  <c r="I280" i="1"/>
  <c r="I281" i="1"/>
  <c r="I282" i="1"/>
  <c r="I283" i="1" s="1"/>
  <c r="I284" i="1" s="1"/>
  <c r="I285" i="1" s="1"/>
  <c r="I286" i="1" s="1"/>
  <c r="I287" i="1" s="1"/>
  <c r="I288" i="1" s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/>
  <c r="I392" i="1"/>
  <c r="I393" i="1"/>
  <c r="I394" i="1"/>
  <c r="I395" i="1"/>
  <c r="I396" i="1"/>
  <c r="I397" i="1"/>
  <c r="I398" i="1"/>
  <c r="I399" i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 s="1"/>
  <c r="I449" i="1" s="1"/>
  <c r="I450" i="1" s="1"/>
  <c r="I451" i="1"/>
  <c r="I452" i="1"/>
  <c r="I453" i="1"/>
  <c r="I454" i="1"/>
  <c r="I455" i="1"/>
  <c r="I456" i="1"/>
  <c r="I457" i="1"/>
  <c r="I458" i="1"/>
  <c r="I459" i="1"/>
  <c r="I460" i="1" s="1"/>
  <c r="I461" i="1"/>
  <c r="I462" i="1"/>
  <c r="I463" i="1"/>
  <c r="I464" i="1"/>
  <c r="I465" i="1"/>
  <c r="I466" i="1"/>
  <c r="I467" i="1"/>
  <c r="I468" i="1"/>
  <c r="I469" i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 s="1"/>
  <c r="I504" i="1" s="1"/>
  <c r="I505" i="1" s="1"/>
  <c r="I506" i="1" s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 s="1"/>
  <c r="I605" i="1"/>
  <c r="I606" i="1"/>
  <c r="I607" i="1"/>
  <c r="I608" i="1"/>
  <c r="I609" i="1"/>
  <c r="I610" i="1"/>
  <c r="I611" i="1"/>
  <c r="I612" i="1"/>
  <c r="I613" i="1"/>
  <c r="I614" i="1" s="1"/>
  <c r="I615" i="1"/>
  <c r="I616" i="1" s="1"/>
  <c r="I617" i="1"/>
  <c r="I618" i="1"/>
  <c r="I619" i="1"/>
  <c r="I620" i="1"/>
  <c r="I621" i="1"/>
  <c r="I622" i="1"/>
  <c r="I623" i="1"/>
  <c r="I624" i="1"/>
  <c r="I625" i="1"/>
  <c r="I626" i="1" s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 s="1"/>
  <c r="I665" i="1"/>
  <c r="I666" i="1"/>
  <c r="I667" i="1"/>
  <c r="I668" i="1"/>
  <c r="I669" i="1"/>
  <c r="I670" i="1"/>
  <c r="I671" i="1"/>
  <c r="I672" i="1"/>
  <c r="I673" i="1"/>
  <c r="I674" i="1" s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 s="1"/>
  <c r="I737" i="1"/>
  <c r="I738" i="1"/>
  <c r="I739" i="1"/>
  <c r="I740" i="1"/>
  <c r="I741" i="1"/>
  <c r="I742" i="1"/>
  <c r="I743" i="1"/>
  <c r="I744" i="1"/>
  <c r="I745" i="1"/>
  <c r="I746" i="1" s="1"/>
  <c r="I747" i="1"/>
  <c r="I748" i="1" s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 s="1"/>
  <c r="I768" i="1"/>
  <c r="I769" i="1"/>
  <c r="I770" i="1"/>
  <c r="I771" i="1"/>
  <c r="I772" i="1"/>
  <c r="I773" i="1"/>
  <c r="I774" i="1"/>
  <c r="I775" i="1"/>
  <c r="I776" i="1"/>
  <c r="I777" i="1"/>
  <c r="I778" i="1" s="1"/>
  <c r="I779" i="1" s="1"/>
  <c r="I780" i="1" s="1"/>
  <c r="I781" i="1" s="1"/>
  <c r="I782" i="1" s="1"/>
  <c r="I783" i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/>
  <c r="I796" i="1"/>
  <c r="I797" i="1"/>
  <c r="I798" i="1"/>
  <c r="I799" i="1"/>
  <c r="I800" i="1"/>
  <c r="I801" i="1"/>
  <c r="I802" i="1"/>
  <c r="I803" i="1"/>
  <c r="I804" i="1"/>
  <c r="I805" i="1"/>
  <c r="I806" i="1" s="1"/>
  <c r="I807" i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 s="1"/>
  <c r="I893" i="1" s="1"/>
  <c r="I894" i="1" s="1"/>
  <c r="I895" i="1" s="1"/>
  <c r="I896" i="1" s="1"/>
  <c r="I897" i="1" s="1"/>
  <c r="I898" i="1" s="1"/>
  <c r="I899" i="1" s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/>
  <c r="I938" i="1"/>
  <c r="I939" i="1"/>
  <c r="I940" i="1"/>
  <c r="I941" i="1"/>
  <c r="I942" i="1"/>
  <c r="I943" i="1"/>
  <c r="I944" i="1"/>
  <c r="I945" i="1"/>
  <c r="I946" i="1" s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/>
  <c r="I996" i="1"/>
  <c r="I997" i="1"/>
  <c r="I998" i="1"/>
  <c r="I999" i="1"/>
  <c r="I1000" i="1"/>
  <c r="I1001" i="1"/>
  <c r="I1002" i="1"/>
  <c r="I1003" i="1"/>
  <c r="I1004" i="1"/>
  <c r="I1005" i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 s="1"/>
  <c r="I1050" i="1" s="1"/>
  <c r="I1051" i="1" s="1"/>
  <c r="I1052" i="1" s="1"/>
  <c r="I1053" i="1"/>
  <c r="I1054" i="1"/>
  <c r="I1055" i="1"/>
  <c r="I1056" i="1"/>
  <c r="I1057" i="1"/>
  <c r="I1058" i="1"/>
  <c r="I1059" i="1"/>
  <c r="I1060" i="1"/>
  <c r="I1061" i="1"/>
  <c r="I1062" i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 s="1"/>
  <c r="I1146" i="1" s="1"/>
  <c r="I1147" i="1"/>
  <c r="I1148" i="1"/>
  <c r="I1149" i="1"/>
  <c r="I1150" i="1"/>
  <c r="I1151" i="1"/>
  <c r="I1152" i="1"/>
  <c r="I1153" i="1"/>
  <c r="I1154" i="1"/>
  <c r="I1155" i="1"/>
  <c r="I1156" i="1" s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 s="1"/>
  <c r="I1196" i="1" s="1"/>
  <c r="I1197" i="1" s="1"/>
  <c r="I1198" i="1" s="1"/>
  <c r="I1199" i="1" s="1"/>
  <c r="I1200" i="1" s="1"/>
  <c r="I1201" i="1" s="1"/>
  <c r="I1202" i="1" s="1"/>
  <c r="I1203" i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/>
  <c r="I1223" i="1"/>
  <c r="I1224" i="1"/>
  <c r="I1225" i="1"/>
  <c r="I1226" i="1"/>
  <c r="I1227" i="1"/>
  <c r="I1228" i="1"/>
  <c r="I1229" i="1"/>
  <c r="I1230" i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 s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 s="1"/>
  <c r="I1367" i="1" s="1"/>
  <c r="I1368" i="1" s="1"/>
  <c r="I1369" i="1" s="1"/>
  <c r="I1370" i="1" s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 s="1"/>
  <c r="I1392" i="1" s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 s="1"/>
  <c r="I1412" i="1"/>
  <c r="I1413" i="1"/>
  <c r="I1414" i="1"/>
  <c r="I1415" i="1"/>
  <c r="I1416" i="1"/>
  <c r="I1417" i="1"/>
  <c r="I1418" i="1"/>
  <c r="I1419" i="1"/>
  <c r="I1420" i="1"/>
  <c r="I1421" i="1" s="1"/>
  <c r="I1422" i="1" s="1"/>
  <c r="I1423" i="1" s="1"/>
  <c r="I1424" i="1"/>
  <c r="I1425" i="1"/>
  <c r="I1426" i="1"/>
  <c r="I1427" i="1"/>
  <c r="I1428" i="1"/>
  <c r="I1429" i="1"/>
  <c r="I1430" i="1"/>
  <c r="I1431" i="1"/>
  <c r="I1432" i="1"/>
  <c r="I1433" i="1" s="1"/>
  <c r="I1434" i="1" s="1"/>
  <c r="I1435" i="1"/>
  <c r="I1436" i="1"/>
  <c r="I1437" i="1"/>
  <c r="I1438" i="1"/>
  <c r="I1439" i="1"/>
  <c r="I1440" i="1"/>
  <c r="I1441" i="1"/>
  <c r="I1442" i="1"/>
  <c r="I1443" i="1"/>
  <c r="I1444" i="1" s="1"/>
  <c r="I1445" i="1" s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 s="1"/>
  <c r="I1547" i="1" s="1"/>
  <c r="I1548" i="1" s="1"/>
  <c r="I1549" i="1" s="1"/>
  <c r="I1550" i="1" s="1"/>
  <c r="I1551" i="1" s="1"/>
  <c r="I1552" i="1" s="1"/>
  <c r="I1553" i="1" s="1"/>
  <c r="I1554" i="1"/>
  <c r="I1555" i="1"/>
  <c r="I1556" i="1"/>
  <c r="I1557" i="1"/>
  <c r="I1558" i="1"/>
  <c r="I1559" i="1"/>
  <c r="I1560" i="1"/>
  <c r="I1561" i="1"/>
  <c r="I1562" i="1"/>
  <c r="I1563" i="1"/>
  <c r="I1564" i="1" s="1"/>
  <c r="I1565" i="1"/>
  <c r="I1566" i="1"/>
  <c r="I1567" i="1"/>
  <c r="I1568" i="1"/>
  <c r="I1569" i="1"/>
  <c r="I1570" i="1"/>
  <c r="I1571" i="1"/>
  <c r="I1572" i="1"/>
  <c r="I1573" i="1"/>
  <c r="I1574" i="1" s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 s="1"/>
  <c r="I1587" i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/>
  <c r="I1622" i="1"/>
  <c r="I1623" i="1"/>
  <c r="I1624" i="1"/>
  <c r="I1625" i="1"/>
  <c r="I1626" i="1"/>
  <c r="I1627" i="1"/>
  <c r="I1628" i="1"/>
  <c r="I1629" i="1"/>
  <c r="I1630" i="1" s="1"/>
  <c r="I1631" i="1" s="1"/>
  <c r="I1632" i="1" s="1"/>
  <c r="I1633" i="1" s="1"/>
  <c r="I1634" i="1" s="1"/>
  <c r="I1635" i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 s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 s="1"/>
  <c r="I1671" i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/>
  <c r="I1696" i="1" s="1"/>
  <c r="I1697" i="1" s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 s="1"/>
  <c r="I1736" i="1" s="1"/>
  <c r="I1737" i="1" s="1"/>
  <c r="I1738" i="1"/>
  <c r="I1739" i="1"/>
  <c r="I1740" i="1"/>
  <c r="I1741" i="1"/>
  <c r="I1742" i="1"/>
  <c r="I1743" i="1"/>
  <c r="I1744" i="1"/>
  <c r="I1745" i="1"/>
  <c r="I1746" i="1"/>
  <c r="I1747" i="1" s="1"/>
  <c r="I1748" i="1" s="1"/>
  <c r="I1749" i="1" s="1"/>
  <c r="I1750" i="1" s="1"/>
  <c r="I1751" i="1" s="1"/>
  <c r="I1752" i="1" s="1"/>
  <c r="I1753" i="1" s="1"/>
  <c r="I1754" i="1" s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 s="1"/>
  <c r="I1767" i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 s="1"/>
  <c r="I1791" i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/>
  <c r="I1809" i="1"/>
  <c r="I1810" i="1"/>
  <c r="I1811" i="1"/>
  <c r="I1812" i="1"/>
  <c r="I1813" i="1"/>
  <c r="I1814" i="1"/>
  <c r="I1815" i="1"/>
  <c r="I1816" i="1"/>
  <c r="I1817" i="1" s="1"/>
  <c r="I1818" i="1" s="1"/>
  <c r="I1819" i="1" s="1"/>
  <c r="I1820" i="1" s="1"/>
  <c r="I1821" i="1" s="1"/>
  <c r="I1822" i="1"/>
  <c r="I1823" i="1"/>
  <c r="I1824" i="1"/>
  <c r="I1825" i="1"/>
  <c r="I1826" i="1"/>
  <c r="I1827" i="1"/>
  <c r="I1828" i="1"/>
  <c r="I1829" i="1"/>
  <c r="I1830" i="1"/>
  <c r="I1831" i="1" s="1"/>
  <c r="I1832" i="1" s="1"/>
  <c r="I1833" i="1" s="1"/>
  <c r="I1834" i="1" s="1"/>
  <c r="I1835" i="1" s="1"/>
  <c r="I1836" i="1" s="1"/>
  <c r="I1837" i="1" s="1"/>
  <c r="I1838" i="1" s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 s="1"/>
  <c r="I1851" i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 s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 s="1"/>
  <c r="I1991" i="1" s="1"/>
  <c r="I1992" i="1" s="1"/>
  <c r="I1993" i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/>
  <c r="I2012" i="1"/>
  <c r="I2013" i="1"/>
  <c r="I2014" i="1"/>
  <c r="I2015" i="1"/>
  <c r="I2016" i="1"/>
  <c r="I2017" i="1"/>
  <c r="I2018" i="1"/>
  <c r="I2019" i="1"/>
  <c r="I2020" i="1" s="1"/>
  <c r="I2021" i="1" s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 s="1"/>
  <c r="I2043" i="1"/>
  <c r="I2044" i="1" s="1"/>
  <c r="I2045" i="1" s="1"/>
  <c r="I2046" i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 s="1"/>
  <c r="I2132" i="1" s="1"/>
  <c r="I2133" i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/>
  <c r="I2159" i="1"/>
  <c r="I2160" i="1"/>
  <c r="I2161" i="1"/>
  <c r="I2162" i="1"/>
  <c r="I2163" i="1"/>
  <c r="I2164" i="1"/>
  <c r="I2165" i="1"/>
  <c r="I2166" i="1"/>
  <c r="I2167" i="1" s="1"/>
  <c r="I2168" i="1" s="1"/>
  <c r="I2169" i="1"/>
  <c r="I2170" i="1"/>
  <c r="I2171" i="1"/>
  <c r="I2172" i="1"/>
  <c r="I2173" i="1"/>
  <c r="I2174" i="1"/>
  <c r="I2175" i="1"/>
  <c r="I2176" i="1"/>
  <c r="I2177" i="1"/>
  <c r="I2178" i="1"/>
  <c r="I2179" i="1" s="1"/>
  <c r="I2180" i="1" s="1"/>
  <c r="I2181" i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 s="1"/>
  <c r="I2234" i="1" s="1"/>
  <c r="I2235" i="1"/>
  <c r="I2236" i="1"/>
  <c r="I2237" i="1"/>
  <c r="I2238" i="1"/>
  <c r="I2239" i="1"/>
  <c r="I2240" i="1"/>
  <c r="I2241" i="1"/>
  <c r="I2242" i="1"/>
  <c r="I2243" i="1"/>
  <c r="I2244" i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/>
  <c r="I2399" i="1"/>
  <c r="I2400" i="1"/>
  <c r="I2401" i="1"/>
  <c r="I2402" i="1"/>
  <c r="I2403" i="1"/>
  <c r="I2404" i="1"/>
  <c r="I2405" i="1"/>
  <c r="I2406" i="1"/>
  <c r="I2407" i="1" s="1"/>
  <c r="I2408" i="1" s="1"/>
  <c r="I2409" i="1"/>
  <c r="I2410" i="1"/>
  <c r="I2411" i="1"/>
  <c r="I2412" i="1"/>
  <c r="I2413" i="1"/>
  <c r="I2414" i="1"/>
  <c r="I2415" i="1"/>
  <c r="I2416" i="1"/>
  <c r="I2417" i="1"/>
  <c r="I2418" i="1"/>
  <c r="I2419" i="1" s="1"/>
  <c r="I2420" i="1"/>
  <c r="I2421" i="1"/>
  <c r="I2422" i="1"/>
  <c r="I2423" i="1"/>
  <c r="I2424" i="1"/>
  <c r="I2425" i="1"/>
  <c r="I2426" i="1"/>
  <c r="I2427" i="1"/>
  <c r="I2428" i="1"/>
  <c r="I2429" i="1" s="1"/>
  <c r="I2430" i="1" s="1"/>
  <c r="I2431" i="1" s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 s="1"/>
  <c r="I2451" i="1"/>
  <c r="I2452" i="1"/>
  <c r="I2453" i="1"/>
  <c r="I2454" i="1"/>
  <c r="I2455" i="1"/>
  <c r="I2456" i="1"/>
  <c r="I2457" i="1"/>
  <c r="I2458" i="1"/>
  <c r="I2459" i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/>
  <c r="I2485" i="1"/>
  <c r="I2486" i="1"/>
  <c r="I2487" i="1"/>
  <c r="I2488" i="1"/>
  <c r="I2489" i="1"/>
  <c r="I2490" i="1"/>
  <c r="I2491" i="1"/>
  <c r="I2492" i="1"/>
  <c r="I2493" i="1" s="1"/>
  <c r="I2494" i="1" s="1"/>
  <c r="I2495" i="1" s="1"/>
  <c r="I2496" i="1"/>
  <c r="I2497" i="1"/>
  <c r="I2498" i="1"/>
  <c r="I2499" i="1"/>
  <c r="I16" i="1"/>
  <c r="P17" i="1"/>
  <c r="P18" i="1"/>
  <c r="P19" i="1"/>
  <c r="P20" i="1"/>
  <c r="P21" i="1"/>
  <c r="P22" i="1"/>
  <c r="P23" i="1"/>
  <c r="P24" i="1"/>
  <c r="P25" i="1"/>
  <c r="P26" i="1" s="1"/>
  <c r="P27" i="1"/>
  <c r="P28" i="1"/>
  <c r="P29" i="1"/>
  <c r="P30" i="1"/>
  <c r="P31" i="1"/>
  <c r="P32" i="1"/>
  <c r="P33" i="1"/>
  <c r="P34" i="1"/>
  <c r="P35" i="1"/>
  <c r="P36" i="1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 s="1"/>
  <c r="P56" i="1" s="1"/>
  <c r="P57" i="1" s="1"/>
  <c r="P58" i="1" s="1"/>
  <c r="P59" i="1" s="1"/>
  <c r="P60" i="1" s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 s="1"/>
  <c r="P80" i="1" s="1"/>
  <c r="P81" i="1" s="1"/>
  <c r="P82" i="1" s="1"/>
  <c r="P83" i="1" s="1"/>
  <c r="P84" i="1" s="1"/>
  <c r="P85" i="1" s="1"/>
  <c r="P86" i="1" s="1"/>
  <c r="P87" i="1" s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 s="1"/>
  <c r="P107" i="1" s="1"/>
  <c r="P108" i="1" s="1"/>
  <c r="P109" i="1" s="1"/>
  <c r="P110" i="1" s="1"/>
  <c r="P111" i="1"/>
  <c r="P112" i="1"/>
  <c r="P113" i="1"/>
  <c r="P114" i="1"/>
  <c r="P115" i="1"/>
  <c r="P116" i="1"/>
  <c r="P117" i="1"/>
  <c r="P118" i="1"/>
  <c r="P119" i="1"/>
  <c r="P120" i="1"/>
  <c r="P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 s="1"/>
  <c r="P150" i="1" s="1"/>
  <c r="P151" i="1" s="1"/>
  <c r="P152" i="1" s="1"/>
  <c r="P153" i="1" s="1"/>
  <c r="P154" i="1" s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/>
  <c r="P195" i="1"/>
  <c r="P196" i="1"/>
  <c r="P197" i="1"/>
  <c r="P198" i="1"/>
  <c r="P199" i="1"/>
  <c r="P200" i="1"/>
  <c r="P201" i="1"/>
  <c r="P202" i="1"/>
  <c r="P203" i="1" s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 s="1"/>
  <c r="P232" i="1" s="1"/>
  <c r="P233" i="1" s="1"/>
  <c r="P234" i="1" s="1"/>
  <c r="P235" i="1" s="1"/>
  <c r="P236" i="1"/>
  <c r="P237" i="1"/>
  <c r="P238" i="1"/>
  <c r="P239" i="1"/>
  <c r="P240" i="1"/>
  <c r="P241" i="1"/>
  <c r="P242" i="1"/>
  <c r="P243" i="1"/>
  <c r="P244" i="1"/>
  <c r="P245" i="1" s="1"/>
  <c r="P246" i="1" s="1"/>
  <c r="P247" i="1" s="1"/>
  <c r="P248" i="1" s="1"/>
  <c r="P249" i="1" s="1"/>
  <c r="P250" i="1"/>
  <c r="P251" i="1"/>
  <c r="P252" i="1"/>
  <c r="P253" i="1"/>
  <c r="P254" i="1"/>
  <c r="P255" i="1"/>
  <c r="P256" i="1"/>
  <c r="P257" i="1"/>
  <c r="P258" i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/>
  <c r="P275" i="1"/>
  <c r="P276" i="1"/>
  <c r="P277" i="1"/>
  <c r="P278" i="1"/>
  <c r="P279" i="1"/>
  <c r="P280" i="1"/>
  <c r="P281" i="1"/>
  <c r="P282" i="1"/>
  <c r="P283" i="1" s="1"/>
  <c r="P284" i="1"/>
  <c r="P285" i="1" s="1"/>
  <c r="P286" i="1" s="1"/>
  <c r="P287" i="1" s="1"/>
  <c r="P288" i="1" s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 s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 s="1"/>
  <c r="P354" i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/>
  <c r="P392" i="1"/>
  <c r="P393" i="1"/>
  <c r="P394" i="1"/>
  <c r="P395" i="1"/>
  <c r="P396" i="1"/>
  <c r="P397" i="1"/>
  <c r="P398" i="1"/>
  <c r="P399" i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 s="1"/>
  <c r="P450" i="1" s="1"/>
  <c r="P451" i="1"/>
  <c r="P452" i="1"/>
  <c r="P453" i="1"/>
  <c r="P454" i="1"/>
  <c r="P455" i="1"/>
  <c r="P456" i="1"/>
  <c r="P457" i="1"/>
  <c r="P458" i="1"/>
  <c r="P459" i="1"/>
  <c r="P460" i="1" s="1"/>
  <c r="P461" i="1"/>
  <c r="P462" i="1"/>
  <c r="P463" i="1"/>
  <c r="P464" i="1"/>
  <c r="P465" i="1"/>
  <c r="P466" i="1"/>
  <c r="P467" i="1"/>
  <c r="P468" i="1"/>
  <c r="P469" i="1"/>
  <c r="P470" i="1"/>
  <c r="P471" i="1" s="1"/>
  <c r="P472" i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/>
  <c r="P485" i="1"/>
  <c r="P486" i="1"/>
  <c r="P487" i="1"/>
  <c r="P488" i="1"/>
  <c r="P489" i="1"/>
  <c r="P490" i="1"/>
  <c r="P491" i="1"/>
  <c r="P492" i="1"/>
  <c r="P493" i="1" s="1"/>
  <c r="P494" i="1"/>
  <c r="P495" i="1"/>
  <c r="P496" i="1"/>
  <c r="P497" i="1"/>
  <c r="P498" i="1"/>
  <c r="P499" i="1"/>
  <c r="P500" i="1"/>
  <c r="P501" i="1"/>
  <c r="P502" i="1"/>
  <c r="P503" i="1" s="1"/>
  <c r="P504" i="1" s="1"/>
  <c r="P505" i="1" s="1"/>
  <c r="P506" i="1" s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 s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 s="1"/>
  <c r="P605" i="1"/>
  <c r="P606" i="1"/>
  <c r="P607" i="1"/>
  <c r="P608" i="1"/>
  <c r="P609" i="1"/>
  <c r="P610" i="1"/>
  <c r="P611" i="1"/>
  <c r="P612" i="1"/>
  <c r="P613" i="1"/>
  <c r="P614" i="1" s="1"/>
  <c r="P615" i="1" s="1"/>
  <c r="P616" i="1" s="1"/>
  <c r="P617" i="1"/>
  <c r="P618" i="1"/>
  <c r="P619" i="1"/>
  <c r="P620" i="1"/>
  <c r="P621" i="1"/>
  <c r="P622" i="1"/>
  <c r="P623" i="1"/>
  <c r="P624" i="1"/>
  <c r="P625" i="1"/>
  <c r="P626" i="1" s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 s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 s="1"/>
  <c r="P665" i="1"/>
  <c r="P666" i="1"/>
  <c r="P667" i="1"/>
  <c r="P668" i="1"/>
  <c r="P669" i="1"/>
  <c r="P670" i="1"/>
  <c r="P671" i="1"/>
  <c r="P672" i="1"/>
  <c r="P673" i="1"/>
  <c r="P674" i="1" s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 s="1"/>
  <c r="P737" i="1"/>
  <c r="P738" i="1"/>
  <c r="P739" i="1"/>
  <c r="P740" i="1"/>
  <c r="P741" i="1"/>
  <c r="P742" i="1"/>
  <c r="P743" i="1"/>
  <c r="P744" i="1"/>
  <c r="P745" i="1"/>
  <c r="P746" i="1" s="1"/>
  <c r="P747" i="1" s="1"/>
  <c r="P748" i="1" s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/>
  <c r="P796" i="1"/>
  <c r="P797" i="1"/>
  <c r="P798" i="1"/>
  <c r="P799" i="1"/>
  <c r="P800" i="1"/>
  <c r="P801" i="1"/>
  <c r="P802" i="1"/>
  <c r="P803" i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 s="1"/>
  <c r="P893" i="1" s="1"/>
  <c r="P894" i="1" s="1"/>
  <c r="P895" i="1" s="1"/>
  <c r="P896" i="1" s="1"/>
  <c r="P897" i="1" s="1"/>
  <c r="P898" i="1" s="1"/>
  <c r="P899" i="1" s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/>
  <c r="P936" i="1" s="1"/>
  <c r="P937" i="1"/>
  <c r="P938" i="1"/>
  <c r="P939" i="1"/>
  <c r="P940" i="1"/>
  <c r="P941" i="1"/>
  <c r="P942" i="1"/>
  <c r="P943" i="1"/>
  <c r="P944" i="1"/>
  <c r="P945" i="1"/>
  <c r="P946" i="1" s="1"/>
  <c r="P947" i="1"/>
  <c r="P948" i="1"/>
  <c r="P949" i="1"/>
  <c r="P950" i="1"/>
  <c r="P951" i="1"/>
  <c r="P952" i="1"/>
  <c r="P953" i="1"/>
  <c r="P954" i="1"/>
  <c r="P955" i="1"/>
  <c r="P956" i="1" s="1"/>
  <c r="P957" i="1" s="1"/>
  <c r="P958" i="1"/>
  <c r="P959" i="1"/>
  <c r="P960" i="1"/>
  <c r="P961" i="1"/>
  <c r="P962" i="1"/>
  <c r="P963" i="1"/>
  <c r="P964" i="1"/>
  <c r="P965" i="1"/>
  <c r="P966" i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/>
  <c r="P996" i="1"/>
  <c r="P997" i="1"/>
  <c r="P998" i="1"/>
  <c r="P999" i="1"/>
  <c r="P1000" i="1"/>
  <c r="P1001" i="1"/>
  <c r="P1002" i="1"/>
  <c r="P1003" i="1"/>
  <c r="P1004" i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 s="1"/>
  <c r="P1050" i="1" s="1"/>
  <c r="P1051" i="1" s="1"/>
  <c r="P1052" i="1" s="1"/>
  <c r="P1053" i="1"/>
  <c r="P1054" i="1"/>
  <c r="P1055" i="1"/>
  <c r="P1056" i="1"/>
  <c r="P1057" i="1"/>
  <c r="P1058" i="1"/>
  <c r="P1059" i="1"/>
  <c r="P1060" i="1"/>
  <c r="P1061" i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 s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 s="1"/>
  <c r="P1146" i="1" s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 s="1"/>
  <c r="P1186" i="1"/>
  <c r="P1187" i="1"/>
  <c r="P1188" i="1"/>
  <c r="P1189" i="1"/>
  <c r="P1190" i="1"/>
  <c r="P1191" i="1"/>
  <c r="P1192" i="1"/>
  <c r="P1193" i="1"/>
  <c r="P1194" i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/>
  <c r="P1223" i="1"/>
  <c r="P1224" i="1"/>
  <c r="P1225" i="1"/>
  <c r="P1226" i="1"/>
  <c r="P1227" i="1"/>
  <c r="P1228" i="1"/>
  <c r="P1229" i="1"/>
  <c r="P1230" i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/>
  <c r="P1296" i="1"/>
  <c r="P1297" i="1"/>
  <c r="P1298" i="1"/>
  <c r="P1299" i="1"/>
  <c r="P1300" i="1"/>
  <c r="P1301" i="1"/>
  <c r="P1302" i="1"/>
  <c r="P1303" i="1"/>
  <c r="P1304" i="1" s="1"/>
  <c r="P1305" i="1" s="1"/>
  <c r="P1306" i="1" s="1"/>
  <c r="P1307" i="1"/>
  <c r="P1308" i="1"/>
  <c r="P1309" i="1"/>
  <c r="P1310" i="1"/>
  <c r="P1311" i="1"/>
  <c r="P1312" i="1"/>
  <c r="P1313" i="1"/>
  <c r="P1314" i="1"/>
  <c r="P1315" i="1"/>
  <c r="P1316" i="1" s="1"/>
  <c r="P1317" i="1" s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 s="1"/>
  <c r="P1367" i="1" s="1"/>
  <c r="P1368" i="1" s="1"/>
  <c r="P1369" i="1" s="1"/>
  <c r="P1370" i="1" s="1"/>
  <c r="P1371" i="1" s="1"/>
  <c r="P1372" i="1"/>
  <c r="P1373" i="1"/>
  <c r="P1374" i="1"/>
  <c r="P1375" i="1"/>
  <c r="P1376" i="1"/>
  <c r="P1377" i="1"/>
  <c r="P1378" i="1"/>
  <c r="P1379" i="1"/>
  <c r="P1380" i="1"/>
  <c r="P1381" i="1" s="1"/>
  <c r="P1382" i="1"/>
  <c r="P1383" i="1"/>
  <c r="P1384" i="1"/>
  <c r="P1385" i="1"/>
  <c r="P1386" i="1"/>
  <c r="P1387" i="1"/>
  <c r="P1388" i="1"/>
  <c r="P1389" i="1"/>
  <c r="P1390" i="1"/>
  <c r="P1391" i="1" s="1"/>
  <c r="P1392" i="1" s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 s="1"/>
  <c r="P1412" i="1"/>
  <c r="P1413" i="1"/>
  <c r="P1414" i="1"/>
  <c r="P1415" i="1"/>
  <c r="P1416" i="1"/>
  <c r="P1417" i="1"/>
  <c r="P1418" i="1"/>
  <c r="P1419" i="1"/>
  <c r="P1420" i="1"/>
  <c r="P1421" i="1" s="1"/>
  <c r="P1422" i="1" s="1"/>
  <c r="P1423" i="1" s="1"/>
  <c r="P1424" i="1"/>
  <c r="P1425" i="1"/>
  <c r="P1426" i="1"/>
  <c r="P1427" i="1"/>
  <c r="P1428" i="1"/>
  <c r="P1429" i="1"/>
  <c r="P1430" i="1"/>
  <c r="P1431" i="1"/>
  <c r="P1432" i="1"/>
  <c r="P1433" i="1" s="1"/>
  <c r="P1434" i="1" s="1"/>
  <c r="P1435" i="1"/>
  <c r="P1436" i="1"/>
  <c r="P1437" i="1"/>
  <c r="P1438" i="1"/>
  <c r="P1439" i="1"/>
  <c r="P1440" i="1"/>
  <c r="P1441" i="1"/>
  <c r="P1442" i="1"/>
  <c r="P1443" i="1"/>
  <c r="P1444" i="1"/>
  <c r="P1445" i="1" s="1"/>
  <c r="P1446" i="1"/>
  <c r="P1447" i="1"/>
  <c r="P1448" i="1"/>
  <c r="P1449" i="1"/>
  <c r="P1450" i="1"/>
  <c r="P1451" i="1"/>
  <c r="P1452" i="1"/>
  <c r="P1453" i="1"/>
  <c r="P1454" i="1"/>
  <c r="P1455" i="1" s="1"/>
  <c r="P1456" i="1"/>
  <c r="P1457" i="1"/>
  <c r="P1458" i="1"/>
  <c r="P1459" i="1"/>
  <c r="P1460" i="1"/>
  <c r="P1461" i="1"/>
  <c r="P1462" i="1"/>
  <c r="P1463" i="1"/>
  <c r="P1464" i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/>
  <c r="P1555" i="1"/>
  <c r="P1556" i="1"/>
  <c r="P1557" i="1"/>
  <c r="P1558" i="1"/>
  <c r="P1559" i="1"/>
  <c r="P1560" i="1"/>
  <c r="P1561" i="1"/>
  <c r="P1562" i="1"/>
  <c r="P1563" i="1" s="1"/>
  <c r="P1564" i="1" s="1"/>
  <c r="P1565" i="1"/>
  <c r="P1566" i="1"/>
  <c r="P1567" i="1"/>
  <c r="P1568" i="1"/>
  <c r="P1569" i="1"/>
  <c r="P1570" i="1"/>
  <c r="P1571" i="1"/>
  <c r="P1572" i="1"/>
  <c r="P1573" i="1"/>
  <c r="P1574" i="1"/>
  <c r="P1575" i="1" s="1"/>
  <c r="P1576" i="1"/>
  <c r="P1577" i="1"/>
  <c r="P1578" i="1"/>
  <c r="P1579" i="1"/>
  <c r="P1580" i="1"/>
  <c r="P1581" i="1"/>
  <c r="P1582" i="1"/>
  <c r="P1583" i="1"/>
  <c r="P1584" i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/>
  <c r="P1622" i="1"/>
  <c r="P1623" i="1"/>
  <c r="P1624" i="1"/>
  <c r="P1625" i="1"/>
  <c r="P1626" i="1"/>
  <c r="P1627" i="1"/>
  <c r="P1628" i="1"/>
  <c r="P1629" i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/>
  <c r="P1648" i="1"/>
  <c r="P1649" i="1"/>
  <c r="P1650" i="1"/>
  <c r="P1651" i="1"/>
  <c r="P1652" i="1"/>
  <c r="P1653" i="1"/>
  <c r="P1654" i="1"/>
  <c r="P1655" i="1"/>
  <c r="P1656" i="1" s="1"/>
  <c r="P1657" i="1" s="1"/>
  <c r="P1658" i="1" s="1"/>
  <c r="P1659" i="1"/>
  <c r="P1660" i="1"/>
  <c r="P1661" i="1"/>
  <c r="P1662" i="1"/>
  <c r="P1663" i="1"/>
  <c r="P1664" i="1"/>
  <c r="P1665" i="1"/>
  <c r="P1666" i="1"/>
  <c r="P1667" i="1"/>
  <c r="P1668" i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 s="1"/>
  <c r="P1735" i="1" s="1"/>
  <c r="P1736" i="1" s="1"/>
  <c r="P1737" i="1" s="1"/>
  <c r="P1738" i="1"/>
  <c r="P1739" i="1"/>
  <c r="P1740" i="1"/>
  <c r="P1741" i="1"/>
  <c r="P1742" i="1"/>
  <c r="P1743" i="1"/>
  <c r="P1744" i="1"/>
  <c r="P1745" i="1"/>
  <c r="P1746" i="1"/>
  <c r="P1747" i="1" s="1"/>
  <c r="P1748" i="1" s="1"/>
  <c r="P1749" i="1" s="1"/>
  <c r="P1750" i="1" s="1"/>
  <c r="P1751" i="1" s="1"/>
  <c r="P1752" i="1" s="1"/>
  <c r="P1753" i="1" s="1"/>
  <c r="P1754" i="1" s="1"/>
  <c r="P1755" i="1"/>
  <c r="P1756" i="1"/>
  <c r="P1757" i="1"/>
  <c r="P1758" i="1"/>
  <c r="P1759" i="1"/>
  <c r="P1760" i="1"/>
  <c r="P1761" i="1"/>
  <c r="P1762" i="1"/>
  <c r="P1763" i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/>
  <c r="P1780" i="1"/>
  <c r="P1781" i="1"/>
  <c r="P1782" i="1"/>
  <c r="P1783" i="1"/>
  <c r="P1784" i="1"/>
  <c r="P1785" i="1"/>
  <c r="P1786" i="1"/>
  <c r="P1787" i="1"/>
  <c r="P1788" i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/>
  <c r="P1809" i="1"/>
  <c r="P1810" i="1"/>
  <c r="P1811" i="1"/>
  <c r="P1812" i="1"/>
  <c r="P1813" i="1"/>
  <c r="P1814" i="1"/>
  <c r="P1815" i="1"/>
  <c r="P1816" i="1"/>
  <c r="P1817" i="1" s="1"/>
  <c r="P1818" i="1" s="1"/>
  <c r="P1819" i="1" s="1"/>
  <c r="P1820" i="1" s="1"/>
  <c r="P1821" i="1" s="1"/>
  <c r="P1822" i="1"/>
  <c r="P1823" i="1"/>
  <c r="P1824" i="1"/>
  <c r="P1825" i="1"/>
  <c r="P1826" i="1"/>
  <c r="P1827" i="1"/>
  <c r="P1828" i="1"/>
  <c r="P1829" i="1"/>
  <c r="P1830" i="1"/>
  <c r="P1831" i="1" s="1"/>
  <c r="P1832" i="1" s="1"/>
  <c r="P1833" i="1" s="1"/>
  <c r="P1834" i="1" s="1"/>
  <c r="P1835" i="1" s="1"/>
  <c r="P1836" i="1" s="1"/>
  <c r="P1837" i="1" s="1"/>
  <c r="P1838" i="1" s="1"/>
  <c r="P1839" i="1"/>
  <c r="P1840" i="1"/>
  <c r="P1841" i="1"/>
  <c r="P1842" i="1"/>
  <c r="P1843" i="1"/>
  <c r="P1844" i="1"/>
  <c r="P1845" i="1"/>
  <c r="P1846" i="1"/>
  <c r="P1847" i="1"/>
  <c r="P1848" i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 s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 s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/>
  <c r="P2012" i="1"/>
  <c r="P2013" i="1"/>
  <c r="P2014" i="1"/>
  <c r="P2015" i="1"/>
  <c r="P2016" i="1"/>
  <c r="P2017" i="1"/>
  <c r="P2018" i="1"/>
  <c r="P2019" i="1"/>
  <c r="P2020" i="1" s="1"/>
  <c r="P2021" i="1" s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/>
  <c r="P2159" i="1"/>
  <c r="P2160" i="1"/>
  <c r="P2161" i="1"/>
  <c r="P2162" i="1"/>
  <c r="P2163" i="1"/>
  <c r="P2164" i="1"/>
  <c r="P2165" i="1"/>
  <c r="P2166" i="1"/>
  <c r="P2167" i="1" s="1"/>
  <c r="P2168" i="1" s="1"/>
  <c r="P2169" i="1" s="1"/>
  <c r="P2170" i="1"/>
  <c r="P2171" i="1"/>
  <c r="P2172" i="1"/>
  <c r="P2173" i="1"/>
  <c r="P2174" i="1"/>
  <c r="P2175" i="1"/>
  <c r="P2176" i="1"/>
  <c r="P2177" i="1"/>
  <c r="P2178" i="1"/>
  <c r="P2179" i="1" s="1"/>
  <c r="P2180" i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 s="1"/>
  <c r="P2234" i="1" s="1"/>
  <c r="P2235" i="1"/>
  <c r="P2236" i="1"/>
  <c r="P2237" i="1"/>
  <c r="P2238" i="1"/>
  <c r="P2239" i="1"/>
  <c r="P2240" i="1"/>
  <c r="P2241" i="1"/>
  <c r="P2242" i="1"/>
  <c r="P2243" i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/>
  <c r="P2281" i="1"/>
  <c r="P2282" i="1"/>
  <c r="P2283" i="1"/>
  <c r="P2284" i="1"/>
  <c r="P2285" i="1"/>
  <c r="P2286" i="1"/>
  <c r="P2287" i="1"/>
  <c r="P2288" i="1"/>
  <c r="P2289" i="1" s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 s="1"/>
  <c r="P2310" i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/>
  <c r="P2399" i="1"/>
  <c r="P2400" i="1"/>
  <c r="P2401" i="1"/>
  <c r="P2402" i="1"/>
  <c r="P2403" i="1"/>
  <c r="P2404" i="1"/>
  <c r="P2405" i="1"/>
  <c r="P2406" i="1"/>
  <c r="P2407" i="1" s="1"/>
  <c r="P2408" i="1" s="1"/>
  <c r="P2409" i="1"/>
  <c r="P2410" i="1"/>
  <c r="P2411" i="1"/>
  <c r="P2412" i="1"/>
  <c r="P2413" i="1"/>
  <c r="P2414" i="1"/>
  <c r="P2415" i="1"/>
  <c r="P2416" i="1"/>
  <c r="P2417" i="1"/>
  <c r="P2418" i="1" s="1"/>
  <c r="P2419" i="1" s="1"/>
  <c r="P2420" i="1"/>
  <c r="P2421" i="1"/>
  <c r="P2422" i="1"/>
  <c r="P2423" i="1"/>
  <c r="P2424" i="1"/>
  <c r="P2425" i="1"/>
  <c r="P2426" i="1"/>
  <c r="P2427" i="1"/>
  <c r="P2428" i="1"/>
  <c r="P2429" i="1" s="1"/>
  <c r="P2430" i="1" s="1"/>
  <c r="P2431" i="1" s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 s="1"/>
  <c r="P2451" i="1"/>
  <c r="P2452" i="1"/>
  <c r="P2453" i="1"/>
  <c r="P2454" i="1"/>
  <c r="P2455" i="1"/>
  <c r="P2456" i="1"/>
  <c r="P2457" i="1"/>
  <c r="P2458" i="1"/>
  <c r="P2459" i="1"/>
  <c r="P2460" i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/>
  <c r="P2485" i="1"/>
  <c r="P2486" i="1"/>
  <c r="P2487" i="1"/>
  <c r="P2488" i="1"/>
  <c r="P2489" i="1"/>
  <c r="P2490" i="1"/>
  <c r="P2491" i="1"/>
  <c r="P2492" i="1"/>
  <c r="P2493" i="1" s="1"/>
  <c r="P2494" i="1" s="1"/>
  <c r="P2495" i="1" s="1"/>
  <c r="P2496" i="1"/>
  <c r="P2497" i="1"/>
  <c r="P2498" i="1"/>
  <c r="P2499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 s="1"/>
  <c r="O56" i="1" s="1"/>
  <c r="O57" i="1" s="1"/>
  <c r="O58" i="1" s="1"/>
  <c r="O59" i="1" s="1"/>
  <c r="O60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 s="1"/>
  <c r="O80" i="1" s="1"/>
  <c r="O81" i="1" s="1"/>
  <c r="O82" i="1" s="1"/>
  <c r="O83" i="1" s="1"/>
  <c r="O84" i="1" s="1"/>
  <c r="O85" i="1" s="1"/>
  <c r="O86" i="1" s="1"/>
  <c r="O87" i="1" s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 s="1"/>
  <c r="O108" i="1" s="1"/>
  <c r="O109" i="1" s="1"/>
  <c r="O110" i="1" s="1"/>
  <c r="O111" i="1"/>
  <c r="O112" i="1"/>
  <c r="O113" i="1"/>
  <c r="O114" i="1"/>
  <c r="O115" i="1"/>
  <c r="O116" i="1"/>
  <c r="O117" i="1"/>
  <c r="O118" i="1"/>
  <c r="O119" i="1"/>
  <c r="O120" i="1" s="1"/>
  <c r="O121" i="1" s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 s="1"/>
  <c r="O150" i="1" s="1"/>
  <c r="O151" i="1" s="1"/>
  <c r="O152" i="1" s="1"/>
  <c r="O153" i="1" s="1"/>
  <c r="O154" i="1" s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/>
  <c r="O195" i="1"/>
  <c r="O196" i="1"/>
  <c r="O197" i="1"/>
  <c r="O198" i="1"/>
  <c r="O199" i="1"/>
  <c r="O200" i="1"/>
  <c r="O201" i="1"/>
  <c r="O202" i="1"/>
  <c r="O203" i="1" s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 s="1"/>
  <c r="O232" i="1"/>
  <c r="O233" i="1" s="1"/>
  <c r="O234" i="1" s="1"/>
  <c r="O235" i="1" s="1"/>
  <c r="O236" i="1"/>
  <c r="O237" i="1"/>
  <c r="O238" i="1"/>
  <c r="O239" i="1"/>
  <c r="O240" i="1"/>
  <c r="O241" i="1"/>
  <c r="O242" i="1"/>
  <c r="O243" i="1"/>
  <c r="O244" i="1"/>
  <c r="O245" i="1" s="1"/>
  <c r="O246" i="1" s="1"/>
  <c r="O247" i="1" s="1"/>
  <c r="O248" i="1" s="1"/>
  <c r="O249" i="1" s="1"/>
  <c r="O250" i="1"/>
  <c r="O251" i="1"/>
  <c r="O252" i="1"/>
  <c r="O253" i="1"/>
  <c r="O254" i="1"/>
  <c r="O255" i="1"/>
  <c r="O256" i="1"/>
  <c r="O257" i="1"/>
  <c r="O258" i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/>
  <c r="O275" i="1"/>
  <c r="O276" i="1"/>
  <c r="O277" i="1"/>
  <c r="O278" i="1"/>
  <c r="O279" i="1"/>
  <c r="O280" i="1"/>
  <c r="O281" i="1"/>
  <c r="O282" i="1"/>
  <c r="O283" i="1" s="1"/>
  <c r="O284" i="1"/>
  <c r="O285" i="1" s="1"/>
  <c r="O286" i="1" s="1"/>
  <c r="O287" i="1" s="1"/>
  <c r="O288" i="1" s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 s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/>
  <c r="O392" i="1"/>
  <c r="O393" i="1"/>
  <c r="O394" i="1"/>
  <c r="O395" i="1"/>
  <c r="O396" i="1"/>
  <c r="O397" i="1"/>
  <c r="O398" i="1"/>
  <c r="O399" i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 s="1"/>
  <c r="O450" i="1" s="1"/>
  <c r="O451" i="1"/>
  <c r="O452" i="1"/>
  <c r="O453" i="1"/>
  <c r="O454" i="1"/>
  <c r="O455" i="1"/>
  <c r="O456" i="1"/>
  <c r="O457" i="1"/>
  <c r="O458" i="1"/>
  <c r="O459" i="1"/>
  <c r="O460" i="1" s="1"/>
  <c r="O461" i="1"/>
  <c r="O462" i="1"/>
  <c r="O463" i="1"/>
  <c r="O464" i="1"/>
  <c r="O465" i="1"/>
  <c r="O466" i="1"/>
  <c r="O467" i="1"/>
  <c r="O468" i="1"/>
  <c r="O469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/>
  <c r="O485" i="1"/>
  <c r="O486" i="1"/>
  <c r="O487" i="1"/>
  <c r="O488" i="1"/>
  <c r="O489" i="1"/>
  <c r="O490" i="1"/>
  <c r="O491" i="1"/>
  <c r="O492" i="1"/>
  <c r="O493" i="1" s="1"/>
  <c r="O494" i="1"/>
  <c r="O495" i="1"/>
  <c r="O496" i="1"/>
  <c r="O497" i="1"/>
  <c r="O498" i="1"/>
  <c r="O499" i="1"/>
  <c r="O500" i="1"/>
  <c r="O501" i="1"/>
  <c r="O502" i="1"/>
  <c r="O503" i="1" s="1"/>
  <c r="O504" i="1" s="1"/>
  <c r="O505" i="1" s="1"/>
  <c r="O506" i="1" s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 s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 s="1"/>
  <c r="O605" i="1"/>
  <c r="O606" i="1"/>
  <c r="O607" i="1"/>
  <c r="O608" i="1"/>
  <c r="O609" i="1"/>
  <c r="O610" i="1"/>
  <c r="O611" i="1"/>
  <c r="O612" i="1"/>
  <c r="O613" i="1"/>
  <c r="O614" i="1" s="1"/>
  <c r="O615" i="1" s="1"/>
  <c r="O616" i="1" s="1"/>
  <c r="O617" i="1"/>
  <c r="O618" i="1"/>
  <c r="O619" i="1"/>
  <c r="O620" i="1"/>
  <c r="O621" i="1"/>
  <c r="O622" i="1"/>
  <c r="O623" i="1"/>
  <c r="O624" i="1"/>
  <c r="O625" i="1"/>
  <c r="O626" i="1" s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 s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 s="1"/>
  <c r="O665" i="1"/>
  <c r="O666" i="1"/>
  <c r="O667" i="1"/>
  <c r="O668" i="1"/>
  <c r="O669" i="1"/>
  <c r="O670" i="1"/>
  <c r="O671" i="1"/>
  <c r="O672" i="1"/>
  <c r="O673" i="1"/>
  <c r="O674" i="1" s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 s="1"/>
  <c r="O737" i="1"/>
  <c r="O738" i="1"/>
  <c r="O739" i="1"/>
  <c r="O740" i="1"/>
  <c r="O741" i="1"/>
  <c r="O742" i="1"/>
  <c r="O743" i="1"/>
  <c r="O744" i="1"/>
  <c r="O745" i="1"/>
  <c r="O746" i="1" s="1"/>
  <c r="O747" i="1" s="1"/>
  <c r="O748" i="1" s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 s="1"/>
  <c r="O768" i="1"/>
  <c r="O769" i="1"/>
  <c r="O770" i="1"/>
  <c r="O771" i="1"/>
  <c r="O772" i="1"/>
  <c r="O773" i="1"/>
  <c r="O774" i="1"/>
  <c r="O775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/>
  <c r="O796" i="1"/>
  <c r="O797" i="1"/>
  <c r="O798" i="1"/>
  <c r="O799" i="1"/>
  <c r="O800" i="1"/>
  <c r="O801" i="1"/>
  <c r="O802" i="1"/>
  <c r="O803" i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 s="1"/>
  <c r="O893" i="1" s="1"/>
  <c r="O894" i="1" s="1"/>
  <c r="O895" i="1" s="1"/>
  <c r="O896" i="1" s="1"/>
  <c r="O897" i="1" s="1"/>
  <c r="O898" i="1" s="1"/>
  <c r="O899" i="1" s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/>
  <c r="O938" i="1"/>
  <c r="O939" i="1"/>
  <c r="O940" i="1"/>
  <c r="O941" i="1"/>
  <c r="O942" i="1"/>
  <c r="O943" i="1"/>
  <c r="O944" i="1"/>
  <c r="O945" i="1"/>
  <c r="O946" i="1" s="1"/>
  <c r="O947" i="1"/>
  <c r="O948" i="1"/>
  <c r="O949" i="1"/>
  <c r="O950" i="1"/>
  <c r="O951" i="1"/>
  <c r="O952" i="1"/>
  <c r="O953" i="1"/>
  <c r="O954" i="1"/>
  <c r="O955" i="1"/>
  <c r="O956" i="1" s="1"/>
  <c r="O957" i="1" s="1"/>
  <c r="O958" i="1"/>
  <c r="O959" i="1"/>
  <c r="O960" i="1"/>
  <c r="O961" i="1"/>
  <c r="O962" i="1"/>
  <c r="O963" i="1"/>
  <c r="O964" i="1"/>
  <c r="O965" i="1"/>
  <c r="O966" i="1"/>
  <c r="O967" i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/>
  <c r="O996" i="1"/>
  <c r="O997" i="1"/>
  <c r="O998" i="1"/>
  <c r="O999" i="1"/>
  <c r="O1000" i="1"/>
  <c r="O1001" i="1"/>
  <c r="O1002" i="1"/>
  <c r="O1003" i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 s="1"/>
  <c r="O1050" i="1" s="1"/>
  <c r="O1051" i="1" s="1"/>
  <c r="O1052" i="1" s="1"/>
  <c r="O1053" i="1"/>
  <c r="O1054" i="1"/>
  <c r="O1055" i="1"/>
  <c r="O1056" i="1"/>
  <c r="O1057" i="1"/>
  <c r="O1058" i="1"/>
  <c r="O1059" i="1"/>
  <c r="O1060" i="1"/>
  <c r="O1061" i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 s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 s="1"/>
  <c r="O1147" i="1"/>
  <c r="O1148" i="1"/>
  <c r="O1149" i="1"/>
  <c r="O1150" i="1"/>
  <c r="O1151" i="1"/>
  <c r="O1152" i="1"/>
  <c r="O1153" i="1"/>
  <c r="O1154" i="1"/>
  <c r="O1155" i="1"/>
  <c r="O1156" i="1" s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 s="1"/>
  <c r="O1185" i="1" s="1"/>
  <c r="O1186" i="1"/>
  <c r="O1187" i="1"/>
  <c r="O1188" i="1"/>
  <c r="O1189" i="1"/>
  <c r="O1190" i="1"/>
  <c r="O1191" i="1"/>
  <c r="O1192" i="1"/>
  <c r="O1193" i="1"/>
  <c r="O1194" i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/>
  <c r="O1223" i="1"/>
  <c r="O1224" i="1"/>
  <c r="O1225" i="1"/>
  <c r="O1226" i="1"/>
  <c r="O1227" i="1"/>
  <c r="O1228" i="1"/>
  <c r="O1229" i="1"/>
  <c r="O1230" i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/>
  <c r="O1296" i="1"/>
  <c r="O1297" i="1"/>
  <c r="O1298" i="1"/>
  <c r="O1299" i="1"/>
  <c r="O1300" i="1"/>
  <c r="O1301" i="1"/>
  <c r="O1302" i="1"/>
  <c r="O1303" i="1"/>
  <c r="O1304" i="1" s="1"/>
  <c r="O1305" i="1" s="1"/>
  <c r="O1306" i="1" s="1"/>
  <c r="O1307" i="1"/>
  <c r="O1308" i="1"/>
  <c r="O1309" i="1"/>
  <c r="O1310" i="1"/>
  <c r="O1311" i="1"/>
  <c r="O1312" i="1"/>
  <c r="O1313" i="1"/>
  <c r="O1314" i="1"/>
  <c r="O1315" i="1"/>
  <c r="O1316" i="1" s="1"/>
  <c r="O1317" i="1" s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 s="1"/>
  <c r="O1367" i="1" s="1"/>
  <c r="O1368" i="1" s="1"/>
  <c r="O1369" i="1" s="1"/>
  <c r="O1370" i="1" s="1"/>
  <c r="O1371" i="1" s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 s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 s="1"/>
  <c r="O1412" i="1"/>
  <c r="O1413" i="1"/>
  <c r="O1414" i="1"/>
  <c r="O1415" i="1"/>
  <c r="O1416" i="1"/>
  <c r="O1417" i="1"/>
  <c r="O1418" i="1"/>
  <c r="O1419" i="1"/>
  <c r="O1420" i="1"/>
  <c r="O1421" i="1"/>
  <c r="O1422" i="1" s="1"/>
  <c r="O1423" i="1" s="1"/>
  <c r="O1424" i="1"/>
  <c r="O1425" i="1"/>
  <c r="O1426" i="1"/>
  <c r="O1427" i="1"/>
  <c r="O1428" i="1"/>
  <c r="O1429" i="1"/>
  <c r="O1430" i="1"/>
  <c r="O1431" i="1"/>
  <c r="O1432" i="1"/>
  <c r="O1433" i="1" s="1"/>
  <c r="O1434" i="1" s="1"/>
  <c r="O1435" i="1"/>
  <c r="O1436" i="1"/>
  <c r="O1437" i="1"/>
  <c r="O1438" i="1"/>
  <c r="O1439" i="1"/>
  <c r="O1440" i="1"/>
  <c r="O1441" i="1"/>
  <c r="O1442" i="1"/>
  <c r="O1443" i="1"/>
  <c r="O1444" i="1" s="1"/>
  <c r="O1445" i="1" s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/>
  <c r="O1555" i="1"/>
  <c r="O1556" i="1"/>
  <c r="O1557" i="1"/>
  <c r="O1558" i="1"/>
  <c r="O1559" i="1"/>
  <c r="O1560" i="1"/>
  <c r="O1561" i="1"/>
  <c r="O1562" i="1"/>
  <c r="O1563" i="1" s="1"/>
  <c r="O1564" i="1" s="1"/>
  <c r="O1565" i="1"/>
  <c r="O1566" i="1"/>
  <c r="O1567" i="1"/>
  <c r="O1568" i="1"/>
  <c r="O1569" i="1"/>
  <c r="O1570" i="1"/>
  <c r="O1571" i="1"/>
  <c r="O1572" i="1"/>
  <c r="O1573" i="1"/>
  <c r="O1574" i="1" s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/>
  <c r="O1622" i="1"/>
  <c r="O1623" i="1"/>
  <c r="O1624" i="1"/>
  <c r="O1625" i="1"/>
  <c r="O1626" i="1"/>
  <c r="O1627" i="1"/>
  <c r="O1628" i="1"/>
  <c r="O1629" i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/>
  <c r="O1648" i="1"/>
  <c r="O1649" i="1"/>
  <c r="O1650" i="1"/>
  <c r="O1651" i="1"/>
  <c r="O1652" i="1"/>
  <c r="O1653" i="1"/>
  <c r="O1654" i="1"/>
  <c r="O1655" i="1"/>
  <c r="O1656" i="1" s="1"/>
  <c r="O1657" i="1" s="1"/>
  <c r="O1658" i="1" s="1"/>
  <c r="O1659" i="1"/>
  <c r="O1660" i="1"/>
  <c r="O1661" i="1"/>
  <c r="O1662" i="1"/>
  <c r="O1663" i="1"/>
  <c r="O1664" i="1"/>
  <c r="O1665" i="1"/>
  <c r="O1666" i="1"/>
  <c r="O1667" i="1"/>
  <c r="O1668" i="1" s="1"/>
  <c r="O1669" i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 s="1"/>
  <c r="O1735" i="1" s="1"/>
  <c r="O1736" i="1" s="1"/>
  <c r="O1737" i="1" s="1"/>
  <c r="O1738" i="1"/>
  <c r="O1739" i="1"/>
  <c r="O1740" i="1"/>
  <c r="O1741" i="1"/>
  <c r="O1742" i="1"/>
  <c r="O1743" i="1"/>
  <c r="O1744" i="1"/>
  <c r="O1745" i="1"/>
  <c r="O1746" i="1"/>
  <c r="O1747" i="1" s="1"/>
  <c r="O1748" i="1" s="1"/>
  <c r="O1749" i="1" s="1"/>
  <c r="O1750" i="1" s="1"/>
  <c r="O1751" i="1" s="1"/>
  <c r="O1752" i="1" s="1"/>
  <c r="O1753" i="1" s="1"/>
  <c r="O1754" i="1" s="1"/>
  <c r="O1755" i="1"/>
  <c r="O1756" i="1"/>
  <c r="O1757" i="1"/>
  <c r="O1758" i="1"/>
  <c r="O1759" i="1"/>
  <c r="O1760" i="1"/>
  <c r="O1761" i="1"/>
  <c r="O1762" i="1"/>
  <c r="O1763" i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/>
  <c r="O1780" i="1"/>
  <c r="O1781" i="1"/>
  <c r="O1782" i="1"/>
  <c r="O1783" i="1"/>
  <c r="O1784" i="1"/>
  <c r="O1785" i="1"/>
  <c r="O1786" i="1"/>
  <c r="O1787" i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/>
  <c r="O1809" i="1"/>
  <c r="O1810" i="1"/>
  <c r="O1811" i="1"/>
  <c r="O1812" i="1"/>
  <c r="O1813" i="1"/>
  <c r="O1814" i="1"/>
  <c r="O1815" i="1"/>
  <c r="O1816" i="1"/>
  <c r="O1817" i="1" s="1"/>
  <c r="O1818" i="1" s="1"/>
  <c r="O1819" i="1" s="1"/>
  <c r="O1820" i="1" s="1"/>
  <c r="O1821" i="1" s="1"/>
  <c r="O1822" i="1"/>
  <c r="O1823" i="1"/>
  <c r="O1824" i="1"/>
  <c r="O1825" i="1"/>
  <c r="O1826" i="1"/>
  <c r="O1827" i="1"/>
  <c r="O1828" i="1"/>
  <c r="O1829" i="1"/>
  <c r="O1830" i="1"/>
  <c r="O1831" i="1"/>
  <c r="O1832" i="1" s="1"/>
  <c r="O1833" i="1" s="1"/>
  <c r="O1834" i="1" s="1"/>
  <c r="O1835" i="1" s="1"/>
  <c r="O1836" i="1" s="1"/>
  <c r="O1837" i="1" s="1"/>
  <c r="O1838" i="1" s="1"/>
  <c r="O1839" i="1"/>
  <c r="O1840" i="1"/>
  <c r="O1841" i="1"/>
  <c r="O1842" i="1"/>
  <c r="O1843" i="1"/>
  <c r="O1844" i="1"/>
  <c r="O1845" i="1"/>
  <c r="O1846" i="1"/>
  <c r="O1847" i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 s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 s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 s="1"/>
  <c r="O1981" i="1"/>
  <c r="O1982" i="1"/>
  <c r="O1983" i="1"/>
  <c r="O1984" i="1"/>
  <c r="O1985" i="1"/>
  <c r="O1986" i="1"/>
  <c r="O1987" i="1"/>
  <c r="O1988" i="1"/>
  <c r="O1989" i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/>
  <c r="O2012" i="1"/>
  <c r="O2013" i="1"/>
  <c r="O2014" i="1"/>
  <c r="O2015" i="1"/>
  <c r="O2016" i="1"/>
  <c r="O2017" i="1"/>
  <c r="O2018" i="1"/>
  <c r="O2019" i="1"/>
  <c r="O2020" i="1" s="1"/>
  <c r="O2021" i="1" s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/>
  <c r="O2159" i="1"/>
  <c r="O2160" i="1"/>
  <c r="O2161" i="1"/>
  <c r="O2162" i="1"/>
  <c r="O2163" i="1"/>
  <c r="O2164" i="1"/>
  <c r="O2165" i="1"/>
  <c r="O2166" i="1"/>
  <c r="O2167" i="1"/>
  <c r="O2168" i="1" s="1"/>
  <c r="O2169" i="1" s="1"/>
  <c r="O2170" i="1"/>
  <c r="O2171" i="1"/>
  <c r="O2172" i="1"/>
  <c r="O2173" i="1"/>
  <c r="O2174" i="1"/>
  <c r="O2175" i="1"/>
  <c r="O2176" i="1"/>
  <c r="O2177" i="1"/>
  <c r="O2178" i="1"/>
  <c r="O2179" i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 s="1"/>
  <c r="O2234" i="1" s="1"/>
  <c r="O2235" i="1"/>
  <c r="O2236" i="1"/>
  <c r="O2237" i="1"/>
  <c r="O2238" i="1"/>
  <c r="O2239" i="1"/>
  <c r="O2240" i="1"/>
  <c r="O2241" i="1"/>
  <c r="O2242" i="1"/>
  <c r="O2243" i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/>
  <c r="O2399" i="1"/>
  <c r="O2400" i="1"/>
  <c r="O2401" i="1"/>
  <c r="O2402" i="1"/>
  <c r="O2403" i="1"/>
  <c r="O2404" i="1"/>
  <c r="O2405" i="1"/>
  <c r="O2406" i="1"/>
  <c r="O2407" i="1" s="1"/>
  <c r="O2408" i="1"/>
  <c r="O2409" i="1"/>
  <c r="O2410" i="1"/>
  <c r="O2411" i="1"/>
  <c r="O2412" i="1"/>
  <c r="O2413" i="1"/>
  <c r="O2414" i="1"/>
  <c r="O2415" i="1"/>
  <c r="O2416" i="1"/>
  <c r="O2417" i="1"/>
  <c r="O2418" i="1" s="1"/>
  <c r="O2419" i="1" s="1"/>
  <c r="O2420" i="1"/>
  <c r="O2421" i="1"/>
  <c r="O2422" i="1"/>
  <c r="O2423" i="1"/>
  <c r="O2424" i="1"/>
  <c r="O2425" i="1"/>
  <c r="O2426" i="1"/>
  <c r="O2427" i="1"/>
  <c r="O2428" i="1"/>
  <c r="O2429" i="1" s="1"/>
  <c r="O2430" i="1" s="1"/>
  <c r="O2431" i="1" s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/>
  <c r="O2485" i="1"/>
  <c r="O2486" i="1"/>
  <c r="O2487" i="1"/>
  <c r="O2488" i="1"/>
  <c r="O2489" i="1"/>
  <c r="O2490" i="1"/>
  <c r="O2491" i="1"/>
  <c r="O2492" i="1"/>
  <c r="O2493" i="1"/>
  <c r="O2494" i="1" s="1"/>
  <c r="O2495" i="1" s="1"/>
  <c r="O2496" i="1"/>
  <c r="O2497" i="1"/>
  <c r="O2498" i="1"/>
  <c r="O2499" i="1"/>
  <c r="O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 s="1"/>
  <c r="N56" i="1" s="1"/>
  <c r="N57" i="1" s="1"/>
  <c r="N58" i="1" s="1"/>
  <c r="N59" i="1" s="1"/>
  <c r="N60" i="1" s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 s="1"/>
  <c r="N80" i="1" s="1"/>
  <c r="N81" i="1" s="1"/>
  <c r="N82" i="1" s="1"/>
  <c r="N83" i="1" s="1"/>
  <c r="N84" i="1" s="1"/>
  <c r="N85" i="1" s="1"/>
  <c r="N86" i="1" s="1"/>
  <c r="N87" i="1" s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 s="1"/>
  <c r="N108" i="1" s="1"/>
  <c r="N109" i="1" s="1"/>
  <c r="N110" i="1" s="1"/>
  <c r="N111" i="1"/>
  <c r="N112" i="1"/>
  <c r="N113" i="1"/>
  <c r="N114" i="1"/>
  <c r="N115" i="1"/>
  <c r="N116" i="1"/>
  <c r="N117" i="1"/>
  <c r="N118" i="1"/>
  <c r="N119" i="1"/>
  <c r="N120" i="1"/>
  <c r="N121" i="1" s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 s="1"/>
  <c r="N150" i="1" s="1"/>
  <c r="N151" i="1" s="1"/>
  <c r="N152" i="1" s="1"/>
  <c r="N153" i="1" s="1"/>
  <c r="N154" i="1" s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/>
  <c r="N195" i="1"/>
  <c r="N196" i="1"/>
  <c r="N197" i="1"/>
  <c r="N198" i="1"/>
  <c r="N199" i="1"/>
  <c r="N200" i="1"/>
  <c r="N201" i="1"/>
  <c r="N202" i="1"/>
  <c r="N203" i="1" s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 s="1"/>
  <c r="N232" i="1" s="1"/>
  <c r="N233" i="1" s="1"/>
  <c r="N234" i="1" s="1"/>
  <c r="N235" i="1" s="1"/>
  <c r="N236" i="1"/>
  <c r="N237" i="1"/>
  <c r="N238" i="1"/>
  <c r="N239" i="1"/>
  <c r="N240" i="1"/>
  <c r="N241" i="1"/>
  <c r="N242" i="1"/>
  <c r="N243" i="1"/>
  <c r="N244" i="1"/>
  <c r="N245" i="1" s="1"/>
  <c r="N246" i="1" s="1"/>
  <c r="N247" i="1" s="1"/>
  <c r="N248" i="1" s="1"/>
  <c r="N249" i="1" s="1"/>
  <c r="N250" i="1"/>
  <c r="N251" i="1"/>
  <c r="N252" i="1"/>
  <c r="N253" i="1"/>
  <c r="N254" i="1"/>
  <c r="N255" i="1"/>
  <c r="N256" i="1"/>
  <c r="N257" i="1"/>
  <c r="N258" i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/>
  <c r="N275" i="1"/>
  <c r="N276" i="1"/>
  <c r="N277" i="1"/>
  <c r="N278" i="1"/>
  <c r="N279" i="1"/>
  <c r="N280" i="1"/>
  <c r="N281" i="1"/>
  <c r="N282" i="1"/>
  <c r="N283" i="1" s="1"/>
  <c r="N284" i="1"/>
  <c r="N285" i="1" s="1"/>
  <c r="N286" i="1" s="1"/>
  <c r="N287" i="1" s="1"/>
  <c r="N288" i="1" s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 s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 s="1"/>
  <c r="N354" i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/>
  <c r="N392" i="1"/>
  <c r="N393" i="1"/>
  <c r="N394" i="1"/>
  <c r="N395" i="1"/>
  <c r="N396" i="1"/>
  <c r="N397" i="1"/>
  <c r="N398" i="1"/>
  <c r="N399" i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 s="1"/>
  <c r="N449" i="1" s="1"/>
  <c r="N450" i="1" s="1"/>
  <c r="N451" i="1"/>
  <c r="N452" i="1"/>
  <c r="N453" i="1"/>
  <c r="N454" i="1"/>
  <c r="N455" i="1"/>
  <c r="N456" i="1"/>
  <c r="N457" i="1"/>
  <c r="N458" i="1"/>
  <c r="N459" i="1"/>
  <c r="N460" i="1" s="1"/>
  <c r="N461" i="1"/>
  <c r="N462" i="1"/>
  <c r="N463" i="1"/>
  <c r="N464" i="1"/>
  <c r="N465" i="1"/>
  <c r="N466" i="1"/>
  <c r="N467" i="1"/>
  <c r="N468" i="1"/>
  <c r="N469" i="1"/>
  <c r="N470" i="1"/>
  <c r="N471" i="1" s="1"/>
  <c r="N472" i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/>
  <c r="N485" i="1"/>
  <c r="N486" i="1"/>
  <c r="N487" i="1"/>
  <c r="N488" i="1"/>
  <c r="N489" i="1"/>
  <c r="N490" i="1"/>
  <c r="N491" i="1"/>
  <c r="N492" i="1"/>
  <c r="N493" i="1" s="1"/>
  <c r="N494" i="1"/>
  <c r="N495" i="1"/>
  <c r="N496" i="1"/>
  <c r="N497" i="1"/>
  <c r="N498" i="1"/>
  <c r="N499" i="1"/>
  <c r="N500" i="1"/>
  <c r="N501" i="1"/>
  <c r="N502" i="1"/>
  <c r="N503" i="1" s="1"/>
  <c r="N504" i="1" s="1"/>
  <c r="N505" i="1" s="1"/>
  <c r="N506" i="1" s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 s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 s="1"/>
  <c r="N605" i="1"/>
  <c r="N606" i="1"/>
  <c r="N607" i="1"/>
  <c r="N608" i="1"/>
  <c r="N609" i="1"/>
  <c r="N610" i="1"/>
  <c r="N611" i="1"/>
  <c r="N612" i="1"/>
  <c r="N613" i="1"/>
  <c r="N614" i="1" s="1"/>
  <c r="N615" i="1" s="1"/>
  <c r="N616" i="1" s="1"/>
  <c r="N617" i="1"/>
  <c r="N618" i="1"/>
  <c r="N619" i="1"/>
  <c r="N620" i="1"/>
  <c r="N621" i="1"/>
  <c r="N622" i="1"/>
  <c r="N623" i="1"/>
  <c r="N624" i="1"/>
  <c r="N625" i="1"/>
  <c r="N626" i="1" s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 s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 s="1"/>
  <c r="N665" i="1"/>
  <c r="N666" i="1"/>
  <c r="N667" i="1"/>
  <c r="N668" i="1"/>
  <c r="N669" i="1"/>
  <c r="N670" i="1"/>
  <c r="N671" i="1"/>
  <c r="N672" i="1"/>
  <c r="N673" i="1"/>
  <c r="N674" i="1" s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 s="1"/>
  <c r="N737" i="1"/>
  <c r="N738" i="1"/>
  <c r="N739" i="1"/>
  <c r="N740" i="1"/>
  <c r="N741" i="1"/>
  <c r="N742" i="1"/>
  <c r="N743" i="1"/>
  <c r="N744" i="1"/>
  <c r="N745" i="1"/>
  <c r="N746" i="1" s="1"/>
  <c r="N747" i="1" s="1"/>
  <c r="N748" i="1" s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/>
  <c r="N796" i="1"/>
  <c r="N797" i="1"/>
  <c r="N798" i="1"/>
  <c r="N799" i="1"/>
  <c r="N800" i="1"/>
  <c r="N801" i="1"/>
  <c r="N802" i="1"/>
  <c r="N803" i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 s="1"/>
  <c r="N893" i="1" s="1"/>
  <c r="N894" i="1" s="1"/>
  <c r="N895" i="1" s="1"/>
  <c r="N896" i="1" s="1"/>
  <c r="N897" i="1" s="1"/>
  <c r="N898" i="1" s="1"/>
  <c r="N899" i="1" s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/>
  <c r="N936" i="1" s="1"/>
  <c r="N937" i="1"/>
  <c r="N938" i="1"/>
  <c r="N939" i="1"/>
  <c r="N940" i="1"/>
  <c r="N941" i="1"/>
  <c r="N942" i="1"/>
  <c r="N943" i="1"/>
  <c r="N944" i="1"/>
  <c r="N945" i="1"/>
  <c r="N946" i="1" s="1"/>
  <c r="N947" i="1"/>
  <c r="N948" i="1"/>
  <c r="N949" i="1"/>
  <c r="N950" i="1"/>
  <c r="N951" i="1"/>
  <c r="N952" i="1"/>
  <c r="N953" i="1"/>
  <c r="N954" i="1"/>
  <c r="N955" i="1"/>
  <c r="N956" i="1" s="1"/>
  <c r="N957" i="1" s="1"/>
  <c r="N958" i="1"/>
  <c r="N959" i="1"/>
  <c r="N960" i="1"/>
  <c r="N961" i="1"/>
  <c r="N962" i="1"/>
  <c r="N963" i="1"/>
  <c r="N964" i="1"/>
  <c r="N965" i="1"/>
  <c r="N966" i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/>
  <c r="N996" i="1"/>
  <c r="N997" i="1"/>
  <c r="N998" i="1"/>
  <c r="N999" i="1"/>
  <c r="N1000" i="1"/>
  <c r="N1001" i="1"/>
  <c r="N1002" i="1"/>
  <c r="N1003" i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 s="1"/>
  <c r="N1050" i="1" s="1"/>
  <c r="N1051" i="1" s="1"/>
  <c r="N1052" i="1" s="1"/>
  <c r="N1053" i="1"/>
  <c r="N1054" i="1"/>
  <c r="N1055" i="1"/>
  <c r="N1056" i="1"/>
  <c r="N1057" i="1"/>
  <c r="N1058" i="1"/>
  <c r="N1059" i="1"/>
  <c r="N1060" i="1"/>
  <c r="N1061" i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 s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 s="1"/>
  <c r="N1146" i="1" s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 s="1"/>
  <c r="N1186" i="1"/>
  <c r="N1187" i="1"/>
  <c r="N1188" i="1"/>
  <c r="N1189" i="1"/>
  <c r="N1190" i="1"/>
  <c r="N1191" i="1"/>
  <c r="N1192" i="1"/>
  <c r="N1193" i="1"/>
  <c r="N1194" i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/>
  <c r="N1223" i="1"/>
  <c r="N1224" i="1"/>
  <c r="N1225" i="1"/>
  <c r="N1226" i="1"/>
  <c r="N1227" i="1"/>
  <c r="N1228" i="1"/>
  <c r="N1229" i="1"/>
  <c r="N1230" i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/>
  <c r="N1296" i="1"/>
  <c r="N1297" i="1"/>
  <c r="N1298" i="1"/>
  <c r="N1299" i="1"/>
  <c r="N1300" i="1"/>
  <c r="N1301" i="1"/>
  <c r="N1302" i="1"/>
  <c r="N1303" i="1"/>
  <c r="N1304" i="1"/>
  <c r="N1305" i="1" s="1"/>
  <c r="N1306" i="1" s="1"/>
  <c r="N1307" i="1"/>
  <c r="N1308" i="1"/>
  <c r="N1309" i="1"/>
  <c r="N1310" i="1"/>
  <c r="N1311" i="1"/>
  <c r="N1312" i="1"/>
  <c r="N1313" i="1"/>
  <c r="N1314" i="1"/>
  <c r="N1315" i="1"/>
  <c r="N1316" i="1" s="1"/>
  <c r="N1317" i="1" s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 s="1"/>
  <c r="N1368" i="1" s="1"/>
  <c r="N1369" i="1" s="1"/>
  <c r="N1370" i="1" s="1"/>
  <c r="N1371" i="1" s="1"/>
  <c r="N1372" i="1"/>
  <c r="N1373" i="1"/>
  <c r="N1374" i="1"/>
  <c r="N1375" i="1"/>
  <c r="N1376" i="1"/>
  <c r="N1377" i="1"/>
  <c r="N1378" i="1"/>
  <c r="N1379" i="1"/>
  <c r="N1380" i="1"/>
  <c r="N1381" i="1" s="1"/>
  <c r="N1382" i="1"/>
  <c r="N1383" i="1"/>
  <c r="N1384" i="1"/>
  <c r="N1385" i="1"/>
  <c r="N1386" i="1"/>
  <c r="N1387" i="1"/>
  <c r="N1388" i="1"/>
  <c r="N1389" i="1"/>
  <c r="N1390" i="1"/>
  <c r="N1391" i="1" s="1"/>
  <c r="N1392" i="1" s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 s="1"/>
  <c r="N1412" i="1"/>
  <c r="N1413" i="1"/>
  <c r="N1414" i="1"/>
  <c r="N1415" i="1"/>
  <c r="N1416" i="1"/>
  <c r="N1417" i="1"/>
  <c r="N1418" i="1"/>
  <c r="N1419" i="1"/>
  <c r="N1420" i="1"/>
  <c r="N1421" i="1" s="1"/>
  <c r="N1422" i="1" s="1"/>
  <c r="N1423" i="1" s="1"/>
  <c r="N1424" i="1"/>
  <c r="N1425" i="1"/>
  <c r="N1426" i="1"/>
  <c r="N1427" i="1"/>
  <c r="N1428" i="1"/>
  <c r="N1429" i="1"/>
  <c r="N1430" i="1"/>
  <c r="N1431" i="1"/>
  <c r="N1432" i="1"/>
  <c r="N1433" i="1" s="1"/>
  <c r="N1434" i="1" s="1"/>
  <c r="N1435" i="1"/>
  <c r="N1436" i="1"/>
  <c r="N1437" i="1"/>
  <c r="N1438" i="1"/>
  <c r="N1439" i="1"/>
  <c r="N1440" i="1"/>
  <c r="N1441" i="1"/>
  <c r="N1442" i="1"/>
  <c r="N1443" i="1"/>
  <c r="N1444" i="1" s="1"/>
  <c r="N1445" i="1" s="1"/>
  <c r="N1446" i="1"/>
  <c r="N1447" i="1"/>
  <c r="N1448" i="1"/>
  <c r="N1449" i="1"/>
  <c r="N1450" i="1"/>
  <c r="N1451" i="1"/>
  <c r="N1452" i="1"/>
  <c r="N1453" i="1"/>
  <c r="N1454" i="1"/>
  <c r="N1455" i="1" s="1"/>
  <c r="N1456" i="1"/>
  <c r="N1457" i="1"/>
  <c r="N1458" i="1"/>
  <c r="N1459" i="1"/>
  <c r="N1460" i="1"/>
  <c r="N1461" i="1"/>
  <c r="N1462" i="1"/>
  <c r="N1463" i="1"/>
  <c r="N1464" i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/>
  <c r="N1555" i="1"/>
  <c r="N1556" i="1"/>
  <c r="N1557" i="1"/>
  <c r="N1558" i="1"/>
  <c r="N1559" i="1"/>
  <c r="N1560" i="1"/>
  <c r="N1561" i="1"/>
  <c r="N1562" i="1"/>
  <c r="N1563" i="1" s="1"/>
  <c r="N1564" i="1" s="1"/>
  <c r="N1565" i="1"/>
  <c r="N1566" i="1"/>
  <c r="N1567" i="1"/>
  <c r="N1568" i="1"/>
  <c r="N1569" i="1"/>
  <c r="N1570" i="1"/>
  <c r="N1571" i="1"/>
  <c r="N1572" i="1"/>
  <c r="N1573" i="1"/>
  <c r="N1574" i="1"/>
  <c r="N1575" i="1" s="1"/>
  <c r="N1576" i="1"/>
  <c r="N1577" i="1"/>
  <c r="N1578" i="1"/>
  <c r="N1579" i="1"/>
  <c r="N1580" i="1"/>
  <c r="N1581" i="1"/>
  <c r="N1582" i="1"/>
  <c r="N1583" i="1"/>
  <c r="N1584" i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/>
  <c r="N1622" i="1"/>
  <c r="N1623" i="1"/>
  <c r="N1624" i="1"/>
  <c r="N1625" i="1"/>
  <c r="N1626" i="1"/>
  <c r="N1627" i="1"/>
  <c r="N1628" i="1"/>
  <c r="N1629" i="1"/>
  <c r="N1630" i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/>
  <c r="N1648" i="1"/>
  <c r="N1649" i="1"/>
  <c r="N1650" i="1"/>
  <c r="N1651" i="1"/>
  <c r="N1652" i="1"/>
  <c r="N1653" i="1"/>
  <c r="N1654" i="1"/>
  <c r="N1655" i="1"/>
  <c r="N1656" i="1" s="1"/>
  <c r="N1657" i="1" s="1"/>
  <c r="N1658" i="1" s="1"/>
  <c r="N1659" i="1"/>
  <c r="N1660" i="1"/>
  <c r="N1661" i="1"/>
  <c r="N1662" i="1"/>
  <c r="N1663" i="1"/>
  <c r="N1664" i="1"/>
  <c r="N1665" i="1"/>
  <c r="N1666" i="1"/>
  <c r="N1667" i="1"/>
  <c r="N1668" i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 s="1"/>
  <c r="N1736" i="1" s="1"/>
  <c r="N1737" i="1" s="1"/>
  <c r="N1738" i="1"/>
  <c r="N1739" i="1"/>
  <c r="N1740" i="1"/>
  <c r="N1741" i="1"/>
  <c r="N1742" i="1"/>
  <c r="N1743" i="1"/>
  <c r="N1744" i="1"/>
  <c r="N1745" i="1"/>
  <c r="N1746" i="1"/>
  <c r="N1747" i="1" s="1"/>
  <c r="N1748" i="1" s="1"/>
  <c r="N1749" i="1" s="1"/>
  <c r="N1750" i="1" s="1"/>
  <c r="N1751" i="1" s="1"/>
  <c r="N1752" i="1" s="1"/>
  <c r="N1753" i="1" s="1"/>
  <c r="N1754" i="1" s="1"/>
  <c r="N1755" i="1"/>
  <c r="N1756" i="1"/>
  <c r="N1757" i="1"/>
  <c r="N1758" i="1"/>
  <c r="N1759" i="1"/>
  <c r="N1760" i="1"/>
  <c r="N1761" i="1"/>
  <c r="N1762" i="1"/>
  <c r="N1763" i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/>
  <c r="N1780" i="1"/>
  <c r="N1781" i="1"/>
  <c r="N1782" i="1"/>
  <c r="N1783" i="1"/>
  <c r="N1784" i="1"/>
  <c r="N1785" i="1"/>
  <c r="N1786" i="1"/>
  <c r="N1787" i="1"/>
  <c r="N1788" i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/>
  <c r="N1809" i="1"/>
  <c r="N1810" i="1"/>
  <c r="N1811" i="1"/>
  <c r="N1812" i="1"/>
  <c r="N1813" i="1"/>
  <c r="N1814" i="1"/>
  <c r="N1815" i="1"/>
  <c r="N1816" i="1"/>
  <c r="N1817" i="1" s="1"/>
  <c r="N1818" i="1" s="1"/>
  <c r="N1819" i="1" s="1"/>
  <c r="N1820" i="1" s="1"/>
  <c r="N1821" i="1" s="1"/>
  <c r="N1822" i="1"/>
  <c r="N1823" i="1"/>
  <c r="N1824" i="1"/>
  <c r="N1825" i="1"/>
  <c r="N1826" i="1"/>
  <c r="N1827" i="1"/>
  <c r="N1828" i="1"/>
  <c r="N1829" i="1"/>
  <c r="N1830" i="1"/>
  <c r="N1831" i="1" s="1"/>
  <c r="N1832" i="1" s="1"/>
  <c r="N1833" i="1" s="1"/>
  <c r="N1834" i="1" s="1"/>
  <c r="N1835" i="1" s="1"/>
  <c r="N1836" i="1" s="1"/>
  <c r="N1837" i="1" s="1"/>
  <c r="N1838" i="1" s="1"/>
  <c r="N1839" i="1"/>
  <c r="N1840" i="1"/>
  <c r="N1841" i="1"/>
  <c r="N1842" i="1"/>
  <c r="N1843" i="1"/>
  <c r="N1844" i="1"/>
  <c r="N1845" i="1"/>
  <c r="N1846" i="1"/>
  <c r="N1847" i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 s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 s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/>
  <c r="N2012" i="1"/>
  <c r="N2013" i="1"/>
  <c r="N2014" i="1"/>
  <c r="N2015" i="1"/>
  <c r="N2016" i="1"/>
  <c r="N2017" i="1"/>
  <c r="N2018" i="1"/>
  <c r="N2019" i="1"/>
  <c r="N2020" i="1"/>
  <c r="N2021" i="1" s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 s="1"/>
  <c r="N2106" i="1" s="1"/>
  <c r="N2107" i="1" s="1"/>
  <c r="N2108" i="1" s="1"/>
  <c r="N2109" i="1" s="1"/>
  <c r="N2110" i="1" s="1"/>
  <c r="N2111" i="1" s="1"/>
  <c r="N2112" i="1" s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/>
  <c r="N2159" i="1"/>
  <c r="N2160" i="1"/>
  <c r="N2161" i="1"/>
  <c r="N2162" i="1"/>
  <c r="N2163" i="1"/>
  <c r="N2164" i="1"/>
  <c r="N2165" i="1"/>
  <c r="N2166" i="1"/>
  <c r="N2167" i="1" s="1"/>
  <c r="N2168" i="1" s="1"/>
  <c r="N2169" i="1" s="1"/>
  <c r="N2170" i="1"/>
  <c r="N2171" i="1"/>
  <c r="N2172" i="1"/>
  <c r="N2173" i="1"/>
  <c r="N2174" i="1"/>
  <c r="N2175" i="1"/>
  <c r="N2176" i="1"/>
  <c r="N2177" i="1"/>
  <c r="N2178" i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 s="1"/>
  <c r="N2234" i="1" s="1"/>
  <c r="N2235" i="1"/>
  <c r="N2236" i="1"/>
  <c r="N2237" i="1"/>
  <c r="N2238" i="1"/>
  <c r="N2239" i="1"/>
  <c r="N2240" i="1"/>
  <c r="N2241" i="1"/>
  <c r="N2242" i="1"/>
  <c r="N2243" i="1"/>
  <c r="N2244" i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/>
  <c r="N2281" i="1"/>
  <c r="N2282" i="1"/>
  <c r="N2283" i="1"/>
  <c r="N2284" i="1"/>
  <c r="N2285" i="1"/>
  <c r="N2286" i="1"/>
  <c r="N2287" i="1"/>
  <c r="N2288" i="1"/>
  <c r="N2289" i="1" s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 s="1"/>
  <c r="N2374" i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/>
  <c r="N2399" i="1"/>
  <c r="N2400" i="1"/>
  <c r="N2401" i="1"/>
  <c r="N2402" i="1"/>
  <c r="N2403" i="1"/>
  <c r="N2404" i="1"/>
  <c r="N2405" i="1"/>
  <c r="N2406" i="1"/>
  <c r="N2407" i="1" s="1"/>
  <c r="N2408" i="1" s="1"/>
  <c r="N2409" i="1"/>
  <c r="N2410" i="1"/>
  <c r="N2411" i="1"/>
  <c r="N2412" i="1"/>
  <c r="N2413" i="1"/>
  <c r="N2414" i="1"/>
  <c r="N2415" i="1"/>
  <c r="N2416" i="1"/>
  <c r="N2417" i="1"/>
  <c r="N2418" i="1" s="1"/>
  <c r="N2419" i="1" s="1"/>
  <c r="N2420" i="1"/>
  <c r="N2421" i="1"/>
  <c r="N2422" i="1"/>
  <c r="N2423" i="1"/>
  <c r="N2424" i="1"/>
  <c r="N2425" i="1"/>
  <c r="N2426" i="1"/>
  <c r="N2427" i="1"/>
  <c r="N2428" i="1"/>
  <c r="N2429" i="1" s="1"/>
  <c r="N2430" i="1" s="1"/>
  <c r="N2431" i="1" s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/>
  <c r="N2485" i="1"/>
  <c r="N2486" i="1"/>
  <c r="N2487" i="1"/>
  <c r="N2488" i="1"/>
  <c r="N2489" i="1"/>
  <c r="N2490" i="1"/>
  <c r="N2491" i="1"/>
  <c r="N2492" i="1"/>
  <c r="N2493" i="1" s="1"/>
  <c r="N2494" i="1" s="1"/>
  <c r="N2495" i="1" s="1"/>
  <c r="N2496" i="1"/>
  <c r="N2497" i="1"/>
  <c r="N2498" i="1"/>
  <c r="N2499" i="1"/>
  <c r="N16" i="1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16" i="1"/>
  <c r="J16" i="1"/>
  <c r="J18" i="1"/>
  <c r="J17" i="1" s="1"/>
  <c r="J19" i="1"/>
  <c r="J22" i="1"/>
  <c r="J21" i="1" s="1"/>
  <c r="J20" i="1" s="1"/>
  <c r="J24" i="1"/>
  <c r="J23" i="1" s="1"/>
  <c r="J26" i="1"/>
  <c r="J25" i="1" s="1"/>
  <c r="J28" i="1"/>
  <c r="J27" i="1" s="1"/>
  <c r="J29" i="1"/>
  <c r="J32" i="1"/>
  <c r="J31" i="1" s="1"/>
  <c r="J30" i="1" s="1"/>
  <c r="J34" i="1"/>
  <c r="J33" i="1" s="1"/>
  <c r="J36" i="1"/>
  <c r="J35" i="1" s="1"/>
  <c r="J38" i="1"/>
  <c r="J37" i="1" s="1"/>
  <c r="J39" i="1"/>
  <c r="J41" i="1"/>
  <c r="J40" i="1" s="1"/>
  <c r="J42" i="1"/>
  <c r="J44" i="1"/>
  <c r="J43" i="1" s="1"/>
  <c r="J45" i="1"/>
  <c r="J47" i="1"/>
  <c r="J46" i="1" s="1"/>
  <c r="J48" i="1"/>
  <c r="J51" i="1"/>
  <c r="J50" i="1" s="1"/>
  <c r="J49" i="1" s="1"/>
  <c r="J53" i="1"/>
  <c r="J52" i="1" s="1"/>
  <c r="J60" i="1"/>
  <c r="J59" i="1"/>
  <c r="J58" i="1" s="1"/>
  <c r="J57" i="1" s="1"/>
  <c r="J56" i="1" s="1"/>
  <c r="J55" i="1" s="1"/>
  <c r="J54" i="1" s="1"/>
  <c r="J62" i="1"/>
  <c r="J61" i="1" s="1"/>
  <c r="J63" i="1"/>
  <c r="J66" i="1"/>
  <c r="J65" i="1" s="1"/>
  <c r="J64" i="1" s="1"/>
  <c r="J68" i="1"/>
  <c r="J67" i="1" s="1"/>
  <c r="J69" i="1"/>
  <c r="J71" i="1"/>
  <c r="J70" i="1" s="1"/>
  <c r="J72" i="1"/>
  <c r="J75" i="1"/>
  <c r="J74" i="1" s="1"/>
  <c r="J73" i="1"/>
  <c r="J77" i="1"/>
  <c r="J76" i="1" s="1"/>
  <c r="J87" i="1"/>
  <c r="J86" i="1" s="1"/>
  <c r="J85" i="1" s="1"/>
  <c r="J84" i="1" s="1"/>
  <c r="J83" i="1" s="1"/>
  <c r="J82" i="1" s="1"/>
  <c r="J81" i="1" s="1"/>
  <c r="J80" i="1" s="1"/>
  <c r="J79" i="1" s="1"/>
  <c r="J78" i="1" s="1"/>
  <c r="J89" i="1"/>
  <c r="J88" i="1" s="1"/>
  <c r="J90" i="1"/>
  <c r="J93" i="1"/>
  <c r="J92" i="1" s="1"/>
  <c r="J91" i="1" s="1"/>
  <c r="J95" i="1"/>
  <c r="J94" i="1" s="1"/>
  <c r="J96" i="1"/>
  <c r="J98" i="1"/>
  <c r="J97" i="1" s="1"/>
  <c r="J99" i="1"/>
  <c r="J102" i="1"/>
  <c r="J101" i="1" s="1"/>
  <c r="J100" i="1" s="1"/>
  <c r="J104" i="1"/>
  <c r="J103" i="1" s="1"/>
  <c r="J110" i="1"/>
  <c r="J109" i="1" s="1"/>
  <c r="J108" i="1" s="1"/>
  <c r="J107" i="1" s="1"/>
  <c r="J106" i="1" s="1"/>
  <c r="J105" i="1" s="1"/>
  <c r="J112" i="1"/>
  <c r="J111" i="1" s="1"/>
  <c r="J113" i="1"/>
  <c r="J116" i="1"/>
  <c r="J115" i="1" s="1"/>
  <c r="J114" i="1" s="1"/>
  <c r="J118" i="1"/>
  <c r="J117" i="1" s="1"/>
  <c r="J121" i="1"/>
  <c r="J120" i="1" s="1"/>
  <c r="J119" i="1" s="1"/>
  <c r="J123" i="1"/>
  <c r="J122" i="1" s="1"/>
  <c r="J124" i="1"/>
  <c r="J127" i="1"/>
  <c r="J126" i="1" s="1"/>
  <c r="J125" i="1" s="1"/>
  <c r="J129" i="1"/>
  <c r="J128" i="1" s="1"/>
  <c r="J130" i="1"/>
  <c r="J132" i="1"/>
  <c r="J131" i="1" s="1"/>
  <c r="J133" i="1"/>
  <c r="J136" i="1"/>
  <c r="J135" i="1" s="1"/>
  <c r="J134" i="1" s="1"/>
  <c r="J138" i="1"/>
  <c r="J137" i="1" s="1"/>
  <c r="J139" i="1"/>
  <c r="J141" i="1"/>
  <c r="J140" i="1" s="1"/>
  <c r="J142" i="1"/>
  <c r="J145" i="1"/>
  <c r="J144" i="1" s="1"/>
  <c r="J143" i="1" s="1"/>
  <c r="J147" i="1"/>
  <c r="J146" i="1" s="1"/>
  <c r="J154" i="1"/>
  <c r="J153" i="1" s="1"/>
  <c r="J152" i="1" s="1"/>
  <c r="J151" i="1" s="1"/>
  <c r="J150" i="1" s="1"/>
  <c r="J149" i="1" s="1"/>
  <c r="J148" i="1" s="1"/>
  <c r="J156" i="1"/>
  <c r="J155" i="1" s="1"/>
  <c r="J157" i="1"/>
  <c r="J160" i="1"/>
  <c r="J159" i="1" s="1"/>
  <c r="J158" i="1" s="1"/>
  <c r="J162" i="1"/>
  <c r="J161" i="1" s="1"/>
  <c r="J163" i="1"/>
  <c r="J165" i="1"/>
  <c r="J164" i="1" s="1"/>
  <c r="J166" i="1"/>
  <c r="J169" i="1"/>
  <c r="J168" i="1" s="1"/>
  <c r="J167" i="1" s="1"/>
  <c r="J171" i="1"/>
  <c r="J170" i="1"/>
  <c r="J172" i="1"/>
  <c r="J173" i="1"/>
  <c r="J174" i="1"/>
  <c r="J175" i="1"/>
  <c r="J178" i="1"/>
  <c r="J177" i="1" s="1"/>
  <c r="J176" i="1" s="1"/>
  <c r="J180" i="1"/>
  <c r="J179" i="1" s="1"/>
  <c r="J193" i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95" i="1"/>
  <c r="J194" i="1" s="1"/>
  <c r="J196" i="1"/>
  <c r="J199" i="1"/>
  <c r="J198" i="1" s="1"/>
  <c r="J197" i="1" s="1"/>
  <c r="J201" i="1"/>
  <c r="J200" i="1" s="1"/>
  <c r="J203" i="1"/>
  <c r="J202" i="1" s="1"/>
  <c r="J205" i="1"/>
  <c r="J204" i="1" s="1"/>
  <c r="J206" i="1"/>
  <c r="J209" i="1"/>
  <c r="J208" i="1" s="1"/>
  <c r="J207" i="1" s="1"/>
  <c r="J211" i="1"/>
  <c r="J210" i="1" s="1"/>
  <c r="J212" i="1"/>
  <c r="J214" i="1"/>
  <c r="J213" i="1" s="1"/>
  <c r="J215" i="1"/>
  <c r="J218" i="1"/>
  <c r="J217" i="1" s="1"/>
  <c r="J216" i="1" s="1"/>
  <c r="J220" i="1"/>
  <c r="J219" i="1" s="1"/>
  <c r="J221" i="1"/>
  <c r="J223" i="1"/>
  <c r="J222" i="1" s="1"/>
  <c r="J224" i="1"/>
  <c r="J227" i="1"/>
  <c r="J226" i="1" s="1"/>
  <c r="J225" i="1" s="1"/>
  <c r="J229" i="1"/>
  <c r="J228" i="1" s="1"/>
  <c r="J235" i="1"/>
  <c r="J234" i="1" s="1"/>
  <c r="J233" i="1" s="1"/>
  <c r="J232" i="1" s="1"/>
  <c r="J231" i="1" s="1"/>
  <c r="J230" i="1" s="1"/>
  <c r="J237" i="1"/>
  <c r="J236" i="1" s="1"/>
  <c r="J238" i="1"/>
  <c r="J241" i="1"/>
  <c r="J240" i="1" s="1"/>
  <c r="J239" i="1" s="1"/>
  <c r="J243" i="1"/>
  <c r="J242" i="1" s="1"/>
  <c r="J249" i="1"/>
  <c r="J248" i="1" s="1"/>
  <c r="J247" i="1" s="1"/>
  <c r="J246" i="1" s="1"/>
  <c r="J245" i="1" s="1"/>
  <c r="J244" i="1" s="1"/>
  <c r="J251" i="1"/>
  <c r="J250" i="1" s="1"/>
  <c r="J252" i="1"/>
  <c r="J255" i="1"/>
  <c r="J254" i="1" s="1"/>
  <c r="J253" i="1" s="1"/>
  <c r="J257" i="1"/>
  <c r="J256" i="1" s="1"/>
  <c r="J272" i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73" i="1"/>
  <c r="J275" i="1"/>
  <c r="J274" i="1" s="1"/>
  <c r="J276" i="1"/>
  <c r="J279" i="1"/>
  <c r="J278" i="1" s="1"/>
  <c r="J277" i="1" s="1"/>
  <c r="J281" i="1"/>
  <c r="J280" i="1" s="1"/>
  <c r="J288" i="1"/>
  <c r="J287" i="1" s="1"/>
  <c r="J286" i="1" s="1"/>
  <c r="J285" i="1" s="1"/>
  <c r="J284" i="1" s="1"/>
  <c r="J283" i="1" s="1"/>
  <c r="J282" i="1" s="1"/>
  <c r="J290" i="1"/>
  <c r="J289" i="1" s="1"/>
  <c r="J291" i="1"/>
  <c r="J294" i="1"/>
  <c r="J293" i="1" s="1"/>
  <c r="J292" i="1" s="1"/>
  <c r="J296" i="1"/>
  <c r="J295" i="1" s="1"/>
  <c r="J297" i="1"/>
  <c r="J299" i="1"/>
  <c r="J298" i="1" s="1"/>
  <c r="J300" i="1"/>
  <c r="J303" i="1"/>
  <c r="J302" i="1" s="1"/>
  <c r="J301" i="1" s="1"/>
  <c r="J305" i="1"/>
  <c r="J304" i="1" s="1"/>
  <c r="J306" i="1"/>
  <c r="J308" i="1"/>
  <c r="J307" i="1" s="1"/>
  <c r="J309" i="1"/>
  <c r="J312" i="1"/>
  <c r="J311" i="1" s="1"/>
  <c r="J310" i="1" s="1"/>
  <c r="J314" i="1"/>
  <c r="J313" i="1" s="1"/>
  <c r="J315" i="1"/>
  <c r="J317" i="1"/>
  <c r="J316" i="1" s="1"/>
  <c r="J318" i="1"/>
  <c r="J321" i="1"/>
  <c r="J320" i="1" s="1"/>
  <c r="J319" i="1" s="1"/>
  <c r="J323" i="1"/>
  <c r="J322" i="1" s="1"/>
  <c r="J325" i="1"/>
  <c r="J324" i="1" s="1"/>
  <c r="J327" i="1"/>
  <c r="J326" i="1" s="1"/>
  <c r="J328" i="1"/>
  <c r="J331" i="1"/>
  <c r="J330" i="1" s="1"/>
  <c r="J329" i="1" s="1"/>
  <c r="J333" i="1"/>
  <c r="J332" i="1" s="1"/>
  <c r="J334" i="1"/>
  <c r="J336" i="1"/>
  <c r="J335" i="1" s="1"/>
  <c r="J337" i="1"/>
  <c r="J340" i="1"/>
  <c r="J339" i="1" s="1"/>
  <c r="J338" i="1" s="1"/>
  <c r="J342" i="1"/>
  <c r="J341" i="1" s="1"/>
  <c r="J343" i="1"/>
  <c r="J345" i="1"/>
  <c r="J344" i="1" s="1"/>
  <c r="J346" i="1"/>
  <c r="J348" i="1"/>
  <c r="J347" i="1" s="1"/>
  <c r="J349" i="1"/>
  <c r="J351" i="1"/>
  <c r="J350" i="1" s="1"/>
  <c r="J390" i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92" i="1"/>
  <c r="J391" i="1" s="1"/>
  <c r="J393" i="1"/>
  <c r="J396" i="1"/>
  <c r="J395" i="1" s="1"/>
  <c r="J394" i="1" s="1"/>
  <c r="J398" i="1"/>
  <c r="J397" i="1" s="1"/>
  <c r="J419" i="1"/>
  <c r="J418" i="1" s="1"/>
  <c r="J417" i="1" s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421" i="1"/>
  <c r="J420" i="1" s="1"/>
  <c r="J422" i="1"/>
  <c r="J425" i="1"/>
  <c r="J424" i="1" s="1"/>
  <c r="J423" i="1" s="1"/>
  <c r="J427" i="1"/>
  <c r="J426" i="1" s="1"/>
  <c r="J428" i="1"/>
  <c r="J430" i="1"/>
  <c r="J429" i="1" s="1"/>
  <c r="J431" i="1"/>
  <c r="J434" i="1"/>
  <c r="J433" i="1" s="1"/>
  <c r="J432" i="1" s="1"/>
  <c r="J436" i="1"/>
  <c r="J435" i="1" s="1"/>
  <c r="J438" i="1"/>
  <c r="J437" i="1" s="1"/>
  <c r="J440" i="1"/>
  <c r="J439" i="1" s="1"/>
  <c r="J441" i="1"/>
  <c r="J444" i="1"/>
  <c r="J443" i="1" s="1"/>
  <c r="J442" i="1" s="1"/>
  <c r="J446" i="1"/>
  <c r="J445" i="1" s="1"/>
  <c r="J450" i="1"/>
  <c r="J449" i="1" s="1"/>
  <c r="J448" i="1" s="1"/>
  <c r="J447" i="1" s="1"/>
  <c r="J452" i="1"/>
  <c r="J451" i="1" s="1"/>
  <c r="J453" i="1"/>
  <c r="J456" i="1"/>
  <c r="J455" i="1" s="1"/>
  <c r="J454" i="1" s="1"/>
  <c r="J458" i="1"/>
  <c r="J457" i="1" s="1"/>
  <c r="J460" i="1"/>
  <c r="J459" i="1" s="1"/>
  <c r="J462" i="1"/>
  <c r="J461" i="1" s="1"/>
  <c r="J463" i="1"/>
  <c r="J466" i="1"/>
  <c r="J465" i="1" s="1"/>
  <c r="J464" i="1" s="1"/>
  <c r="J468" i="1"/>
  <c r="J467" i="1" s="1"/>
  <c r="J483" i="1"/>
  <c r="J482" i="1" s="1"/>
  <c r="J481" i="1" s="1"/>
  <c r="J480" i="1" s="1"/>
  <c r="J479" i="1" s="1"/>
  <c r="J478" i="1" s="1"/>
  <c r="J477" i="1" s="1"/>
  <c r="J476" i="1" s="1"/>
  <c r="J475" i="1" s="1"/>
  <c r="J474" i="1" s="1"/>
  <c r="J473" i="1" s="1"/>
  <c r="J472" i="1" s="1"/>
  <c r="J471" i="1" s="1"/>
  <c r="J470" i="1" s="1"/>
  <c r="J469" i="1" s="1"/>
  <c r="J485" i="1"/>
  <c r="J484" i="1" s="1"/>
  <c r="J486" i="1"/>
  <c r="J489" i="1"/>
  <c r="J488" i="1" s="1"/>
  <c r="J487" i="1" s="1"/>
  <c r="J491" i="1"/>
  <c r="J490" i="1" s="1"/>
  <c r="J493" i="1"/>
  <c r="J492" i="1" s="1"/>
  <c r="J495" i="1"/>
  <c r="J494" i="1" s="1"/>
  <c r="J496" i="1"/>
  <c r="J499" i="1"/>
  <c r="J498" i="1" s="1"/>
  <c r="J497" i="1" s="1"/>
  <c r="J501" i="1"/>
  <c r="J500" i="1" s="1"/>
  <c r="J506" i="1"/>
  <c r="J505" i="1" s="1"/>
  <c r="J504" i="1" s="1"/>
  <c r="J503" i="1" s="1"/>
  <c r="J502" i="1" s="1"/>
  <c r="J508" i="1"/>
  <c r="J507" i="1" s="1"/>
  <c r="J509" i="1"/>
  <c r="J512" i="1"/>
  <c r="J511" i="1" s="1"/>
  <c r="J510" i="1" s="1"/>
  <c r="J514" i="1"/>
  <c r="J513" i="1" s="1"/>
  <c r="J515" i="1"/>
  <c r="J516" i="1"/>
  <c r="J517" i="1"/>
  <c r="J518" i="1"/>
  <c r="J521" i="1"/>
  <c r="J520" i="1" s="1"/>
  <c r="J519" i="1" s="1"/>
  <c r="J523" i="1"/>
  <c r="J522" i="1" s="1"/>
  <c r="J525" i="1"/>
  <c r="J524" i="1" s="1"/>
  <c r="J527" i="1"/>
  <c r="J526" i="1" s="1"/>
  <c r="J528" i="1"/>
  <c r="J530" i="1"/>
  <c r="J529" i="1" s="1"/>
  <c r="J531" i="1"/>
  <c r="J533" i="1"/>
  <c r="J532" i="1" s="1"/>
  <c r="J534" i="1"/>
  <c r="J536" i="1"/>
  <c r="J535" i="1" s="1"/>
  <c r="J537" i="1"/>
  <c r="J540" i="1"/>
  <c r="J539" i="1" s="1"/>
  <c r="J538" i="1" s="1"/>
  <c r="J542" i="1"/>
  <c r="J541" i="1" s="1"/>
  <c r="J567" i="1"/>
  <c r="J566" i="1" s="1"/>
  <c r="J565" i="1" s="1"/>
  <c r="J564" i="1" s="1"/>
  <c r="J563" i="1" s="1"/>
  <c r="J562" i="1" s="1"/>
  <c r="J561" i="1" s="1"/>
  <c r="J560" i="1" s="1"/>
  <c r="J559" i="1" s="1"/>
  <c r="J558" i="1" s="1"/>
  <c r="J557" i="1" s="1"/>
  <c r="J556" i="1" s="1"/>
  <c r="J555" i="1" s="1"/>
  <c r="J554" i="1" s="1"/>
  <c r="J553" i="1" s="1"/>
  <c r="J552" i="1" s="1"/>
  <c r="J551" i="1" s="1"/>
  <c r="J550" i="1" s="1"/>
  <c r="J549" i="1" s="1"/>
  <c r="J548" i="1" s="1"/>
  <c r="J547" i="1" s="1"/>
  <c r="J546" i="1" s="1"/>
  <c r="J545" i="1" s="1"/>
  <c r="J544" i="1" s="1"/>
  <c r="J543" i="1" s="1"/>
  <c r="J569" i="1"/>
  <c r="J568" i="1" s="1"/>
  <c r="J570" i="1"/>
  <c r="J573" i="1"/>
  <c r="J572" i="1" s="1"/>
  <c r="J571" i="1" s="1"/>
  <c r="J575" i="1"/>
  <c r="J574" i="1" s="1"/>
  <c r="J576" i="1"/>
  <c r="J578" i="1"/>
  <c r="J577" i="1" s="1"/>
  <c r="J579" i="1"/>
  <c r="J582" i="1"/>
  <c r="J581" i="1" s="1"/>
  <c r="J580" i="1" s="1"/>
  <c r="J584" i="1"/>
  <c r="J583" i="1" s="1"/>
  <c r="J585" i="1"/>
  <c r="J587" i="1"/>
  <c r="J586" i="1" s="1"/>
  <c r="J588" i="1"/>
  <c r="J591" i="1"/>
  <c r="J590" i="1" s="1"/>
  <c r="J589" i="1" s="1"/>
  <c r="J593" i="1"/>
  <c r="J592" i="1" s="1"/>
  <c r="J594" i="1"/>
  <c r="J596" i="1"/>
  <c r="J595" i="1" s="1"/>
  <c r="J597" i="1"/>
  <c r="J600" i="1"/>
  <c r="J599" i="1" s="1"/>
  <c r="J598" i="1" s="1"/>
  <c r="J602" i="1"/>
  <c r="J601" i="1" s="1"/>
  <c r="J604" i="1"/>
  <c r="J603" i="1" s="1"/>
  <c r="J606" i="1"/>
  <c r="J605" i="1" s="1"/>
  <c r="J607" i="1"/>
  <c r="J610" i="1"/>
  <c r="J609" i="1" s="1"/>
  <c r="J608" i="1" s="1"/>
  <c r="J612" i="1"/>
  <c r="J611" i="1" s="1"/>
  <c r="J616" i="1"/>
  <c r="J615" i="1" s="1"/>
  <c r="J614" i="1" s="1"/>
  <c r="J613" i="1" s="1"/>
  <c r="J618" i="1"/>
  <c r="J617" i="1" s="1"/>
  <c r="J619" i="1"/>
  <c r="J622" i="1"/>
  <c r="J621" i="1" s="1"/>
  <c r="J620" i="1" s="1"/>
  <c r="J624" i="1"/>
  <c r="J623" i="1" s="1"/>
  <c r="J626" i="1"/>
  <c r="J625" i="1" s="1"/>
  <c r="J628" i="1"/>
  <c r="J627" i="1" s="1"/>
  <c r="J629" i="1"/>
  <c r="J632" i="1"/>
  <c r="J631" i="1" s="1"/>
  <c r="J630" i="1" s="1"/>
  <c r="J634" i="1"/>
  <c r="J633" i="1" s="1"/>
  <c r="J635" i="1"/>
  <c r="J637" i="1"/>
  <c r="J636" i="1" s="1"/>
  <c r="J638" i="1"/>
  <c r="J641" i="1"/>
  <c r="J640" i="1" s="1"/>
  <c r="J639" i="1" s="1"/>
  <c r="J643" i="1"/>
  <c r="J642" i="1" s="1"/>
  <c r="J645" i="1"/>
  <c r="J644" i="1" s="1"/>
  <c r="J647" i="1"/>
  <c r="J646" i="1" s="1"/>
  <c r="J648" i="1"/>
  <c r="J651" i="1"/>
  <c r="J650" i="1" s="1"/>
  <c r="J649" i="1" s="1"/>
  <c r="J653" i="1"/>
  <c r="J652" i="1" s="1"/>
  <c r="J654" i="1"/>
  <c r="J656" i="1"/>
  <c r="J655" i="1" s="1"/>
  <c r="J657" i="1"/>
  <c r="J660" i="1"/>
  <c r="J659" i="1" s="1"/>
  <c r="J658" i="1" s="1"/>
  <c r="J662" i="1"/>
  <c r="J661" i="1" s="1"/>
  <c r="J664" i="1"/>
  <c r="J663" i="1" s="1"/>
  <c r="J665" i="1"/>
  <c r="J666" i="1"/>
  <c r="J667" i="1"/>
  <c r="J670" i="1"/>
  <c r="J669" i="1" s="1"/>
  <c r="J668" i="1" s="1"/>
  <c r="J672" i="1"/>
  <c r="J671" i="1" s="1"/>
  <c r="J674" i="1"/>
  <c r="J673" i="1" s="1"/>
  <c r="J676" i="1"/>
  <c r="J675" i="1" s="1"/>
  <c r="J677" i="1"/>
  <c r="J680" i="1"/>
  <c r="J679" i="1" s="1"/>
  <c r="J678" i="1" s="1"/>
  <c r="J682" i="1"/>
  <c r="J681" i="1" s="1"/>
  <c r="J683" i="1"/>
  <c r="J685" i="1"/>
  <c r="J684" i="1" s="1"/>
  <c r="J686" i="1"/>
  <c r="J689" i="1"/>
  <c r="J688" i="1" s="1"/>
  <c r="J687" i="1" s="1"/>
  <c r="J691" i="1"/>
  <c r="J690" i="1" s="1"/>
  <c r="J716" i="1"/>
  <c r="J715" i="1" s="1"/>
  <c r="J714" i="1" s="1"/>
  <c r="J713" i="1" s="1"/>
  <c r="J712" i="1" s="1"/>
  <c r="J711" i="1" s="1"/>
  <c r="J710" i="1" s="1"/>
  <c r="J709" i="1" s="1"/>
  <c r="J708" i="1" s="1"/>
  <c r="J707" i="1" s="1"/>
  <c r="J706" i="1" s="1"/>
  <c r="J705" i="1" s="1"/>
  <c r="J704" i="1" s="1"/>
  <c r="J703" i="1" s="1"/>
  <c r="J702" i="1" s="1"/>
  <c r="J701" i="1" s="1"/>
  <c r="J700" i="1" s="1"/>
  <c r="J699" i="1" s="1"/>
  <c r="J698" i="1" s="1"/>
  <c r="J697" i="1" s="1"/>
  <c r="J696" i="1" s="1"/>
  <c r="J695" i="1" s="1"/>
  <c r="J694" i="1" s="1"/>
  <c r="J693" i="1" s="1"/>
  <c r="J692" i="1" s="1"/>
  <c r="J718" i="1"/>
  <c r="J717" i="1" s="1"/>
  <c r="J719" i="1"/>
  <c r="J722" i="1"/>
  <c r="J721" i="1" s="1"/>
  <c r="J720" i="1" s="1"/>
  <c r="J724" i="1"/>
  <c r="J723" i="1" s="1"/>
  <c r="J725" i="1"/>
  <c r="J727" i="1"/>
  <c r="J726" i="1" s="1"/>
  <c r="J728" i="1"/>
  <c r="J731" i="1"/>
  <c r="J730" i="1" s="1"/>
  <c r="J729" i="1" s="1"/>
  <c r="J733" i="1"/>
  <c r="J732" i="1" s="1"/>
  <c r="J736" i="1"/>
  <c r="J735" i="1" s="1"/>
  <c r="J734" i="1" s="1"/>
  <c r="J738" i="1"/>
  <c r="J737" i="1" s="1"/>
  <c r="J739" i="1"/>
  <c r="J742" i="1"/>
  <c r="J741" i="1" s="1"/>
  <c r="J740" i="1" s="1"/>
  <c r="J744" i="1"/>
  <c r="J743" i="1" s="1"/>
  <c r="J748" i="1"/>
  <c r="J747" i="1" s="1"/>
  <c r="J746" i="1" s="1"/>
  <c r="J745" i="1" s="1"/>
  <c r="J749" i="1"/>
  <c r="J750" i="1"/>
  <c r="J751" i="1"/>
  <c r="J754" i="1"/>
  <c r="J753" i="1" s="1"/>
  <c r="J752" i="1" s="1"/>
  <c r="J756" i="1"/>
  <c r="J755" i="1" s="1"/>
  <c r="J757" i="1"/>
  <c r="J759" i="1"/>
  <c r="J758" i="1" s="1"/>
  <c r="J760" i="1"/>
  <c r="J763" i="1"/>
  <c r="J762" i="1" s="1"/>
  <c r="J761" i="1" s="1"/>
  <c r="J765" i="1"/>
  <c r="J764" i="1" s="1"/>
  <c r="J767" i="1"/>
  <c r="J766" i="1" s="1"/>
  <c r="J768" i="1"/>
  <c r="J769" i="1"/>
  <c r="J770" i="1"/>
  <c r="J773" i="1"/>
  <c r="J772" i="1" s="1"/>
  <c r="J771" i="1" s="1"/>
  <c r="J775" i="1"/>
  <c r="J774" i="1" s="1"/>
  <c r="J794" i="1"/>
  <c r="J793" i="1" s="1"/>
  <c r="J792" i="1" s="1"/>
  <c r="J791" i="1" s="1"/>
  <c r="J790" i="1" s="1"/>
  <c r="J789" i="1" s="1"/>
  <c r="J788" i="1" s="1"/>
  <c r="J787" i="1" s="1"/>
  <c r="J786" i="1" s="1"/>
  <c r="J785" i="1" s="1"/>
  <c r="J784" i="1" s="1"/>
  <c r="J783" i="1" s="1"/>
  <c r="J782" i="1" s="1"/>
  <c r="J781" i="1" s="1"/>
  <c r="J780" i="1" s="1"/>
  <c r="J779" i="1" s="1"/>
  <c r="J778" i="1" s="1"/>
  <c r="J777" i="1" s="1"/>
  <c r="J776" i="1" s="1"/>
  <c r="J796" i="1"/>
  <c r="J795" i="1" s="1"/>
  <c r="J797" i="1"/>
  <c r="J800" i="1"/>
  <c r="J799" i="1" s="1"/>
  <c r="J798" i="1" s="1"/>
  <c r="J802" i="1"/>
  <c r="J801" i="1" s="1"/>
  <c r="J837" i="1"/>
  <c r="J836" i="1" s="1"/>
  <c r="J835" i="1" s="1"/>
  <c r="J834" i="1" s="1"/>
  <c r="J833" i="1" s="1"/>
  <c r="J832" i="1" s="1"/>
  <c r="J831" i="1" s="1"/>
  <c r="J830" i="1" s="1"/>
  <c r="J829" i="1" s="1"/>
  <c r="J828" i="1" s="1"/>
  <c r="J827" i="1" s="1"/>
  <c r="J826" i="1" s="1"/>
  <c r="J825" i="1" s="1"/>
  <c r="J824" i="1" s="1"/>
  <c r="J823" i="1" s="1"/>
  <c r="J822" i="1" s="1"/>
  <c r="J821" i="1" s="1"/>
  <c r="J820" i="1" s="1"/>
  <c r="J819" i="1" s="1"/>
  <c r="J818" i="1" s="1"/>
  <c r="J817" i="1" s="1"/>
  <c r="J816" i="1" s="1"/>
  <c r="J815" i="1" s="1"/>
  <c r="J814" i="1" s="1"/>
  <c r="J813" i="1" s="1"/>
  <c r="J812" i="1" s="1"/>
  <c r="J811" i="1" s="1"/>
  <c r="J810" i="1" s="1"/>
  <c r="J809" i="1" s="1"/>
  <c r="J808" i="1" s="1"/>
  <c r="J807" i="1" s="1"/>
  <c r="J806" i="1" s="1"/>
  <c r="J805" i="1" s="1"/>
  <c r="J804" i="1" s="1"/>
  <c r="J803" i="1" s="1"/>
  <c r="J839" i="1"/>
  <c r="J838" i="1" s="1"/>
  <c r="J840" i="1"/>
  <c r="J843" i="1"/>
  <c r="J842" i="1" s="1"/>
  <c r="J841" i="1" s="1"/>
  <c r="J845" i="1"/>
  <c r="J844" i="1" s="1"/>
  <c r="J846" i="1"/>
  <c r="J848" i="1"/>
  <c r="J847" i="1" s="1"/>
  <c r="J849" i="1"/>
  <c r="J852" i="1"/>
  <c r="J851" i="1" s="1"/>
  <c r="J850" i="1" s="1"/>
  <c r="J854" i="1"/>
  <c r="J853" i="1" s="1"/>
  <c r="J855" i="1"/>
  <c r="J857" i="1"/>
  <c r="J856" i="1" s="1"/>
  <c r="J858" i="1"/>
  <c r="J861" i="1"/>
  <c r="J860" i="1" s="1"/>
  <c r="J859" i="1" s="1"/>
  <c r="J863" i="1"/>
  <c r="J862" i="1" s="1"/>
  <c r="J864" i="1"/>
  <c r="J866" i="1"/>
  <c r="J865" i="1" s="1"/>
  <c r="J867" i="1"/>
  <c r="J870" i="1"/>
  <c r="J869" i="1" s="1"/>
  <c r="J868" i="1" s="1"/>
  <c r="J872" i="1"/>
  <c r="J871" i="1" s="1"/>
  <c r="J873" i="1"/>
  <c r="J875" i="1"/>
  <c r="J874" i="1" s="1"/>
  <c r="J876" i="1"/>
  <c r="J879" i="1"/>
  <c r="J878" i="1" s="1"/>
  <c r="J877" i="1" s="1"/>
  <c r="J881" i="1"/>
  <c r="J880" i="1" s="1"/>
  <c r="J882" i="1"/>
  <c r="J884" i="1"/>
  <c r="J883" i="1" s="1"/>
  <c r="J885" i="1"/>
  <c r="J888" i="1"/>
  <c r="J887" i="1" s="1"/>
  <c r="J886" i="1" s="1"/>
  <c r="J890" i="1"/>
  <c r="J889" i="1" s="1"/>
  <c r="J899" i="1"/>
  <c r="J898" i="1" s="1"/>
  <c r="J897" i="1" s="1"/>
  <c r="J896" i="1" s="1"/>
  <c r="J895" i="1" s="1"/>
  <c r="J894" i="1" s="1"/>
  <c r="J893" i="1" s="1"/>
  <c r="J892" i="1" s="1"/>
  <c r="J891" i="1" s="1"/>
  <c r="J901" i="1"/>
  <c r="J900" i="1" s="1"/>
  <c r="J902" i="1"/>
  <c r="J905" i="1"/>
  <c r="J904" i="1" s="1"/>
  <c r="J903" i="1" s="1"/>
  <c r="J907" i="1"/>
  <c r="J906" i="1" s="1"/>
  <c r="J908" i="1"/>
  <c r="J910" i="1"/>
  <c r="J909" i="1" s="1"/>
  <c r="J911" i="1"/>
  <c r="J914" i="1"/>
  <c r="J913" i="1" s="1"/>
  <c r="J912" i="1" s="1"/>
  <c r="J916" i="1"/>
  <c r="J915" i="1" s="1"/>
  <c r="J936" i="1"/>
  <c r="J935" i="1" s="1"/>
  <c r="J934" i="1" s="1"/>
  <c r="J933" i="1" s="1"/>
  <c r="J932" i="1" s="1"/>
  <c r="J931" i="1" s="1"/>
  <c r="J930" i="1" s="1"/>
  <c r="J929" i="1" s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38" i="1"/>
  <c r="J937" i="1" s="1"/>
  <c r="J939" i="1"/>
  <c r="J942" i="1"/>
  <c r="J941" i="1" s="1"/>
  <c r="J940" i="1" s="1"/>
  <c r="J944" i="1"/>
  <c r="J943" i="1" s="1"/>
  <c r="J946" i="1"/>
  <c r="J945" i="1" s="1"/>
  <c r="J948" i="1"/>
  <c r="J947" i="1" s="1"/>
  <c r="J949" i="1"/>
  <c r="J952" i="1"/>
  <c r="J951" i="1" s="1"/>
  <c r="J950" i="1" s="1"/>
  <c r="J954" i="1"/>
  <c r="J953" i="1" s="1"/>
  <c r="J957" i="1"/>
  <c r="J956" i="1" s="1"/>
  <c r="J955" i="1" s="1"/>
  <c r="J958" i="1"/>
  <c r="J959" i="1"/>
  <c r="J960" i="1"/>
  <c r="J963" i="1"/>
  <c r="J962" i="1" s="1"/>
  <c r="J961" i="1" s="1"/>
  <c r="J965" i="1"/>
  <c r="J964" i="1" s="1"/>
  <c r="J994" i="1"/>
  <c r="J993" i="1" s="1"/>
  <c r="J992" i="1" s="1"/>
  <c r="J991" i="1" s="1"/>
  <c r="J990" i="1" s="1"/>
  <c r="J989" i="1" s="1"/>
  <c r="J988" i="1" s="1"/>
  <c r="J987" i="1" s="1"/>
  <c r="J986" i="1" s="1"/>
  <c r="J985" i="1" s="1"/>
  <c r="J984" i="1" s="1"/>
  <c r="J983" i="1" s="1"/>
  <c r="J982" i="1" s="1"/>
  <c r="J981" i="1" s="1"/>
  <c r="J980" i="1" s="1"/>
  <c r="J979" i="1" s="1"/>
  <c r="J978" i="1" s="1"/>
  <c r="J977" i="1" s="1"/>
  <c r="J976" i="1" s="1"/>
  <c r="J975" i="1" s="1"/>
  <c r="J974" i="1" s="1"/>
  <c r="J973" i="1" s="1"/>
  <c r="J972" i="1" s="1"/>
  <c r="J971" i="1" s="1"/>
  <c r="J970" i="1" s="1"/>
  <c r="J969" i="1" s="1"/>
  <c r="J968" i="1" s="1"/>
  <c r="J967" i="1" s="1"/>
  <c r="J966" i="1" s="1"/>
  <c r="J996" i="1"/>
  <c r="J995" i="1" s="1"/>
  <c r="J997" i="1"/>
  <c r="J1000" i="1"/>
  <c r="J999" i="1" s="1"/>
  <c r="J998" i="1" s="1"/>
  <c r="J1002" i="1"/>
  <c r="J1001" i="1" s="1"/>
  <c r="J1030" i="1"/>
  <c r="J1029" i="1" s="1"/>
  <c r="J1028" i="1" s="1"/>
  <c r="J1027" i="1" s="1"/>
  <c r="J1026" i="1" s="1"/>
  <c r="J1025" i="1" s="1"/>
  <c r="J1024" i="1" s="1"/>
  <c r="J1023" i="1" s="1"/>
  <c r="J1022" i="1" s="1"/>
  <c r="J1021" i="1" s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32" i="1"/>
  <c r="J1031" i="1" s="1"/>
  <c r="J1033" i="1"/>
  <c r="J1036" i="1"/>
  <c r="J1035" i="1" s="1"/>
  <c r="J1034" i="1" s="1"/>
  <c r="J1038" i="1"/>
  <c r="J1037" i="1" s="1"/>
  <c r="J1039" i="1"/>
  <c r="J1041" i="1"/>
  <c r="J1040" i="1" s="1"/>
  <c r="J1042" i="1"/>
  <c r="J1045" i="1"/>
  <c r="J1044" i="1" s="1"/>
  <c r="J1043" i="1" s="1"/>
  <c r="J1047" i="1"/>
  <c r="J1046" i="1" s="1"/>
  <c r="J1052" i="1"/>
  <c r="J1051" i="1" s="1"/>
  <c r="J1050" i="1" s="1"/>
  <c r="J1049" i="1" s="1"/>
  <c r="J1048" i="1" s="1"/>
  <c r="J1054" i="1"/>
  <c r="J1053" i="1" s="1"/>
  <c r="J1055" i="1"/>
  <c r="J1058" i="1"/>
  <c r="J1057" i="1" s="1"/>
  <c r="J1056" i="1" s="1"/>
  <c r="J1060" i="1"/>
  <c r="J1059" i="1" s="1"/>
  <c r="J1080" i="1"/>
  <c r="J1079" i="1" s="1"/>
  <c r="J1078" i="1" s="1"/>
  <c r="J1077" i="1" s="1"/>
  <c r="J1076" i="1" s="1"/>
  <c r="J1075" i="1" s="1"/>
  <c r="J1074" i="1" s="1"/>
  <c r="J1073" i="1" s="1"/>
  <c r="J1072" i="1" s="1"/>
  <c r="J1071" i="1" s="1"/>
  <c r="J1070" i="1" s="1"/>
  <c r="J1069" i="1" s="1"/>
  <c r="J1068" i="1" s="1"/>
  <c r="J1067" i="1" s="1"/>
  <c r="J1066" i="1" s="1"/>
  <c r="J1065" i="1" s="1"/>
  <c r="J1064" i="1" s="1"/>
  <c r="J1063" i="1" s="1"/>
  <c r="J1062" i="1" s="1"/>
  <c r="J1061" i="1" s="1"/>
  <c r="J1082" i="1"/>
  <c r="J1081" i="1" s="1"/>
  <c r="J1083" i="1"/>
  <c r="J1086" i="1"/>
  <c r="J1085" i="1" s="1"/>
  <c r="J1084" i="1" s="1"/>
  <c r="J1088" i="1"/>
  <c r="J1087" i="1" s="1"/>
  <c r="J1089" i="1"/>
  <c r="J1091" i="1"/>
  <c r="J1090" i="1" s="1"/>
  <c r="J1092" i="1"/>
  <c r="J1095" i="1"/>
  <c r="J1094" i="1" s="1"/>
  <c r="J1093" i="1" s="1"/>
  <c r="J1097" i="1"/>
  <c r="J1096" i="1" s="1"/>
  <c r="J1098" i="1"/>
  <c r="J1100" i="1"/>
  <c r="J1099" i="1" s="1"/>
  <c r="J1101" i="1"/>
  <c r="J1104" i="1"/>
  <c r="J1103" i="1" s="1"/>
  <c r="J1102" i="1" s="1"/>
  <c r="J1106" i="1"/>
  <c r="J1105" i="1" s="1"/>
  <c r="J1107" i="1"/>
  <c r="J1109" i="1"/>
  <c r="J1108" i="1" s="1"/>
  <c r="J1110" i="1"/>
  <c r="J1113" i="1"/>
  <c r="J1112" i="1" s="1"/>
  <c r="J1111" i="1" s="1"/>
  <c r="J1115" i="1"/>
  <c r="J1114" i="1" s="1"/>
  <c r="J1117" i="1"/>
  <c r="J1116" i="1" s="1"/>
  <c r="J1119" i="1"/>
  <c r="J1118" i="1" s="1"/>
  <c r="J1120" i="1"/>
  <c r="J1123" i="1"/>
  <c r="J1122" i="1" s="1"/>
  <c r="J1121" i="1" s="1"/>
  <c r="J1125" i="1"/>
  <c r="J1124" i="1" s="1"/>
  <c r="J1126" i="1"/>
  <c r="J1128" i="1"/>
  <c r="J1127" i="1" s="1"/>
  <c r="J1129" i="1"/>
  <c r="J1132" i="1"/>
  <c r="J1131" i="1" s="1"/>
  <c r="J1130" i="1" s="1"/>
  <c r="J1134" i="1"/>
  <c r="J1133" i="1" s="1"/>
  <c r="J1135" i="1"/>
  <c r="J1137" i="1"/>
  <c r="J1136" i="1" s="1"/>
  <c r="J1138" i="1"/>
  <c r="J1141" i="1"/>
  <c r="J1140" i="1" s="1"/>
  <c r="J1139" i="1" s="1"/>
  <c r="J1143" i="1"/>
  <c r="J1142" i="1" s="1"/>
  <c r="J1146" i="1"/>
  <c r="J1145" i="1" s="1"/>
  <c r="J1144" i="1" s="1"/>
  <c r="J1148" i="1"/>
  <c r="J1147" i="1" s="1"/>
  <c r="J1149" i="1"/>
  <c r="J1152" i="1"/>
  <c r="J1151" i="1" s="1"/>
  <c r="J1150" i="1" s="1"/>
  <c r="J1154" i="1"/>
  <c r="J1153" i="1" s="1"/>
  <c r="J1156" i="1"/>
  <c r="J1155" i="1" s="1"/>
  <c r="J1158" i="1"/>
  <c r="J1157" i="1" s="1"/>
  <c r="J1159" i="1"/>
  <c r="J1162" i="1"/>
  <c r="J1161" i="1" s="1"/>
  <c r="J1160" i="1" s="1"/>
  <c r="J1164" i="1"/>
  <c r="J1163" i="1" s="1"/>
  <c r="J1165" i="1"/>
  <c r="J1167" i="1"/>
  <c r="J1166" i="1" s="1"/>
  <c r="J1168" i="1"/>
  <c r="J1171" i="1"/>
  <c r="J1170" i="1" s="1"/>
  <c r="J1169" i="1" s="1"/>
  <c r="J1173" i="1"/>
  <c r="J1172" i="1" s="1"/>
  <c r="J1174" i="1"/>
  <c r="J1176" i="1"/>
  <c r="J1175" i="1" s="1"/>
  <c r="J1177" i="1"/>
  <c r="J1180" i="1"/>
  <c r="J1179" i="1" s="1"/>
  <c r="J1178" i="1" s="1"/>
  <c r="J1182" i="1"/>
  <c r="J1181" i="1" s="1"/>
  <c r="J1185" i="1"/>
  <c r="J1184" i="1" s="1"/>
  <c r="J1183" i="1" s="1"/>
  <c r="J1187" i="1"/>
  <c r="J1186" i="1" s="1"/>
  <c r="J1188" i="1"/>
  <c r="J1191" i="1"/>
  <c r="J1190" i="1" s="1"/>
  <c r="J1189" i="1" s="1"/>
  <c r="J1193" i="1"/>
  <c r="J1192" i="1" s="1"/>
  <c r="J1221" i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04" i="1" s="1"/>
  <c r="J1203" i="1" s="1"/>
  <c r="J1202" i="1" s="1"/>
  <c r="J1201" i="1" s="1"/>
  <c r="J1200" i="1" s="1"/>
  <c r="J1199" i="1" s="1"/>
  <c r="J1198" i="1" s="1"/>
  <c r="J1197" i="1" s="1"/>
  <c r="J1196" i="1" s="1"/>
  <c r="J1195" i="1" s="1"/>
  <c r="J1194" i="1" s="1"/>
  <c r="J1223" i="1"/>
  <c r="J1222" i="1" s="1"/>
  <c r="J1224" i="1"/>
  <c r="J1227" i="1"/>
  <c r="J1226" i="1"/>
  <c r="J1225" i="1" s="1"/>
  <c r="J1229" i="1"/>
  <c r="J1228" i="1" s="1"/>
  <c r="J1241" i="1"/>
  <c r="J1240" i="1" s="1"/>
  <c r="J1239" i="1" s="1"/>
  <c r="J1238" i="1" s="1"/>
  <c r="J1237" i="1" s="1"/>
  <c r="J1236" i="1" s="1"/>
  <c r="J1235" i="1" s="1"/>
  <c r="J1234" i="1" s="1"/>
  <c r="J1233" i="1" s="1"/>
  <c r="J1232" i="1" s="1"/>
  <c r="J1231" i="1" s="1"/>
  <c r="J1230" i="1" s="1"/>
  <c r="J1243" i="1"/>
  <c r="J1242" i="1" s="1"/>
  <c r="J1244" i="1"/>
  <c r="J1247" i="1"/>
  <c r="J1246" i="1" s="1"/>
  <c r="J1245" i="1" s="1"/>
  <c r="J1249" i="1"/>
  <c r="J1248" i="1" s="1"/>
  <c r="J1250" i="1"/>
  <c r="J1252" i="1"/>
  <c r="J1251" i="1" s="1"/>
  <c r="J1253" i="1"/>
  <c r="J1256" i="1"/>
  <c r="J1255" i="1" s="1"/>
  <c r="J1254" i="1" s="1"/>
  <c r="J1258" i="1"/>
  <c r="J1257" i="1" s="1"/>
  <c r="J1294" i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96" i="1"/>
  <c r="J1295" i="1" s="1"/>
  <c r="J1297" i="1"/>
  <c r="J1300" i="1"/>
  <c r="J1299" i="1" s="1"/>
  <c r="J1298" i="1" s="1"/>
  <c r="J1302" i="1"/>
  <c r="J1301" i="1" s="1"/>
  <c r="J1306" i="1"/>
  <c r="J1305" i="1" s="1"/>
  <c r="J1304" i="1" s="1"/>
  <c r="J1303" i="1" s="1"/>
  <c r="J1308" i="1"/>
  <c r="J1307" i="1" s="1"/>
  <c r="J1309" i="1"/>
  <c r="J1312" i="1"/>
  <c r="J1311" i="1" s="1"/>
  <c r="J1310" i="1" s="1"/>
  <c r="J1314" i="1"/>
  <c r="J1313" i="1" s="1"/>
  <c r="J1317" i="1"/>
  <c r="J1316" i="1" s="1"/>
  <c r="J1315" i="1" s="1"/>
  <c r="J1319" i="1"/>
  <c r="J1318" i="1" s="1"/>
  <c r="J1320" i="1"/>
  <c r="J1323" i="1"/>
  <c r="J1322" i="1" s="1"/>
  <c r="J1321" i="1" s="1"/>
  <c r="J1325" i="1"/>
  <c r="J1324" i="1" s="1"/>
  <c r="J1326" i="1"/>
  <c r="J1328" i="1"/>
  <c r="J1327" i="1" s="1"/>
  <c r="J1329" i="1"/>
  <c r="J1332" i="1"/>
  <c r="J1331" i="1" s="1"/>
  <c r="J1330" i="1" s="1"/>
  <c r="J1334" i="1"/>
  <c r="J1333" i="1" s="1"/>
  <c r="J1347" i="1"/>
  <c r="J1346" i="1" s="1"/>
  <c r="J1345" i="1" s="1"/>
  <c r="J1344" i="1" s="1"/>
  <c r="J1343" i="1" s="1"/>
  <c r="J1342" i="1" s="1"/>
  <c r="J1341" i="1" s="1"/>
  <c r="J1340" i="1" s="1"/>
  <c r="J1339" i="1" s="1"/>
  <c r="J1338" i="1" s="1"/>
  <c r="J1337" i="1" s="1"/>
  <c r="J1336" i="1" s="1"/>
  <c r="J1335" i="1" s="1"/>
  <c r="J1349" i="1"/>
  <c r="J1348" i="1" s="1"/>
  <c r="J1350" i="1"/>
  <c r="J1353" i="1"/>
  <c r="J1352" i="1" s="1"/>
  <c r="J1351" i="1" s="1"/>
  <c r="J1355" i="1"/>
  <c r="J1354" i="1" s="1"/>
  <c r="J1356" i="1"/>
  <c r="J1358" i="1"/>
  <c r="J1357" i="1" s="1"/>
  <c r="J1359" i="1"/>
  <c r="J1362" i="1"/>
  <c r="J1361" i="1" s="1"/>
  <c r="J1360" i="1" s="1"/>
  <c r="J1364" i="1"/>
  <c r="J1363" i="1" s="1"/>
  <c r="J1371" i="1"/>
  <c r="J1370" i="1"/>
  <c r="J1369" i="1" s="1"/>
  <c r="J1368" i="1" s="1"/>
  <c r="J1367" i="1" s="1"/>
  <c r="J1366" i="1" s="1"/>
  <c r="J1365" i="1" s="1"/>
  <c r="J1373" i="1"/>
  <c r="J1372" i="1" s="1"/>
  <c r="J1374" i="1"/>
  <c r="J1377" i="1"/>
  <c r="J1376" i="1" s="1"/>
  <c r="J1375" i="1" s="1"/>
  <c r="J1379" i="1"/>
  <c r="J1378" i="1" s="1"/>
  <c r="J1380" i="1"/>
  <c r="J1381" i="1"/>
  <c r="J1383" i="1"/>
  <c r="J1382" i="1" s="1"/>
  <c r="J1384" i="1"/>
  <c r="J1387" i="1"/>
  <c r="J1386" i="1" s="1"/>
  <c r="J1385" i="1" s="1"/>
  <c r="J1389" i="1"/>
  <c r="J1388" i="1" s="1"/>
  <c r="J1392" i="1"/>
  <c r="J1391" i="1" s="1"/>
  <c r="J1390" i="1" s="1"/>
  <c r="J1394" i="1"/>
  <c r="J1393" i="1" s="1"/>
  <c r="J1395" i="1"/>
  <c r="J1398" i="1"/>
  <c r="J1397" i="1" s="1"/>
  <c r="J1396" i="1" s="1"/>
  <c r="J1400" i="1"/>
  <c r="J1399" i="1" s="1"/>
  <c r="J1401" i="1"/>
  <c r="J1403" i="1"/>
  <c r="J1402" i="1" s="1"/>
  <c r="J1404" i="1"/>
  <c r="J1407" i="1"/>
  <c r="J1406" i="1" s="1"/>
  <c r="J1405" i="1" s="1"/>
  <c r="J1409" i="1"/>
  <c r="J1408" i="1" s="1"/>
  <c r="J1411" i="1"/>
  <c r="J1410" i="1" s="1"/>
  <c r="J1413" i="1"/>
  <c r="J1412" i="1" s="1"/>
  <c r="J1414" i="1"/>
  <c r="J1417" i="1"/>
  <c r="J1416" i="1" s="1"/>
  <c r="J1415" i="1" s="1"/>
  <c r="J1419" i="1"/>
  <c r="J1418" i="1"/>
  <c r="J1423" i="1"/>
  <c r="J1422" i="1" s="1"/>
  <c r="J1421" i="1" s="1"/>
  <c r="J1420" i="1" s="1"/>
  <c r="J1425" i="1"/>
  <c r="J1424" i="1" s="1"/>
  <c r="J1426" i="1"/>
  <c r="J1429" i="1"/>
  <c r="J1428" i="1" s="1"/>
  <c r="J1427" i="1" s="1"/>
  <c r="J1431" i="1"/>
  <c r="J1430" i="1" s="1"/>
  <c r="J1434" i="1"/>
  <c r="J1433" i="1" s="1"/>
  <c r="J1432" i="1" s="1"/>
  <c r="J1436" i="1"/>
  <c r="J1435" i="1" s="1"/>
  <c r="J1437" i="1"/>
  <c r="J1440" i="1"/>
  <c r="J1439" i="1" s="1"/>
  <c r="J1438" i="1" s="1"/>
  <c r="J1442" i="1"/>
  <c r="J1441" i="1" s="1"/>
  <c r="J1445" i="1"/>
  <c r="J1444" i="1" s="1"/>
  <c r="J1443" i="1" s="1"/>
  <c r="J1447" i="1"/>
  <c r="J1446" i="1" s="1"/>
  <c r="J1448" i="1"/>
  <c r="J1451" i="1"/>
  <c r="J1450" i="1" s="1"/>
  <c r="J1449" i="1" s="1"/>
  <c r="J1453" i="1"/>
  <c r="J1452" i="1" s="1"/>
  <c r="J1455" i="1"/>
  <c r="J1454" i="1" s="1"/>
  <c r="J1457" i="1"/>
  <c r="J1456" i="1" s="1"/>
  <c r="J1458" i="1"/>
  <c r="J1461" i="1"/>
  <c r="J1460" i="1" s="1"/>
  <c r="J1459" i="1" s="1"/>
  <c r="J1463" i="1"/>
  <c r="J1462" i="1" s="1"/>
  <c r="J1498" i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472" i="1" s="1"/>
  <c r="J1471" i="1" s="1"/>
  <c r="J1470" i="1" s="1"/>
  <c r="J1469" i="1" s="1"/>
  <c r="J1468" i="1" s="1"/>
  <c r="J1467" i="1" s="1"/>
  <c r="J1466" i="1" s="1"/>
  <c r="J1465" i="1" s="1"/>
  <c r="J1464" i="1" s="1"/>
  <c r="J1500" i="1"/>
  <c r="J1499" i="1" s="1"/>
  <c r="J1501" i="1"/>
  <c r="J1503" i="1"/>
  <c r="J1502" i="1" s="1"/>
  <c r="J1504" i="1"/>
  <c r="J1506" i="1"/>
  <c r="J1505" i="1" s="1"/>
  <c r="J1507" i="1"/>
  <c r="J1509" i="1"/>
  <c r="J1508" i="1" s="1"/>
  <c r="J1510" i="1"/>
  <c r="J1513" i="1"/>
  <c r="J1512" i="1" s="1"/>
  <c r="J1511" i="1" s="1"/>
  <c r="J1515" i="1"/>
  <c r="J1514" i="1" s="1"/>
  <c r="J1516" i="1"/>
  <c r="J1518" i="1"/>
  <c r="J1517" i="1" s="1"/>
  <c r="J1519" i="1"/>
  <c r="J1522" i="1"/>
  <c r="J1521" i="1" s="1"/>
  <c r="J1520" i="1" s="1"/>
  <c r="J1524" i="1"/>
  <c r="J1523" i="1" s="1"/>
  <c r="J1525" i="1"/>
  <c r="J1527" i="1"/>
  <c r="J1526" i="1" s="1"/>
  <c r="J1528" i="1"/>
  <c r="J1531" i="1"/>
  <c r="J1530" i="1"/>
  <c r="J1529" i="1" s="1"/>
  <c r="J1533" i="1"/>
  <c r="J1532" i="1" s="1"/>
  <c r="J1534" i="1"/>
  <c r="J1536" i="1"/>
  <c r="J1535" i="1" s="1"/>
  <c r="J1537" i="1"/>
  <c r="J1540" i="1"/>
  <c r="J1539" i="1" s="1"/>
  <c r="J1538" i="1" s="1"/>
  <c r="J1542" i="1"/>
  <c r="J1541" i="1" s="1"/>
  <c r="J1553" i="1"/>
  <c r="J1552" i="1" s="1"/>
  <c r="J1551" i="1" s="1"/>
  <c r="J1550" i="1" s="1"/>
  <c r="J1549" i="1" s="1"/>
  <c r="J1548" i="1" s="1"/>
  <c r="J1547" i="1" s="1"/>
  <c r="J1546" i="1" s="1"/>
  <c r="J1545" i="1" s="1"/>
  <c r="J1544" i="1" s="1"/>
  <c r="J1543" i="1" s="1"/>
  <c r="J1555" i="1"/>
  <c r="J1554" i="1" s="1"/>
  <c r="J1556" i="1"/>
  <c r="J1559" i="1"/>
  <c r="J1558" i="1" s="1"/>
  <c r="J1557" i="1" s="1"/>
  <c r="J1561" i="1"/>
  <c r="J1560" i="1" s="1"/>
  <c r="J1564" i="1"/>
  <c r="J1563" i="1" s="1"/>
  <c r="J1562" i="1" s="1"/>
  <c r="J1566" i="1"/>
  <c r="J1565" i="1" s="1"/>
  <c r="J1567" i="1"/>
  <c r="J1570" i="1"/>
  <c r="J1569" i="1" s="1"/>
  <c r="J1568" i="1" s="1"/>
  <c r="J1572" i="1"/>
  <c r="J1571" i="1" s="1"/>
  <c r="J1575" i="1"/>
  <c r="J1574" i="1" s="1"/>
  <c r="J1573" i="1" s="1"/>
  <c r="J1577" i="1"/>
  <c r="J1576" i="1" s="1"/>
  <c r="J1578" i="1"/>
  <c r="J1581" i="1"/>
  <c r="J1580" i="1" s="1"/>
  <c r="J1579" i="1" s="1"/>
  <c r="J1583" i="1"/>
  <c r="J1582" i="1" s="1"/>
  <c r="J1620" i="1"/>
  <c r="J1619" i="1" s="1"/>
  <c r="J1618" i="1" s="1"/>
  <c r="J1617" i="1" s="1"/>
  <c r="J1616" i="1" s="1"/>
  <c r="J1615" i="1" s="1"/>
  <c r="J1614" i="1" s="1"/>
  <c r="J1613" i="1" s="1"/>
  <c r="J1612" i="1" s="1"/>
  <c r="J1611" i="1" s="1"/>
  <c r="J1610" i="1" s="1"/>
  <c r="J1609" i="1" s="1"/>
  <c r="J1608" i="1" s="1"/>
  <c r="J1607" i="1" s="1"/>
  <c r="J1606" i="1" s="1"/>
  <c r="J1605" i="1" s="1"/>
  <c r="J1604" i="1" s="1"/>
  <c r="J1603" i="1" s="1"/>
  <c r="J1602" i="1" s="1"/>
  <c r="J1601" i="1" s="1"/>
  <c r="J1600" i="1" s="1"/>
  <c r="J1599" i="1" s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622" i="1"/>
  <c r="J1621" i="1" s="1"/>
  <c r="J1623" i="1"/>
  <c r="J1626" i="1"/>
  <c r="J1625" i="1" s="1"/>
  <c r="J1624" i="1" s="1"/>
  <c r="J1628" i="1"/>
  <c r="J1627" i="1" s="1"/>
  <c r="J1646" i="1"/>
  <c r="J1645" i="1" s="1"/>
  <c r="J1644" i="1" s="1"/>
  <c r="J1643" i="1" s="1"/>
  <c r="J1642" i="1" s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48" i="1"/>
  <c r="J1647" i="1" s="1"/>
  <c r="J1649" i="1"/>
  <c r="J1652" i="1"/>
  <c r="J1651" i="1" s="1"/>
  <c r="J1650" i="1" s="1"/>
  <c r="J1654" i="1"/>
  <c r="J1653" i="1" s="1"/>
  <c r="J1658" i="1"/>
  <c r="J1657" i="1" s="1"/>
  <c r="J1656" i="1" s="1"/>
  <c r="J1655" i="1" s="1"/>
  <c r="J1660" i="1"/>
  <c r="J1659" i="1" s="1"/>
  <c r="J1661" i="1"/>
  <c r="J1664" i="1"/>
  <c r="J1663" i="1"/>
  <c r="J1662" i="1" s="1"/>
  <c r="J1666" i="1"/>
  <c r="J1665" i="1" s="1"/>
  <c r="J1697" i="1"/>
  <c r="J1696" i="1" s="1"/>
  <c r="J1695" i="1" s="1"/>
  <c r="J1694" i="1" s="1"/>
  <c r="J1693" i="1" s="1"/>
  <c r="J1692" i="1" s="1"/>
  <c r="J1691" i="1" s="1"/>
  <c r="J1690" i="1" s="1"/>
  <c r="J1689" i="1" s="1"/>
  <c r="J1688" i="1" s="1"/>
  <c r="J1687" i="1" s="1"/>
  <c r="J1686" i="1" s="1"/>
  <c r="J1685" i="1" s="1"/>
  <c r="J1684" i="1" s="1"/>
  <c r="J1683" i="1" s="1"/>
  <c r="J1682" i="1" s="1"/>
  <c r="J1681" i="1" s="1"/>
  <c r="J1680" i="1" s="1"/>
  <c r="J1679" i="1" s="1"/>
  <c r="J1678" i="1" s="1"/>
  <c r="J1677" i="1" s="1"/>
  <c r="J1676" i="1" s="1"/>
  <c r="J1675" i="1" s="1"/>
  <c r="J1674" i="1" s="1"/>
  <c r="J1673" i="1" s="1"/>
  <c r="J1672" i="1" s="1"/>
  <c r="J1671" i="1" s="1"/>
  <c r="J1670" i="1" s="1"/>
  <c r="J1669" i="1" s="1"/>
  <c r="J1668" i="1" s="1"/>
  <c r="J1667" i="1" s="1"/>
  <c r="J1699" i="1"/>
  <c r="J1698" i="1" s="1"/>
  <c r="J1700" i="1"/>
  <c r="J1703" i="1"/>
  <c r="J1702" i="1" s="1"/>
  <c r="J1701" i="1" s="1"/>
  <c r="J1705" i="1"/>
  <c r="J1704" i="1" s="1"/>
  <c r="J1706" i="1"/>
  <c r="J1708" i="1"/>
  <c r="J1707" i="1" s="1"/>
  <c r="J1709" i="1"/>
  <c r="J1712" i="1"/>
  <c r="J1711" i="1" s="1"/>
  <c r="J1710" i="1" s="1"/>
  <c r="J1714" i="1"/>
  <c r="J1713" i="1" s="1"/>
  <c r="J1715" i="1"/>
  <c r="J1717" i="1"/>
  <c r="J1716" i="1" s="1"/>
  <c r="J1718" i="1"/>
  <c r="J1721" i="1"/>
  <c r="J1720" i="1" s="1"/>
  <c r="J1719" i="1" s="1"/>
  <c r="J1723" i="1"/>
  <c r="J1722" i="1" s="1"/>
  <c r="J1724" i="1"/>
  <c r="J1726" i="1"/>
  <c r="J1725" i="1" s="1"/>
  <c r="J1727" i="1"/>
  <c r="J1730" i="1"/>
  <c r="J1729" i="1" s="1"/>
  <c r="J1728" i="1" s="1"/>
  <c r="J1732" i="1"/>
  <c r="J1731" i="1" s="1"/>
  <c r="J1737" i="1"/>
  <c r="J1736" i="1" s="1"/>
  <c r="J1735" i="1" s="1"/>
  <c r="J1734" i="1" s="1"/>
  <c r="J1733" i="1" s="1"/>
  <c r="J1739" i="1"/>
  <c r="J1738" i="1" s="1"/>
  <c r="J1740" i="1"/>
  <c r="J1743" i="1"/>
  <c r="J1742" i="1" s="1"/>
  <c r="J1741" i="1" s="1"/>
  <c r="J1745" i="1"/>
  <c r="J1744" i="1" s="1"/>
  <c r="J1754" i="1"/>
  <c r="J1753" i="1" s="1"/>
  <c r="J1752" i="1" s="1"/>
  <c r="J1751" i="1" s="1"/>
  <c r="J1750" i="1" s="1"/>
  <c r="J1749" i="1" s="1"/>
  <c r="J1748" i="1" s="1"/>
  <c r="J1747" i="1" s="1"/>
  <c r="J1746" i="1" s="1"/>
  <c r="J1756" i="1"/>
  <c r="J1755" i="1" s="1"/>
  <c r="J1757" i="1"/>
  <c r="J1760" i="1"/>
  <c r="J1759" i="1"/>
  <c r="J1758" i="1" s="1"/>
  <c r="J1762" i="1"/>
  <c r="J1761" i="1" s="1"/>
  <c r="J1778" i="1"/>
  <c r="J1777" i="1" s="1"/>
  <c r="J1776" i="1" s="1"/>
  <c r="J1775" i="1" s="1"/>
  <c r="J1774" i="1" s="1"/>
  <c r="J1773" i="1" s="1"/>
  <c r="J1772" i="1" s="1"/>
  <c r="J1771" i="1" s="1"/>
  <c r="J1770" i="1" s="1"/>
  <c r="J1769" i="1" s="1"/>
  <c r="J1768" i="1" s="1"/>
  <c r="J1767" i="1" s="1"/>
  <c r="J1766" i="1" s="1"/>
  <c r="J1765" i="1" s="1"/>
  <c r="J1764" i="1" s="1"/>
  <c r="J1763" i="1" s="1"/>
  <c r="J1780" i="1"/>
  <c r="J1779" i="1" s="1"/>
  <c r="J1781" i="1"/>
  <c r="J1784" i="1"/>
  <c r="J1783" i="1" s="1"/>
  <c r="J1782" i="1" s="1"/>
  <c r="J1786" i="1"/>
  <c r="J1785" i="1" s="1"/>
  <c r="J1807" i="1"/>
  <c r="J1806" i="1" s="1"/>
  <c r="J1805" i="1" s="1"/>
  <c r="J1804" i="1" s="1"/>
  <c r="J1803" i="1" s="1"/>
  <c r="J1802" i="1" s="1"/>
  <c r="J1801" i="1" s="1"/>
  <c r="J1800" i="1" s="1"/>
  <c r="J1799" i="1" s="1"/>
  <c r="J1798" i="1" s="1"/>
  <c r="J1797" i="1" s="1"/>
  <c r="J1796" i="1" s="1"/>
  <c r="J1795" i="1" s="1"/>
  <c r="J1794" i="1" s="1"/>
  <c r="J1793" i="1" s="1"/>
  <c r="J1792" i="1" s="1"/>
  <c r="J1791" i="1" s="1"/>
  <c r="J1790" i="1" s="1"/>
  <c r="J1789" i="1" s="1"/>
  <c r="J1788" i="1" s="1"/>
  <c r="J1787" i="1" s="1"/>
  <c r="J1809" i="1"/>
  <c r="J1808" i="1" s="1"/>
  <c r="J1810" i="1"/>
  <c r="J1812" i="1"/>
  <c r="J1811" i="1" s="1"/>
  <c r="J1813" i="1"/>
  <c r="J1815" i="1"/>
  <c r="J1814" i="1" s="1"/>
  <c r="J1821" i="1"/>
  <c r="J1820" i="1" s="1"/>
  <c r="J1819" i="1" s="1"/>
  <c r="J1818" i="1" s="1"/>
  <c r="J1817" i="1" s="1"/>
  <c r="J1816" i="1" s="1"/>
  <c r="J1823" i="1"/>
  <c r="J1822" i="1" s="1"/>
  <c r="J1824" i="1"/>
  <c r="J1827" i="1"/>
  <c r="J1826" i="1" s="1"/>
  <c r="J1825" i="1" s="1"/>
  <c r="J1829" i="1"/>
  <c r="J1828" i="1" s="1"/>
  <c r="J1838" i="1"/>
  <c r="J1837" i="1" s="1"/>
  <c r="J1836" i="1" s="1"/>
  <c r="J1835" i="1" s="1"/>
  <c r="J1834" i="1" s="1"/>
  <c r="J1833" i="1" s="1"/>
  <c r="J1832" i="1" s="1"/>
  <c r="J1831" i="1" s="1"/>
  <c r="J1830" i="1" s="1"/>
  <c r="J1840" i="1"/>
  <c r="J1839" i="1" s="1"/>
  <c r="J1841" i="1"/>
  <c r="J1844" i="1"/>
  <c r="J1843" i="1" s="1"/>
  <c r="J1842" i="1" s="1"/>
  <c r="J1846" i="1"/>
  <c r="J1845" i="1" s="1"/>
  <c r="J1878" i="1"/>
  <c r="J1877" i="1" s="1"/>
  <c r="J1876" i="1" s="1"/>
  <c r="J1875" i="1" s="1"/>
  <c r="J1874" i="1" s="1"/>
  <c r="J1873" i="1" s="1"/>
  <c r="J1872" i="1" s="1"/>
  <c r="J1871" i="1" s="1"/>
  <c r="J1870" i="1" s="1"/>
  <c r="J1869" i="1" s="1"/>
  <c r="J1868" i="1" s="1"/>
  <c r="J1867" i="1" s="1"/>
  <c r="J1866" i="1" s="1"/>
  <c r="J1865" i="1" s="1"/>
  <c r="J1864" i="1" s="1"/>
  <c r="J1863" i="1" s="1"/>
  <c r="J1862" i="1" s="1"/>
  <c r="J1861" i="1" s="1"/>
  <c r="J1860" i="1" s="1"/>
  <c r="J1859" i="1" s="1"/>
  <c r="J1858" i="1" s="1"/>
  <c r="J1857" i="1" s="1"/>
  <c r="J1856" i="1" s="1"/>
  <c r="J1855" i="1" s="1"/>
  <c r="J1854" i="1" s="1"/>
  <c r="J1853" i="1" s="1"/>
  <c r="J1852" i="1" s="1"/>
  <c r="J1851" i="1" s="1"/>
  <c r="J1850" i="1" s="1"/>
  <c r="J1849" i="1" s="1"/>
  <c r="J1848" i="1" s="1"/>
  <c r="J1847" i="1" s="1"/>
  <c r="J1880" i="1"/>
  <c r="J1879" i="1" s="1"/>
  <c r="J1881" i="1"/>
  <c r="J1884" i="1"/>
  <c r="J1883" i="1" s="1"/>
  <c r="J1882" i="1" s="1"/>
  <c r="J1885" i="1"/>
  <c r="J1886" i="1"/>
  <c r="J1887" i="1"/>
  <c r="J1889" i="1"/>
  <c r="J1888" i="1" s="1"/>
  <c r="J1890" i="1"/>
  <c r="J1893" i="1"/>
  <c r="J1892" i="1" s="1"/>
  <c r="J1891" i="1" s="1"/>
  <c r="J1895" i="1"/>
  <c r="J1894" i="1" s="1"/>
  <c r="J1896" i="1"/>
  <c r="J1898" i="1"/>
  <c r="J1897" i="1" s="1"/>
  <c r="J1899" i="1"/>
  <c r="J1902" i="1"/>
  <c r="J1901" i="1" s="1"/>
  <c r="J1900" i="1" s="1"/>
  <c r="J1904" i="1"/>
  <c r="J1903" i="1" s="1"/>
  <c r="J1906" i="1"/>
  <c r="J1905" i="1" s="1"/>
  <c r="J1908" i="1"/>
  <c r="J1907" i="1" s="1"/>
  <c r="J1909" i="1"/>
  <c r="J1912" i="1"/>
  <c r="J1911" i="1" s="1"/>
  <c r="J1910" i="1" s="1"/>
  <c r="J1914" i="1"/>
  <c r="J1913" i="1" s="1"/>
  <c r="J1915" i="1"/>
  <c r="J1917" i="1"/>
  <c r="J1916" i="1" s="1"/>
  <c r="J1918" i="1"/>
  <c r="J1920" i="1"/>
  <c r="J1919" i="1" s="1"/>
  <c r="J1921" i="1"/>
  <c r="J1923" i="1"/>
  <c r="J1922" i="1" s="1"/>
  <c r="J1924" i="1"/>
  <c r="J1926" i="1"/>
  <c r="J1925" i="1" s="1"/>
  <c r="J1927" i="1"/>
  <c r="J1930" i="1"/>
  <c r="J1929" i="1" s="1"/>
  <c r="J1928" i="1" s="1"/>
  <c r="J1932" i="1"/>
  <c r="J1931" i="1" s="1"/>
  <c r="J1933" i="1"/>
  <c r="J1935" i="1"/>
  <c r="J1934" i="1"/>
  <c r="J1936" i="1"/>
  <c r="J1939" i="1"/>
  <c r="J1938" i="1" s="1"/>
  <c r="J1937" i="1" s="1"/>
  <c r="J1941" i="1"/>
  <c r="J1940" i="1" s="1"/>
  <c r="J1943" i="1"/>
  <c r="J1942" i="1" s="1"/>
  <c r="J1945" i="1"/>
  <c r="J1944" i="1" s="1"/>
  <c r="J1946" i="1"/>
  <c r="J1949" i="1"/>
  <c r="J1948" i="1" s="1"/>
  <c r="J1947" i="1" s="1"/>
  <c r="J1951" i="1"/>
  <c r="J1950" i="1" s="1"/>
  <c r="J1952" i="1"/>
  <c r="J1954" i="1"/>
  <c r="J1953" i="1" s="1"/>
  <c r="J1955" i="1"/>
  <c r="J1958" i="1"/>
  <c r="J1957" i="1" s="1"/>
  <c r="J1956" i="1" s="1"/>
  <c r="J1960" i="1"/>
  <c r="J1959" i="1" s="1"/>
  <c r="J1961" i="1"/>
  <c r="J1963" i="1"/>
  <c r="J1962" i="1" s="1"/>
  <c r="J1964" i="1"/>
  <c r="J1967" i="1"/>
  <c r="J1966" i="1" s="1"/>
  <c r="J1965" i="1" s="1"/>
  <c r="J1969" i="1"/>
  <c r="J1968" i="1" s="1"/>
  <c r="J1970" i="1"/>
  <c r="J1972" i="1"/>
  <c r="J1971" i="1" s="1"/>
  <c r="J1973" i="1"/>
  <c r="J1976" i="1"/>
  <c r="J1975" i="1" s="1"/>
  <c r="J1974" i="1" s="1"/>
  <c r="J1978" i="1"/>
  <c r="J1977" i="1" s="1"/>
  <c r="J1980" i="1"/>
  <c r="J1979" i="1" s="1"/>
  <c r="J1982" i="1"/>
  <c r="J1981" i="1" s="1"/>
  <c r="J1983" i="1"/>
  <c r="J1986" i="1"/>
  <c r="J1985" i="1" s="1"/>
  <c r="J1984" i="1" s="1"/>
  <c r="J1988" i="1"/>
  <c r="J1987" i="1" s="1"/>
  <c r="J2010" i="1"/>
  <c r="J2009" i="1" s="1"/>
  <c r="J2008" i="1" s="1"/>
  <c r="J2007" i="1" s="1"/>
  <c r="J2006" i="1" s="1"/>
  <c r="J2005" i="1" s="1"/>
  <c r="J2004" i="1" s="1"/>
  <c r="J2003" i="1" s="1"/>
  <c r="J2002" i="1" s="1"/>
  <c r="J2001" i="1" s="1"/>
  <c r="J2000" i="1" s="1"/>
  <c r="J1999" i="1" s="1"/>
  <c r="J1998" i="1" s="1"/>
  <c r="J1997" i="1" s="1"/>
  <c r="J1996" i="1" s="1"/>
  <c r="J1995" i="1" s="1"/>
  <c r="J1994" i="1" s="1"/>
  <c r="J1993" i="1" s="1"/>
  <c r="J1992" i="1" s="1"/>
  <c r="J1991" i="1" s="1"/>
  <c r="J1990" i="1" s="1"/>
  <c r="J1989" i="1" s="1"/>
  <c r="J2012" i="1"/>
  <c r="J2011" i="1" s="1"/>
  <c r="J2013" i="1"/>
  <c r="J2016" i="1"/>
  <c r="J2015" i="1" s="1"/>
  <c r="J2014" i="1" s="1"/>
  <c r="J2018" i="1"/>
  <c r="J2017" i="1" s="1"/>
  <c r="J2021" i="1"/>
  <c r="J2020" i="1" s="1"/>
  <c r="J2019" i="1" s="1"/>
  <c r="J2023" i="1"/>
  <c r="J2022" i="1" s="1"/>
  <c r="J2024" i="1"/>
  <c r="J2027" i="1"/>
  <c r="J2026" i="1" s="1"/>
  <c r="J2025" i="1" s="1"/>
  <c r="J2029" i="1"/>
  <c r="J2028" i="1" s="1"/>
  <c r="J2030" i="1"/>
  <c r="J2032" i="1"/>
  <c r="J2031" i="1" s="1"/>
  <c r="J2033" i="1"/>
  <c r="J2036" i="1"/>
  <c r="J2035" i="1" s="1"/>
  <c r="J2034" i="1" s="1"/>
  <c r="J2038" i="1"/>
  <c r="J2037" i="1" s="1"/>
  <c r="J2076" i="1"/>
  <c r="J2075" i="1" s="1"/>
  <c r="J2074" i="1" s="1"/>
  <c r="J2073" i="1" s="1"/>
  <c r="J2072" i="1" s="1"/>
  <c r="J2071" i="1" s="1"/>
  <c r="J2070" i="1" s="1"/>
  <c r="J2069" i="1" s="1"/>
  <c r="J2068" i="1" s="1"/>
  <c r="J2067" i="1" s="1"/>
  <c r="J2066" i="1" s="1"/>
  <c r="J2065" i="1" s="1"/>
  <c r="J2064" i="1" s="1"/>
  <c r="J2063" i="1" s="1"/>
  <c r="J2062" i="1" s="1"/>
  <c r="J2061" i="1" s="1"/>
  <c r="J2060" i="1" s="1"/>
  <c r="J2059" i="1" s="1"/>
  <c r="J2058" i="1" s="1"/>
  <c r="J2057" i="1" s="1"/>
  <c r="J2056" i="1" s="1"/>
  <c r="J2055" i="1" s="1"/>
  <c r="J2054" i="1" s="1"/>
  <c r="J2053" i="1" s="1"/>
  <c r="J2052" i="1" s="1"/>
  <c r="J2051" i="1" s="1"/>
  <c r="J2050" i="1" s="1"/>
  <c r="J2049" i="1" s="1"/>
  <c r="J2048" i="1" s="1"/>
  <c r="J2047" i="1" s="1"/>
  <c r="J2046" i="1" s="1"/>
  <c r="J2045" i="1" s="1"/>
  <c r="J2044" i="1" s="1"/>
  <c r="J2043" i="1" s="1"/>
  <c r="J2042" i="1" s="1"/>
  <c r="J2041" i="1" s="1"/>
  <c r="J2040" i="1" s="1"/>
  <c r="J2039" i="1" s="1"/>
  <c r="J2078" i="1"/>
  <c r="J2077" i="1" s="1"/>
  <c r="J2079" i="1"/>
  <c r="J2082" i="1"/>
  <c r="J2081" i="1" s="1"/>
  <c r="J2080" i="1" s="1"/>
  <c r="J2084" i="1"/>
  <c r="J2083" i="1" s="1"/>
  <c r="J2085" i="1"/>
  <c r="J2087" i="1"/>
  <c r="J2086" i="1" s="1"/>
  <c r="J2088" i="1"/>
  <c r="J2091" i="1"/>
  <c r="J2090" i="1" s="1"/>
  <c r="J2089" i="1" s="1"/>
  <c r="J2093" i="1"/>
  <c r="J2092" i="1" s="1"/>
  <c r="J2094" i="1"/>
  <c r="J2096" i="1"/>
  <c r="J2095" i="1" s="1"/>
  <c r="J2097" i="1"/>
  <c r="J2100" i="1"/>
  <c r="J2099" i="1" s="1"/>
  <c r="J2098" i="1" s="1"/>
  <c r="J2102" i="1"/>
  <c r="J2101" i="1" s="1"/>
  <c r="J2112" i="1"/>
  <c r="J2111" i="1" s="1"/>
  <c r="J2110" i="1" s="1"/>
  <c r="J2109" i="1" s="1"/>
  <c r="J2108" i="1" s="1"/>
  <c r="J2107" i="1" s="1"/>
  <c r="J2106" i="1" s="1"/>
  <c r="J2105" i="1" s="1"/>
  <c r="J2104" i="1" s="1"/>
  <c r="J2103" i="1" s="1"/>
  <c r="J2114" i="1"/>
  <c r="J2113" i="1" s="1"/>
  <c r="J2115" i="1"/>
  <c r="J2118" i="1"/>
  <c r="J2117" i="1" s="1"/>
  <c r="J2116" i="1" s="1"/>
  <c r="J2120" i="1"/>
  <c r="J2119" i="1" s="1"/>
  <c r="J2121" i="1"/>
  <c r="J2123" i="1"/>
  <c r="J2122" i="1" s="1"/>
  <c r="J2124" i="1"/>
  <c r="J2127" i="1"/>
  <c r="J2126" i="1" s="1"/>
  <c r="J2125" i="1" s="1"/>
  <c r="J2129" i="1"/>
  <c r="J2128" i="1" s="1"/>
  <c r="J2156" i="1"/>
  <c r="J2155" i="1" s="1"/>
  <c r="J2154" i="1" s="1"/>
  <c r="J2153" i="1" s="1"/>
  <c r="J2152" i="1" s="1"/>
  <c r="J2151" i="1" s="1"/>
  <c r="J2150" i="1" s="1"/>
  <c r="J2149" i="1" s="1"/>
  <c r="J2148" i="1" s="1"/>
  <c r="J2147" i="1" s="1"/>
  <c r="J2146" i="1" s="1"/>
  <c r="J2145" i="1" s="1"/>
  <c r="J2144" i="1" s="1"/>
  <c r="J2143" i="1" s="1"/>
  <c r="J2142" i="1" s="1"/>
  <c r="J2141" i="1" s="1"/>
  <c r="J2140" i="1" s="1"/>
  <c r="J2139" i="1" s="1"/>
  <c r="J2138" i="1" s="1"/>
  <c r="J2137" i="1" s="1"/>
  <c r="J2136" i="1" s="1"/>
  <c r="J2135" i="1" s="1"/>
  <c r="J2134" i="1" s="1"/>
  <c r="J2133" i="1" s="1"/>
  <c r="J2132" i="1" s="1"/>
  <c r="J2131" i="1" s="1"/>
  <c r="J2130" i="1" s="1"/>
  <c r="J2157" i="1"/>
  <c r="J2159" i="1"/>
  <c r="J2158" i="1" s="1"/>
  <c r="J2160" i="1"/>
  <c r="J2163" i="1"/>
  <c r="J2162" i="1" s="1"/>
  <c r="J2161" i="1" s="1"/>
  <c r="J2165" i="1"/>
  <c r="J2164" i="1" s="1"/>
  <c r="J2169" i="1"/>
  <c r="J2168" i="1" s="1"/>
  <c r="J2167" i="1" s="1"/>
  <c r="J2166" i="1" s="1"/>
  <c r="J2171" i="1"/>
  <c r="J2170" i="1" s="1"/>
  <c r="J2172" i="1"/>
  <c r="J2175" i="1"/>
  <c r="J2174" i="1" s="1"/>
  <c r="J2173" i="1" s="1"/>
  <c r="J2177" i="1"/>
  <c r="J2176" i="1" s="1"/>
  <c r="J2205" i="1"/>
  <c r="J2204" i="1" s="1"/>
  <c r="J2203" i="1" s="1"/>
  <c r="J2202" i="1" s="1"/>
  <c r="J2201" i="1" s="1"/>
  <c r="J2200" i="1" s="1"/>
  <c r="J2199" i="1" s="1"/>
  <c r="J2198" i="1" s="1"/>
  <c r="J2197" i="1" s="1"/>
  <c r="J2196" i="1" s="1"/>
  <c r="J2195" i="1" s="1"/>
  <c r="J2194" i="1" s="1"/>
  <c r="J2193" i="1" s="1"/>
  <c r="J2192" i="1" s="1"/>
  <c r="J2191" i="1" s="1"/>
  <c r="J2190" i="1" s="1"/>
  <c r="J2189" i="1" s="1"/>
  <c r="J2188" i="1" s="1"/>
  <c r="J2187" i="1" s="1"/>
  <c r="J2186" i="1" s="1"/>
  <c r="J2185" i="1" s="1"/>
  <c r="J2184" i="1" s="1"/>
  <c r="J2183" i="1" s="1"/>
  <c r="J2182" i="1" s="1"/>
  <c r="J2181" i="1" s="1"/>
  <c r="J2180" i="1" s="1"/>
  <c r="J2179" i="1" s="1"/>
  <c r="J2178" i="1" s="1"/>
  <c r="J2207" i="1"/>
  <c r="J2206" i="1" s="1"/>
  <c r="J2208" i="1"/>
  <c r="J2211" i="1"/>
  <c r="J2210" i="1" s="1"/>
  <c r="J2209" i="1" s="1"/>
  <c r="J2213" i="1"/>
  <c r="J2212" i="1" s="1"/>
  <c r="J2214" i="1"/>
  <c r="J2216" i="1"/>
  <c r="J2215" i="1" s="1"/>
  <c r="J2217" i="1"/>
  <c r="J2220" i="1"/>
  <c r="J2219" i="1" s="1"/>
  <c r="J2218" i="1" s="1"/>
  <c r="J2222" i="1"/>
  <c r="J2221" i="1" s="1"/>
  <c r="J2223" i="1"/>
  <c r="J2225" i="1"/>
  <c r="J2224" i="1" s="1"/>
  <c r="J2226" i="1"/>
  <c r="J2228" i="1"/>
  <c r="J2227" i="1" s="1"/>
  <c r="J2229" i="1"/>
  <c r="J2231" i="1"/>
  <c r="J2230" i="1" s="1"/>
  <c r="J2234" i="1"/>
  <c r="J2233" i="1"/>
  <c r="J2232" i="1" s="1"/>
  <c r="J2236" i="1"/>
  <c r="J2235" i="1" s="1"/>
  <c r="J2237" i="1"/>
  <c r="J2240" i="1"/>
  <c r="J2239" i="1" s="1"/>
  <c r="J2238" i="1" s="1"/>
  <c r="J2242" i="1"/>
  <c r="J2241" i="1" s="1"/>
  <c r="J2279" i="1"/>
  <c r="J2278" i="1" s="1"/>
  <c r="J2277" i="1" s="1"/>
  <c r="J2276" i="1" s="1"/>
  <c r="J2275" i="1" s="1"/>
  <c r="J2274" i="1" s="1"/>
  <c r="J2273" i="1" s="1"/>
  <c r="J2272" i="1" s="1"/>
  <c r="J2271" i="1" s="1"/>
  <c r="J2270" i="1" s="1"/>
  <c r="J2269" i="1" s="1"/>
  <c r="J2268" i="1" s="1"/>
  <c r="J2267" i="1" s="1"/>
  <c r="J2266" i="1" s="1"/>
  <c r="J2265" i="1" s="1"/>
  <c r="J2264" i="1" s="1"/>
  <c r="J2263" i="1" s="1"/>
  <c r="J2262" i="1" s="1"/>
  <c r="J2261" i="1" s="1"/>
  <c r="J2260" i="1" s="1"/>
  <c r="J2259" i="1" s="1"/>
  <c r="J2258" i="1" s="1"/>
  <c r="J2257" i="1" s="1"/>
  <c r="J2256" i="1" s="1"/>
  <c r="J2255" i="1" s="1"/>
  <c r="J2254" i="1" s="1"/>
  <c r="J2253" i="1" s="1"/>
  <c r="J2252" i="1" s="1"/>
  <c r="J2251" i="1" s="1"/>
  <c r="J2250" i="1" s="1"/>
  <c r="J2249" i="1" s="1"/>
  <c r="J2248" i="1" s="1"/>
  <c r="J2247" i="1" s="1"/>
  <c r="J2246" i="1" s="1"/>
  <c r="J2245" i="1" s="1"/>
  <c r="J2244" i="1" s="1"/>
  <c r="J2243" i="1" s="1"/>
  <c r="J2281" i="1"/>
  <c r="J2280" i="1" s="1"/>
  <c r="J2282" i="1"/>
  <c r="J2285" i="1"/>
  <c r="J2284" i="1" s="1"/>
  <c r="J2283" i="1" s="1"/>
  <c r="J2287" i="1"/>
  <c r="J2286" i="1" s="1"/>
  <c r="J2289" i="1"/>
  <c r="J2288" i="1" s="1"/>
  <c r="J2291" i="1"/>
  <c r="J2290" i="1" s="1"/>
  <c r="J2292" i="1"/>
  <c r="J2295" i="1"/>
  <c r="J2294" i="1" s="1"/>
  <c r="J2293" i="1" s="1"/>
  <c r="J2297" i="1"/>
  <c r="J2296" i="1" s="1"/>
  <c r="J2298" i="1"/>
  <c r="J2300" i="1"/>
  <c r="J2299" i="1" s="1"/>
  <c r="J2301" i="1"/>
  <c r="J2304" i="1"/>
  <c r="J2303" i="1" s="1"/>
  <c r="J2302" i="1" s="1"/>
  <c r="J2306" i="1"/>
  <c r="J2305" i="1" s="1"/>
  <c r="J2335" i="1"/>
  <c r="J2334" i="1" s="1"/>
  <c r="J2333" i="1" s="1"/>
  <c r="J2332" i="1" s="1"/>
  <c r="J2331" i="1" s="1"/>
  <c r="J2330" i="1" s="1"/>
  <c r="J2329" i="1" s="1"/>
  <c r="J2328" i="1" s="1"/>
  <c r="J2327" i="1" s="1"/>
  <c r="J2326" i="1" s="1"/>
  <c r="J2325" i="1" s="1"/>
  <c r="J2324" i="1" s="1"/>
  <c r="J2323" i="1" s="1"/>
  <c r="J2322" i="1" s="1"/>
  <c r="J2321" i="1" s="1"/>
  <c r="J2320" i="1" s="1"/>
  <c r="J2319" i="1" s="1"/>
  <c r="J2318" i="1" s="1"/>
  <c r="J2317" i="1" s="1"/>
  <c r="J2316" i="1" s="1"/>
  <c r="J2315" i="1" s="1"/>
  <c r="J2314" i="1" s="1"/>
  <c r="J2313" i="1" s="1"/>
  <c r="J2312" i="1" s="1"/>
  <c r="J2311" i="1" s="1"/>
  <c r="J2310" i="1" s="1"/>
  <c r="J2309" i="1" s="1"/>
  <c r="J2308" i="1" s="1"/>
  <c r="J2307" i="1" s="1"/>
  <c r="J2337" i="1"/>
  <c r="J2336" i="1" s="1"/>
  <c r="J2338" i="1"/>
  <c r="J2341" i="1"/>
  <c r="J2340" i="1" s="1"/>
  <c r="J2339" i="1" s="1"/>
  <c r="J2343" i="1"/>
  <c r="J2342" i="1" s="1"/>
  <c r="J2344" i="1"/>
  <c r="J2346" i="1"/>
  <c r="J2345" i="1" s="1"/>
  <c r="J2347" i="1"/>
  <c r="J2350" i="1"/>
  <c r="J2349" i="1" s="1"/>
  <c r="J2348" i="1" s="1"/>
  <c r="J2352" i="1"/>
  <c r="J2351" i="1" s="1"/>
  <c r="J2353" i="1"/>
  <c r="J2355" i="1"/>
  <c r="J2354" i="1" s="1"/>
  <c r="J2356" i="1"/>
  <c r="J2359" i="1"/>
  <c r="J2358" i="1" s="1"/>
  <c r="J2357" i="1" s="1"/>
  <c r="J2361" i="1"/>
  <c r="J2360" i="1" s="1"/>
  <c r="J2362" i="1"/>
  <c r="J2364" i="1"/>
  <c r="J2363" i="1" s="1"/>
  <c r="J2365" i="1"/>
  <c r="J2368" i="1"/>
  <c r="J2367" i="1" s="1"/>
  <c r="J2366" i="1" s="1"/>
  <c r="J2370" i="1"/>
  <c r="J2369" i="1" s="1"/>
  <c r="J2396" i="1"/>
  <c r="J2395" i="1" s="1"/>
  <c r="J2394" i="1" s="1"/>
  <c r="J2393" i="1" s="1"/>
  <c r="J2392" i="1" s="1"/>
  <c r="J2391" i="1" s="1"/>
  <c r="J2390" i="1" s="1"/>
  <c r="J2389" i="1" s="1"/>
  <c r="J2388" i="1" s="1"/>
  <c r="J2387" i="1" s="1"/>
  <c r="J2386" i="1" s="1"/>
  <c r="J2385" i="1" s="1"/>
  <c r="J2384" i="1" s="1"/>
  <c r="J2383" i="1" s="1"/>
  <c r="J2382" i="1" s="1"/>
  <c r="J2381" i="1" s="1"/>
  <c r="J2380" i="1" s="1"/>
  <c r="J2379" i="1" s="1"/>
  <c r="J2378" i="1" s="1"/>
  <c r="J2377" i="1" s="1"/>
  <c r="J2376" i="1" s="1"/>
  <c r="J2375" i="1" s="1"/>
  <c r="J2374" i="1" s="1"/>
  <c r="J2373" i="1" s="1"/>
  <c r="J2372" i="1" s="1"/>
  <c r="J2371" i="1" s="1"/>
  <c r="J2397" i="1"/>
  <c r="J2399" i="1"/>
  <c r="J2398" i="1" s="1"/>
  <c r="J2400" i="1"/>
  <c r="J2403" i="1"/>
  <c r="J2402" i="1" s="1"/>
  <c r="J2401" i="1" s="1"/>
  <c r="J2405" i="1"/>
  <c r="J2404" i="1" s="1"/>
  <c r="J2408" i="1"/>
  <c r="J2407" i="1" s="1"/>
  <c r="J2406" i="1" s="1"/>
  <c r="J2410" i="1"/>
  <c r="J2409" i="1" s="1"/>
  <c r="J2411" i="1"/>
  <c r="J2414" i="1"/>
  <c r="J2413" i="1" s="1"/>
  <c r="J2412" i="1" s="1"/>
  <c r="J2416" i="1"/>
  <c r="J2415" i="1" s="1"/>
  <c r="J2419" i="1"/>
  <c r="J2418" i="1" s="1"/>
  <c r="J2417" i="1" s="1"/>
  <c r="J2421" i="1"/>
  <c r="J2420" i="1" s="1"/>
  <c r="J2422" i="1"/>
  <c r="J2425" i="1"/>
  <c r="J2424" i="1" s="1"/>
  <c r="J2423" i="1" s="1"/>
  <c r="J2427" i="1"/>
  <c r="J2426" i="1" s="1"/>
  <c r="J2431" i="1"/>
  <c r="J2430" i="1" s="1"/>
  <c r="J2429" i="1" s="1"/>
  <c r="J2428" i="1" s="1"/>
  <c r="J2433" i="1"/>
  <c r="J2432" i="1" s="1"/>
  <c r="J2434" i="1"/>
  <c r="J2437" i="1"/>
  <c r="J2436" i="1" s="1"/>
  <c r="J2435" i="1" s="1"/>
  <c r="J2439" i="1"/>
  <c r="J2438" i="1"/>
  <c r="J2440" i="1"/>
  <c r="J2442" i="1"/>
  <c r="J2441" i="1" s="1"/>
  <c r="J2443" i="1"/>
  <c r="J2446" i="1"/>
  <c r="J2445" i="1" s="1"/>
  <c r="J2444" i="1" s="1"/>
  <c r="J2448" i="1"/>
  <c r="J2447" i="1" s="1"/>
  <c r="J2450" i="1"/>
  <c r="J2449" i="1" s="1"/>
  <c r="J2452" i="1"/>
  <c r="J2451" i="1" s="1"/>
  <c r="J2453" i="1"/>
  <c r="J2454" i="1"/>
  <c r="J2456" i="1"/>
  <c r="J2455" i="1" s="1"/>
  <c r="J2458" i="1"/>
  <c r="J2457" i="1" s="1"/>
  <c r="J2483" i="1"/>
  <c r="J2482" i="1" s="1"/>
  <c r="J2481" i="1" s="1"/>
  <c r="J2480" i="1" s="1"/>
  <c r="J2479" i="1" s="1"/>
  <c r="J2478" i="1" s="1"/>
  <c r="J2477" i="1" s="1"/>
  <c r="J2476" i="1" s="1"/>
  <c r="J2475" i="1" s="1"/>
  <c r="J2474" i="1" s="1"/>
  <c r="J2473" i="1" s="1"/>
  <c r="J2472" i="1" s="1"/>
  <c r="J2471" i="1" s="1"/>
  <c r="J2470" i="1" s="1"/>
  <c r="J2469" i="1" s="1"/>
  <c r="J2468" i="1" s="1"/>
  <c r="J2467" i="1" s="1"/>
  <c r="J2466" i="1" s="1"/>
  <c r="J2465" i="1" s="1"/>
  <c r="J2464" i="1" s="1"/>
  <c r="J2463" i="1" s="1"/>
  <c r="J2462" i="1" s="1"/>
  <c r="J2461" i="1" s="1"/>
  <c r="J2460" i="1" s="1"/>
  <c r="J2459" i="1" s="1"/>
  <c r="J2485" i="1"/>
  <c r="J2484" i="1" s="1"/>
  <c r="J2486" i="1"/>
  <c r="J2489" i="1"/>
  <c r="J2488" i="1" s="1"/>
  <c r="J2487" i="1" s="1"/>
  <c r="J2491" i="1"/>
  <c r="J2490" i="1" s="1"/>
  <c r="J2495" i="1"/>
  <c r="J2494" i="1" s="1"/>
  <c r="J2493" i="1" s="1"/>
  <c r="J2492" i="1" s="1"/>
  <c r="J2498" i="1"/>
  <c r="J2497" i="1" s="1"/>
  <c r="J2496" i="1" s="1"/>
  <c r="J2499" i="1"/>
  <c r="H17" i="1"/>
  <c r="H18" i="1"/>
  <c r="H19" i="1"/>
  <c r="H20" i="1"/>
  <c r="H21" i="1"/>
  <c r="H22" i="1"/>
  <c r="H23" i="1"/>
  <c r="H24" i="1"/>
  <c r="H25" i="1"/>
  <c r="H26" i="1" s="1"/>
  <c r="H27" i="1"/>
  <c r="H28" i="1"/>
  <c r="H29" i="1"/>
  <c r="H30" i="1"/>
  <c r="H31" i="1"/>
  <c r="H32" i="1"/>
  <c r="H33" i="1"/>
  <c r="H34" i="1"/>
  <c r="H35" i="1"/>
  <c r="H36" i="1" s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 s="1"/>
  <c r="H56" i="1" s="1"/>
  <c r="H57" i="1" s="1"/>
  <c r="H58" i="1" s="1"/>
  <c r="H59" i="1" s="1"/>
  <c r="H60" i="1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 s="1"/>
  <c r="H80" i="1" s="1"/>
  <c r="H81" i="1" s="1"/>
  <c r="H82" i="1" s="1"/>
  <c r="H83" i="1" s="1"/>
  <c r="H84" i="1" s="1"/>
  <c r="H85" i="1" s="1"/>
  <c r="H86" i="1" s="1"/>
  <c r="H87" i="1" s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 s="1"/>
  <c r="H107" i="1" s="1"/>
  <c r="H108" i="1" s="1"/>
  <c r="H109" i="1" s="1"/>
  <c r="H110" i="1" s="1"/>
  <c r="H111" i="1"/>
  <c r="H112" i="1"/>
  <c r="H113" i="1"/>
  <c r="H114" i="1"/>
  <c r="H115" i="1"/>
  <c r="H116" i="1"/>
  <c r="H117" i="1"/>
  <c r="H118" i="1"/>
  <c r="H119" i="1"/>
  <c r="H120" i="1" s="1"/>
  <c r="H121" i="1" s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 s="1"/>
  <c r="H150" i="1" s="1"/>
  <c r="H151" i="1" s="1"/>
  <c r="H152" i="1" s="1"/>
  <c r="H153" i="1" s="1"/>
  <c r="H154" i="1" s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/>
  <c r="H195" i="1"/>
  <c r="H196" i="1"/>
  <c r="H197" i="1"/>
  <c r="H198" i="1"/>
  <c r="H199" i="1"/>
  <c r="H200" i="1"/>
  <c r="H201" i="1"/>
  <c r="H202" i="1"/>
  <c r="H203" i="1" s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 s="1"/>
  <c r="H232" i="1" s="1"/>
  <c r="H233" i="1" s="1"/>
  <c r="H234" i="1" s="1"/>
  <c r="H235" i="1" s="1"/>
  <c r="H236" i="1"/>
  <c r="H237" i="1"/>
  <c r="H238" i="1"/>
  <c r="H239" i="1"/>
  <c r="H240" i="1"/>
  <c r="H241" i="1"/>
  <c r="H242" i="1"/>
  <c r="H243" i="1"/>
  <c r="H244" i="1"/>
  <c r="H245" i="1" s="1"/>
  <c r="H246" i="1" s="1"/>
  <c r="H247" i="1" s="1"/>
  <c r="H248" i="1" s="1"/>
  <c r="H249" i="1" s="1"/>
  <c r="H250" i="1"/>
  <c r="H251" i="1"/>
  <c r="H252" i="1"/>
  <c r="H253" i="1"/>
  <c r="H254" i="1"/>
  <c r="H255" i="1"/>
  <c r="H256" i="1"/>
  <c r="H257" i="1"/>
  <c r="H258" i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/>
  <c r="H275" i="1"/>
  <c r="H276" i="1"/>
  <c r="H277" i="1"/>
  <c r="H278" i="1"/>
  <c r="H279" i="1"/>
  <c r="H280" i="1"/>
  <c r="H281" i="1"/>
  <c r="H282" i="1"/>
  <c r="H283" i="1" s="1"/>
  <c r="H284" i="1" s="1"/>
  <c r="H285" i="1" s="1"/>
  <c r="H286" i="1" s="1"/>
  <c r="H287" i="1" s="1"/>
  <c r="H288" i="1" s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 s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/>
  <c r="H392" i="1"/>
  <c r="H393" i="1"/>
  <c r="H394" i="1"/>
  <c r="H395" i="1"/>
  <c r="H396" i="1"/>
  <c r="H397" i="1"/>
  <c r="H398" i="1"/>
  <c r="H399" i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 s="1"/>
  <c r="H439" i="1"/>
  <c r="H440" i="1"/>
  <c r="H441" i="1"/>
  <c r="H442" i="1"/>
  <c r="H443" i="1"/>
  <c r="H444" i="1"/>
  <c r="H445" i="1"/>
  <c r="H446" i="1"/>
  <c r="H447" i="1"/>
  <c r="H448" i="1" s="1"/>
  <c r="H449" i="1" s="1"/>
  <c r="H450" i="1" s="1"/>
  <c r="H451" i="1"/>
  <c r="H452" i="1"/>
  <c r="H453" i="1"/>
  <c r="H454" i="1"/>
  <c r="H455" i="1"/>
  <c r="H456" i="1"/>
  <c r="H457" i="1"/>
  <c r="H458" i="1"/>
  <c r="H459" i="1"/>
  <c r="H460" i="1" s="1"/>
  <c r="H461" i="1"/>
  <c r="H462" i="1"/>
  <c r="H463" i="1"/>
  <c r="H464" i="1"/>
  <c r="H465" i="1"/>
  <c r="H466" i="1"/>
  <c r="H467" i="1"/>
  <c r="H468" i="1"/>
  <c r="H469" i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/>
  <c r="H485" i="1"/>
  <c r="H486" i="1"/>
  <c r="H487" i="1"/>
  <c r="H488" i="1"/>
  <c r="H489" i="1"/>
  <c r="H490" i="1"/>
  <c r="H491" i="1"/>
  <c r="H492" i="1"/>
  <c r="H493" i="1" s="1"/>
  <c r="H494" i="1"/>
  <c r="H495" i="1"/>
  <c r="H496" i="1"/>
  <c r="H497" i="1"/>
  <c r="H498" i="1"/>
  <c r="H499" i="1"/>
  <c r="H500" i="1"/>
  <c r="H501" i="1"/>
  <c r="H502" i="1"/>
  <c r="H503" i="1" s="1"/>
  <c r="H504" i="1" s="1"/>
  <c r="H505" i="1" s="1"/>
  <c r="H506" i="1" s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 s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 s="1"/>
  <c r="H605" i="1"/>
  <c r="H606" i="1"/>
  <c r="H607" i="1"/>
  <c r="H608" i="1"/>
  <c r="H609" i="1"/>
  <c r="H610" i="1"/>
  <c r="H611" i="1"/>
  <c r="H612" i="1"/>
  <c r="H613" i="1"/>
  <c r="H614" i="1" s="1"/>
  <c r="H615" i="1" s="1"/>
  <c r="H616" i="1" s="1"/>
  <c r="H617" i="1"/>
  <c r="H618" i="1"/>
  <c r="H619" i="1"/>
  <c r="H620" i="1"/>
  <c r="H621" i="1"/>
  <c r="H622" i="1"/>
  <c r="H623" i="1"/>
  <c r="H624" i="1"/>
  <c r="H625" i="1"/>
  <c r="H626" i="1" s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 s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 s="1"/>
  <c r="H665" i="1"/>
  <c r="H666" i="1"/>
  <c r="H667" i="1"/>
  <c r="H668" i="1"/>
  <c r="H669" i="1"/>
  <c r="H670" i="1"/>
  <c r="H671" i="1"/>
  <c r="H672" i="1"/>
  <c r="H673" i="1"/>
  <c r="H674" i="1" s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 s="1"/>
  <c r="H736" i="1" s="1"/>
  <c r="H737" i="1"/>
  <c r="H738" i="1"/>
  <c r="H739" i="1"/>
  <c r="H740" i="1"/>
  <c r="H741" i="1"/>
  <c r="H742" i="1"/>
  <c r="H743" i="1"/>
  <c r="H744" i="1"/>
  <c r="H745" i="1"/>
  <c r="H746" i="1" s="1"/>
  <c r="H747" i="1" s="1"/>
  <c r="H748" i="1" s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 s="1"/>
  <c r="H768" i="1"/>
  <c r="H769" i="1"/>
  <c r="H770" i="1"/>
  <c r="H771" i="1"/>
  <c r="H772" i="1"/>
  <c r="H773" i="1"/>
  <c r="H774" i="1"/>
  <c r="H775" i="1"/>
  <c r="H776" i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/>
  <c r="H796" i="1"/>
  <c r="H797" i="1"/>
  <c r="H798" i="1"/>
  <c r="H799" i="1"/>
  <c r="H800" i="1"/>
  <c r="H801" i="1"/>
  <c r="H802" i="1"/>
  <c r="H803" i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 s="1"/>
  <c r="H893" i="1" s="1"/>
  <c r="H894" i="1" s="1"/>
  <c r="H895" i="1" s="1"/>
  <c r="H896" i="1" s="1"/>
  <c r="H897" i="1" s="1"/>
  <c r="H898" i="1" s="1"/>
  <c r="H899" i="1" s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/>
  <c r="H938" i="1"/>
  <c r="H939" i="1"/>
  <c r="H940" i="1"/>
  <c r="H941" i="1"/>
  <c r="H942" i="1"/>
  <c r="H943" i="1"/>
  <c r="H944" i="1"/>
  <c r="H945" i="1"/>
  <c r="H946" i="1" s="1"/>
  <c r="H947" i="1"/>
  <c r="H948" i="1"/>
  <c r="H949" i="1"/>
  <c r="H950" i="1"/>
  <c r="H951" i="1"/>
  <c r="H952" i="1"/>
  <c r="H953" i="1"/>
  <c r="H954" i="1"/>
  <c r="H955" i="1"/>
  <c r="H956" i="1" s="1"/>
  <c r="H957" i="1" s="1"/>
  <c r="H958" i="1"/>
  <c r="H959" i="1"/>
  <c r="H960" i="1"/>
  <c r="H961" i="1"/>
  <c r="H962" i="1"/>
  <c r="H963" i="1"/>
  <c r="H964" i="1"/>
  <c r="H965" i="1"/>
  <c r="H966" i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/>
  <c r="H996" i="1"/>
  <c r="H997" i="1"/>
  <c r="H998" i="1"/>
  <c r="H999" i="1"/>
  <c r="H1000" i="1"/>
  <c r="H1001" i="1"/>
  <c r="H1002" i="1"/>
  <c r="H1003" i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 s="1"/>
  <c r="H1050" i="1" s="1"/>
  <c r="H1051" i="1" s="1"/>
  <c r="H1052" i="1" s="1"/>
  <c r="H1053" i="1"/>
  <c r="H1054" i="1"/>
  <c r="H1055" i="1"/>
  <c r="H1056" i="1"/>
  <c r="H1057" i="1"/>
  <c r="H1058" i="1"/>
  <c r="H1059" i="1"/>
  <c r="H1060" i="1"/>
  <c r="H1061" i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 s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 s="1"/>
  <c r="H1146" i="1" s="1"/>
  <c r="H1147" i="1"/>
  <c r="H1148" i="1"/>
  <c r="H1149" i="1"/>
  <c r="H1150" i="1"/>
  <c r="H1151" i="1"/>
  <c r="H1152" i="1"/>
  <c r="H1153" i="1"/>
  <c r="H1154" i="1"/>
  <c r="H1155" i="1"/>
  <c r="H1156" i="1" s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 s="1"/>
  <c r="H1185" i="1" s="1"/>
  <c r="H1186" i="1"/>
  <c r="H1187" i="1"/>
  <c r="H1188" i="1"/>
  <c r="H1189" i="1"/>
  <c r="H1190" i="1"/>
  <c r="H1191" i="1"/>
  <c r="H1192" i="1"/>
  <c r="H1193" i="1"/>
  <c r="H1194" i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/>
  <c r="H1223" i="1"/>
  <c r="H1224" i="1"/>
  <c r="H1225" i="1"/>
  <c r="H1226" i="1"/>
  <c r="H1227" i="1"/>
  <c r="H1228" i="1"/>
  <c r="H1229" i="1"/>
  <c r="H1230" i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/>
  <c r="H1296" i="1"/>
  <c r="H1297" i="1"/>
  <c r="H1298" i="1"/>
  <c r="H1299" i="1"/>
  <c r="H1300" i="1"/>
  <c r="H1301" i="1"/>
  <c r="H1302" i="1"/>
  <c r="H1303" i="1"/>
  <c r="H1304" i="1" s="1"/>
  <c r="H1305" i="1" s="1"/>
  <c r="H1306" i="1" s="1"/>
  <c r="H1307" i="1"/>
  <c r="H1308" i="1"/>
  <c r="H1309" i="1"/>
  <c r="H1310" i="1"/>
  <c r="H1311" i="1"/>
  <c r="H1312" i="1"/>
  <c r="H1313" i="1"/>
  <c r="H1314" i="1"/>
  <c r="H1315" i="1"/>
  <c r="H1316" i="1" s="1"/>
  <c r="H1317" i="1" s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 s="1"/>
  <c r="H1367" i="1" s="1"/>
  <c r="H1368" i="1" s="1"/>
  <c r="H1369" i="1" s="1"/>
  <c r="H1370" i="1" s="1"/>
  <c r="H1371" i="1" s="1"/>
  <c r="H1372" i="1"/>
  <c r="H1373" i="1"/>
  <c r="H1374" i="1"/>
  <c r="H1375" i="1"/>
  <c r="H1376" i="1"/>
  <c r="H1377" i="1"/>
  <c r="H1378" i="1"/>
  <c r="H1379" i="1"/>
  <c r="H1380" i="1"/>
  <c r="H1381" i="1" s="1"/>
  <c r="H1382" i="1"/>
  <c r="H1383" i="1"/>
  <c r="H1384" i="1"/>
  <c r="H1385" i="1"/>
  <c r="H1386" i="1"/>
  <c r="H1387" i="1"/>
  <c r="H1388" i="1"/>
  <c r="H1389" i="1"/>
  <c r="H1390" i="1"/>
  <c r="H1391" i="1" s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 s="1"/>
  <c r="H1412" i="1"/>
  <c r="H1413" i="1"/>
  <c r="H1414" i="1"/>
  <c r="H1415" i="1"/>
  <c r="H1416" i="1"/>
  <c r="H1417" i="1"/>
  <c r="H1418" i="1"/>
  <c r="H1419" i="1"/>
  <c r="H1420" i="1"/>
  <c r="H1421" i="1"/>
  <c r="H1422" i="1" s="1"/>
  <c r="H1423" i="1" s="1"/>
  <c r="H1424" i="1"/>
  <c r="H1425" i="1"/>
  <c r="H1426" i="1"/>
  <c r="H1427" i="1"/>
  <c r="H1428" i="1"/>
  <c r="H1429" i="1"/>
  <c r="H1430" i="1"/>
  <c r="H1431" i="1"/>
  <c r="H1432" i="1"/>
  <c r="H1433" i="1" s="1"/>
  <c r="H1434" i="1" s="1"/>
  <c r="H1435" i="1"/>
  <c r="H1436" i="1"/>
  <c r="H1437" i="1"/>
  <c r="H1438" i="1"/>
  <c r="H1439" i="1"/>
  <c r="H1440" i="1"/>
  <c r="H1441" i="1"/>
  <c r="H1442" i="1"/>
  <c r="H1443" i="1"/>
  <c r="H1444" i="1" s="1"/>
  <c r="H1445" i="1" s="1"/>
  <c r="H1446" i="1"/>
  <c r="H1447" i="1"/>
  <c r="H1448" i="1"/>
  <c r="H1449" i="1"/>
  <c r="H1450" i="1"/>
  <c r="H1451" i="1"/>
  <c r="H1452" i="1"/>
  <c r="H1453" i="1"/>
  <c r="H1454" i="1"/>
  <c r="H1455" i="1" s="1"/>
  <c r="H1456" i="1"/>
  <c r="H1457" i="1"/>
  <c r="H1458" i="1"/>
  <c r="H1459" i="1"/>
  <c r="H1460" i="1"/>
  <c r="H1461" i="1"/>
  <c r="H1462" i="1"/>
  <c r="H1463" i="1"/>
  <c r="H1464" i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/>
  <c r="H1555" i="1"/>
  <c r="H1556" i="1"/>
  <c r="H1557" i="1"/>
  <c r="H1558" i="1"/>
  <c r="H1559" i="1"/>
  <c r="H1560" i="1"/>
  <c r="H1561" i="1"/>
  <c r="H1562" i="1"/>
  <c r="H1563" i="1" s="1"/>
  <c r="H1564" i="1" s="1"/>
  <c r="H1565" i="1"/>
  <c r="H1566" i="1"/>
  <c r="H1567" i="1"/>
  <c r="H1568" i="1"/>
  <c r="H1569" i="1"/>
  <c r="H1570" i="1"/>
  <c r="H1571" i="1"/>
  <c r="H1572" i="1"/>
  <c r="H1573" i="1"/>
  <c r="H1574" i="1" s="1"/>
  <c r="H1575" i="1" s="1"/>
  <c r="H1576" i="1"/>
  <c r="H1577" i="1"/>
  <c r="H1578" i="1"/>
  <c r="H1579" i="1"/>
  <c r="H1580" i="1"/>
  <c r="H1581" i="1"/>
  <c r="H1582" i="1"/>
  <c r="H1583" i="1"/>
  <c r="H1584" i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/>
  <c r="H1622" i="1"/>
  <c r="H1623" i="1"/>
  <c r="H1624" i="1"/>
  <c r="H1625" i="1"/>
  <c r="H1626" i="1"/>
  <c r="H1627" i="1"/>
  <c r="H1628" i="1"/>
  <c r="H1629" i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/>
  <c r="H1648" i="1"/>
  <c r="H1649" i="1"/>
  <c r="H1650" i="1"/>
  <c r="H1651" i="1"/>
  <c r="H1652" i="1"/>
  <c r="H1653" i="1"/>
  <c r="H1654" i="1"/>
  <c r="H1655" i="1"/>
  <c r="H1656" i="1" s="1"/>
  <c r="H1657" i="1" s="1"/>
  <c r="H1658" i="1" s="1"/>
  <c r="H1659" i="1"/>
  <c r="H1660" i="1"/>
  <c r="H1661" i="1"/>
  <c r="H1662" i="1"/>
  <c r="H1663" i="1"/>
  <c r="H1664" i="1"/>
  <c r="H1665" i="1"/>
  <c r="H1666" i="1"/>
  <c r="H1667" i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 s="1"/>
  <c r="H1735" i="1" s="1"/>
  <c r="H1736" i="1" s="1"/>
  <c r="H1737" i="1" s="1"/>
  <c r="H1738" i="1"/>
  <c r="H1739" i="1"/>
  <c r="H1740" i="1"/>
  <c r="H1741" i="1"/>
  <c r="H1742" i="1"/>
  <c r="H1743" i="1"/>
  <c r="H1744" i="1"/>
  <c r="H1745" i="1"/>
  <c r="H1746" i="1"/>
  <c r="H1747" i="1" s="1"/>
  <c r="H1748" i="1" s="1"/>
  <c r="H1749" i="1" s="1"/>
  <c r="H1750" i="1" s="1"/>
  <c r="H1751" i="1" s="1"/>
  <c r="H1752" i="1" s="1"/>
  <c r="H1753" i="1" s="1"/>
  <c r="H1754" i="1" s="1"/>
  <c r="H1755" i="1"/>
  <c r="H1756" i="1"/>
  <c r="H1757" i="1"/>
  <c r="H1758" i="1"/>
  <c r="H1759" i="1"/>
  <c r="H1760" i="1"/>
  <c r="H1761" i="1"/>
  <c r="H1762" i="1"/>
  <c r="H1763" i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/>
  <c r="H1780" i="1"/>
  <c r="H1781" i="1"/>
  <c r="H1782" i="1"/>
  <c r="H1783" i="1"/>
  <c r="H1784" i="1"/>
  <c r="H1785" i="1"/>
  <c r="H1786" i="1"/>
  <c r="H1787" i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/>
  <c r="H1809" i="1"/>
  <c r="H1810" i="1"/>
  <c r="H1811" i="1"/>
  <c r="H1812" i="1"/>
  <c r="H1813" i="1"/>
  <c r="H1814" i="1"/>
  <c r="H1815" i="1"/>
  <c r="H1816" i="1"/>
  <c r="H1817" i="1" s="1"/>
  <c r="H1818" i="1" s="1"/>
  <c r="H1819" i="1" s="1"/>
  <c r="H1820" i="1" s="1"/>
  <c r="H1821" i="1" s="1"/>
  <c r="H1822" i="1"/>
  <c r="H1823" i="1"/>
  <c r="H1824" i="1"/>
  <c r="H1825" i="1"/>
  <c r="H1826" i="1"/>
  <c r="H1827" i="1"/>
  <c r="H1828" i="1"/>
  <c r="H1829" i="1"/>
  <c r="H1830" i="1"/>
  <c r="H1831" i="1" s="1"/>
  <c r="H1832" i="1" s="1"/>
  <c r="H1833" i="1" s="1"/>
  <c r="H1834" i="1" s="1"/>
  <c r="H1835" i="1" s="1"/>
  <c r="H1836" i="1" s="1"/>
  <c r="H1837" i="1" s="1"/>
  <c r="H1838" i="1" s="1"/>
  <c r="H1839" i="1"/>
  <c r="H1840" i="1"/>
  <c r="H1841" i="1"/>
  <c r="H1842" i="1"/>
  <c r="H1843" i="1"/>
  <c r="H1844" i="1"/>
  <c r="H1845" i="1"/>
  <c r="H1846" i="1"/>
  <c r="H1847" i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 s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 s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 s="1"/>
  <c r="H1981" i="1"/>
  <c r="H1982" i="1"/>
  <c r="H1983" i="1"/>
  <c r="H1984" i="1"/>
  <c r="H1985" i="1"/>
  <c r="H1986" i="1"/>
  <c r="H1987" i="1"/>
  <c r="H1988" i="1"/>
  <c r="H1989" i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/>
  <c r="H2012" i="1"/>
  <c r="H2013" i="1"/>
  <c r="H2014" i="1"/>
  <c r="H2015" i="1"/>
  <c r="H2016" i="1"/>
  <c r="H2017" i="1"/>
  <c r="H2018" i="1"/>
  <c r="H2019" i="1"/>
  <c r="H2020" i="1" s="1"/>
  <c r="H2021" i="1" s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/>
  <c r="H2159" i="1"/>
  <c r="H2160" i="1"/>
  <c r="H2161" i="1"/>
  <c r="H2162" i="1"/>
  <c r="H2163" i="1"/>
  <c r="H2164" i="1"/>
  <c r="H2165" i="1"/>
  <c r="H2166" i="1"/>
  <c r="H2167" i="1" s="1"/>
  <c r="H2168" i="1" s="1"/>
  <c r="H2169" i="1" s="1"/>
  <c r="H2170" i="1"/>
  <c r="H2171" i="1"/>
  <c r="H2172" i="1"/>
  <c r="H2173" i="1"/>
  <c r="H2174" i="1"/>
  <c r="H2175" i="1"/>
  <c r="H2176" i="1"/>
  <c r="H2177" i="1"/>
  <c r="H2178" i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 s="1"/>
  <c r="H2234" i="1" s="1"/>
  <c r="H2235" i="1"/>
  <c r="H2236" i="1"/>
  <c r="H2237" i="1"/>
  <c r="H2238" i="1"/>
  <c r="H2239" i="1"/>
  <c r="H2240" i="1"/>
  <c r="H2241" i="1"/>
  <c r="H2242" i="1"/>
  <c r="H2243" i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/>
  <c r="H2399" i="1"/>
  <c r="H2400" i="1"/>
  <c r="H2401" i="1"/>
  <c r="H2402" i="1"/>
  <c r="H2403" i="1"/>
  <c r="H2404" i="1"/>
  <c r="H2405" i="1"/>
  <c r="H2406" i="1"/>
  <c r="H2407" i="1" s="1"/>
  <c r="H2408" i="1" s="1"/>
  <c r="H2409" i="1"/>
  <c r="H2410" i="1"/>
  <c r="H2411" i="1"/>
  <c r="H2412" i="1"/>
  <c r="H2413" i="1"/>
  <c r="H2414" i="1"/>
  <c r="H2415" i="1"/>
  <c r="H2416" i="1"/>
  <c r="H2417" i="1"/>
  <c r="H2418" i="1" s="1"/>
  <c r="H2419" i="1" s="1"/>
  <c r="H2420" i="1"/>
  <c r="H2421" i="1"/>
  <c r="H2422" i="1"/>
  <c r="H2423" i="1"/>
  <c r="H2424" i="1"/>
  <c r="H2425" i="1"/>
  <c r="H2426" i="1"/>
  <c r="H2427" i="1"/>
  <c r="H2428" i="1"/>
  <c r="H2429" i="1" s="1"/>
  <c r="H2430" i="1" s="1"/>
  <c r="H2431" i="1" s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 s="1"/>
  <c r="H2451" i="1"/>
  <c r="H2452" i="1"/>
  <c r="H2453" i="1"/>
  <c r="H2454" i="1"/>
  <c r="H2455" i="1"/>
  <c r="H2456" i="1"/>
  <c r="H2457" i="1"/>
  <c r="H2458" i="1"/>
  <c r="H2459" i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/>
  <c r="H2485" i="1"/>
  <c r="H2486" i="1"/>
  <c r="H2487" i="1"/>
  <c r="H2488" i="1"/>
  <c r="H2489" i="1"/>
  <c r="H2490" i="1"/>
  <c r="H2491" i="1"/>
  <c r="H2492" i="1"/>
  <c r="H2493" i="1" s="1"/>
  <c r="H2494" i="1" s="1"/>
  <c r="H2495" i="1" s="1"/>
  <c r="H2496" i="1"/>
  <c r="H2497" i="1"/>
  <c r="H2498" i="1"/>
  <c r="H2499" i="1"/>
  <c r="H16" i="1"/>
  <c r="G17" i="1"/>
  <c r="G18" i="1"/>
  <c r="G19" i="1"/>
  <c r="G20" i="1"/>
  <c r="G21" i="1"/>
  <c r="G22" i="1"/>
  <c r="G23" i="1"/>
  <c r="G24" i="1"/>
  <c r="G25" i="1"/>
  <c r="G26" i="1" s="1"/>
  <c r="G27" i="1"/>
  <c r="G28" i="1"/>
  <c r="G29" i="1"/>
  <c r="G30" i="1"/>
  <c r="G31" i="1"/>
  <c r="G32" i="1"/>
  <c r="G33" i="1"/>
  <c r="G34" i="1"/>
  <c r="G35" i="1"/>
  <c r="G36" i="1" s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 s="1"/>
  <c r="G56" i="1" s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 s="1"/>
  <c r="G80" i="1" s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 s="1"/>
  <c r="G107" i="1" s="1"/>
  <c r="G108" i="1" s="1"/>
  <c r="G111" i="1"/>
  <c r="G112" i="1"/>
  <c r="G113" i="1"/>
  <c r="G114" i="1"/>
  <c r="G115" i="1"/>
  <c r="G116" i="1"/>
  <c r="G117" i="1"/>
  <c r="G118" i="1"/>
  <c r="G119" i="1"/>
  <c r="G120" i="1" s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 s="1"/>
  <c r="G150" i="1" s="1"/>
  <c r="G151" i="1" s="1"/>
  <c r="G152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 s="1"/>
  <c r="G183" i="1" s="1"/>
  <c r="G194" i="1"/>
  <c r="G195" i="1"/>
  <c r="G196" i="1"/>
  <c r="G197" i="1"/>
  <c r="G198" i="1"/>
  <c r="G199" i="1"/>
  <c r="G200" i="1"/>
  <c r="G201" i="1"/>
  <c r="G202" i="1"/>
  <c r="G203" i="1" s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 s="1"/>
  <c r="G236" i="1"/>
  <c r="G237" i="1"/>
  <c r="G238" i="1"/>
  <c r="G239" i="1"/>
  <c r="G240" i="1"/>
  <c r="G241" i="1"/>
  <c r="G242" i="1"/>
  <c r="G243" i="1"/>
  <c r="G244" i="1"/>
  <c r="G245" i="1" s="1"/>
  <c r="G246" i="1" s="1"/>
  <c r="G247" i="1" s="1"/>
  <c r="G250" i="1"/>
  <c r="G251" i="1"/>
  <c r="G252" i="1"/>
  <c r="G253" i="1"/>
  <c r="G254" i="1"/>
  <c r="G255" i="1"/>
  <c r="G256" i="1"/>
  <c r="G257" i="1"/>
  <c r="G258" i="1"/>
  <c r="G259" i="1" s="1"/>
  <c r="G274" i="1"/>
  <c r="G275" i="1"/>
  <c r="G276" i="1"/>
  <c r="G277" i="1"/>
  <c r="G278" i="1"/>
  <c r="G279" i="1"/>
  <c r="G280" i="1"/>
  <c r="G281" i="1"/>
  <c r="G282" i="1"/>
  <c r="G283" i="1" s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 s="1"/>
  <c r="G354" i="1" s="1"/>
  <c r="G391" i="1"/>
  <c r="G392" i="1"/>
  <c r="G393" i="1"/>
  <c r="G394" i="1"/>
  <c r="G395" i="1"/>
  <c r="G396" i="1"/>
  <c r="G397" i="1"/>
  <c r="G398" i="1"/>
  <c r="G399" i="1"/>
  <c r="G400" i="1" s="1"/>
  <c r="G401" i="1" s="1"/>
  <c r="G402" i="1" s="1"/>
  <c r="G403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 s="1"/>
  <c r="G439" i="1"/>
  <c r="G440" i="1"/>
  <c r="G441" i="1"/>
  <c r="G442" i="1"/>
  <c r="G443" i="1"/>
  <c r="G444" i="1"/>
  <c r="G445" i="1"/>
  <c r="G446" i="1"/>
  <c r="G447" i="1"/>
  <c r="G448" i="1" s="1"/>
  <c r="G449" i="1" s="1"/>
  <c r="G450" i="1" s="1"/>
  <c r="G451" i="1"/>
  <c r="G452" i="1"/>
  <c r="G453" i="1"/>
  <c r="G454" i="1"/>
  <c r="G455" i="1"/>
  <c r="G456" i="1"/>
  <c r="G457" i="1"/>
  <c r="G458" i="1"/>
  <c r="G459" i="1"/>
  <c r="G460" i="1" s="1"/>
  <c r="G461" i="1"/>
  <c r="G462" i="1"/>
  <c r="G463" i="1"/>
  <c r="G464" i="1"/>
  <c r="G465" i="1"/>
  <c r="G466" i="1"/>
  <c r="G467" i="1"/>
  <c r="G468" i="1"/>
  <c r="G469" i="1"/>
  <c r="G470" i="1" s="1"/>
  <c r="G471" i="1" s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 s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 s="1"/>
  <c r="G545" i="1" s="1"/>
  <c r="G546" i="1" s="1"/>
  <c r="G547" i="1" s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 s="1"/>
  <c r="G605" i="1"/>
  <c r="G606" i="1"/>
  <c r="G607" i="1"/>
  <c r="G608" i="1"/>
  <c r="G609" i="1"/>
  <c r="G610" i="1"/>
  <c r="G611" i="1"/>
  <c r="G612" i="1"/>
  <c r="G613" i="1"/>
  <c r="G614" i="1" s="1"/>
  <c r="G615" i="1" s="1"/>
  <c r="G617" i="1"/>
  <c r="G618" i="1"/>
  <c r="G619" i="1"/>
  <c r="G620" i="1"/>
  <c r="G621" i="1"/>
  <c r="G622" i="1"/>
  <c r="G623" i="1"/>
  <c r="G624" i="1"/>
  <c r="G625" i="1"/>
  <c r="G626" i="1" s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 s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 s="1"/>
  <c r="G665" i="1"/>
  <c r="G666" i="1"/>
  <c r="G667" i="1"/>
  <c r="G668" i="1"/>
  <c r="G669" i="1"/>
  <c r="G670" i="1"/>
  <c r="G671" i="1"/>
  <c r="G672" i="1"/>
  <c r="G673" i="1"/>
  <c r="G674" i="1" s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 s="1"/>
  <c r="G737" i="1"/>
  <c r="G738" i="1"/>
  <c r="G739" i="1"/>
  <c r="G740" i="1"/>
  <c r="G741" i="1"/>
  <c r="G742" i="1"/>
  <c r="G743" i="1"/>
  <c r="G744" i="1"/>
  <c r="G745" i="1"/>
  <c r="G746" i="1" s="1"/>
  <c r="G747" i="1" s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 s="1"/>
  <c r="G768" i="1"/>
  <c r="G769" i="1"/>
  <c r="G770" i="1"/>
  <c r="G771" i="1"/>
  <c r="G772" i="1"/>
  <c r="G773" i="1"/>
  <c r="G774" i="1"/>
  <c r="G775" i="1"/>
  <c r="G776" i="1"/>
  <c r="G795" i="1"/>
  <c r="G796" i="1"/>
  <c r="G797" i="1"/>
  <c r="G798" i="1"/>
  <c r="G799" i="1"/>
  <c r="G800" i="1"/>
  <c r="G801" i="1"/>
  <c r="G802" i="1"/>
  <c r="G803" i="1"/>
  <c r="G804" i="1" s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 s="1"/>
  <c r="G893" i="1" s="1"/>
  <c r="G894" i="1" s="1"/>
  <c r="G895" i="1" s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 s="1"/>
  <c r="G919" i="1" s="1"/>
  <c r="G937" i="1"/>
  <c r="G938" i="1"/>
  <c r="G939" i="1"/>
  <c r="G940" i="1"/>
  <c r="G941" i="1"/>
  <c r="G942" i="1"/>
  <c r="G943" i="1"/>
  <c r="G944" i="1"/>
  <c r="G945" i="1"/>
  <c r="G946" i="1" s="1"/>
  <c r="G947" i="1"/>
  <c r="G948" i="1"/>
  <c r="G949" i="1"/>
  <c r="G950" i="1"/>
  <c r="G951" i="1"/>
  <c r="G952" i="1"/>
  <c r="G953" i="1"/>
  <c r="G954" i="1"/>
  <c r="G955" i="1"/>
  <c r="G956" i="1" s="1"/>
  <c r="G957" i="1" s="1"/>
  <c r="G958" i="1"/>
  <c r="G959" i="1"/>
  <c r="G960" i="1"/>
  <c r="G961" i="1"/>
  <c r="G962" i="1"/>
  <c r="G963" i="1"/>
  <c r="G964" i="1"/>
  <c r="G965" i="1"/>
  <c r="G966" i="1"/>
  <c r="G995" i="1"/>
  <c r="G996" i="1"/>
  <c r="G997" i="1"/>
  <c r="G998" i="1"/>
  <c r="G999" i="1"/>
  <c r="G1000" i="1"/>
  <c r="G1001" i="1"/>
  <c r="G1002" i="1"/>
  <c r="G1003" i="1"/>
  <c r="G1004" i="1" s="1"/>
  <c r="G1005" i="1" s="1"/>
  <c r="G1006" i="1" s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 s="1"/>
  <c r="G1053" i="1"/>
  <c r="G1054" i="1"/>
  <c r="G1055" i="1"/>
  <c r="G1056" i="1"/>
  <c r="G1057" i="1"/>
  <c r="G1058" i="1"/>
  <c r="G1059" i="1"/>
  <c r="G1060" i="1"/>
  <c r="G1061" i="1"/>
  <c r="G1062" i="1" s="1"/>
  <c r="G1063" i="1" s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 s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 s="1"/>
  <c r="G1147" i="1"/>
  <c r="G1148" i="1"/>
  <c r="G1149" i="1"/>
  <c r="G1150" i="1"/>
  <c r="G1151" i="1"/>
  <c r="G1152" i="1"/>
  <c r="G1153" i="1"/>
  <c r="G1154" i="1"/>
  <c r="G1155" i="1"/>
  <c r="G1156" i="1" s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 s="1"/>
  <c r="G1185" i="1" s="1"/>
  <c r="G1186" i="1"/>
  <c r="G1187" i="1"/>
  <c r="G1188" i="1"/>
  <c r="G1189" i="1"/>
  <c r="G1190" i="1"/>
  <c r="G1191" i="1"/>
  <c r="G1192" i="1"/>
  <c r="G1193" i="1"/>
  <c r="G1194" i="1"/>
  <c r="G1195" i="1" s="1"/>
  <c r="G1222" i="1"/>
  <c r="G1223" i="1"/>
  <c r="G1224" i="1"/>
  <c r="G1225" i="1"/>
  <c r="G1226" i="1"/>
  <c r="G1227" i="1"/>
  <c r="G1228" i="1"/>
  <c r="G1229" i="1"/>
  <c r="G1230" i="1"/>
  <c r="G1231" i="1" s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95" i="1"/>
  <c r="G1296" i="1"/>
  <c r="G1297" i="1"/>
  <c r="G1298" i="1"/>
  <c r="G1299" i="1"/>
  <c r="G1300" i="1"/>
  <c r="G1301" i="1"/>
  <c r="G1302" i="1"/>
  <c r="G1303" i="1"/>
  <c r="G1304" i="1" s="1"/>
  <c r="G1305" i="1" s="1"/>
  <c r="G1306" i="1" s="1"/>
  <c r="G1307" i="1"/>
  <c r="G1308" i="1"/>
  <c r="G1309" i="1"/>
  <c r="G1310" i="1"/>
  <c r="G1311" i="1"/>
  <c r="G1312" i="1"/>
  <c r="G1313" i="1"/>
  <c r="G1314" i="1"/>
  <c r="G1315" i="1"/>
  <c r="G1316" i="1" s="1"/>
  <c r="G1317" i="1" s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 s="1"/>
  <c r="G1337" i="1" s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 s="1"/>
  <c r="G1367" i="1" s="1"/>
  <c r="G1372" i="1"/>
  <c r="G1373" i="1"/>
  <c r="G1374" i="1"/>
  <c r="G1375" i="1"/>
  <c r="G1376" i="1"/>
  <c r="G1377" i="1"/>
  <c r="G1378" i="1"/>
  <c r="G1379" i="1"/>
  <c r="G1380" i="1"/>
  <c r="G1381" i="1" s="1"/>
  <c r="G1382" i="1"/>
  <c r="G1383" i="1"/>
  <c r="G1384" i="1"/>
  <c r="G1385" i="1"/>
  <c r="G1386" i="1"/>
  <c r="G1387" i="1"/>
  <c r="G1388" i="1"/>
  <c r="G1389" i="1"/>
  <c r="G1390" i="1"/>
  <c r="G1391" i="1" s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 s="1"/>
  <c r="G1412" i="1"/>
  <c r="G1413" i="1"/>
  <c r="G1414" i="1"/>
  <c r="G1415" i="1"/>
  <c r="G1416" i="1"/>
  <c r="G1417" i="1"/>
  <c r="G1418" i="1"/>
  <c r="G1419" i="1"/>
  <c r="G1420" i="1"/>
  <c r="G1421" i="1" s="1"/>
  <c r="G1424" i="1"/>
  <c r="G1425" i="1"/>
  <c r="G1426" i="1"/>
  <c r="G1427" i="1"/>
  <c r="G1428" i="1"/>
  <c r="G1429" i="1"/>
  <c r="G1430" i="1"/>
  <c r="G1431" i="1"/>
  <c r="G1432" i="1"/>
  <c r="G1433" i="1" s="1"/>
  <c r="G1435" i="1"/>
  <c r="G1436" i="1"/>
  <c r="G1437" i="1"/>
  <c r="G1438" i="1"/>
  <c r="G1439" i="1"/>
  <c r="G1440" i="1"/>
  <c r="G1441" i="1"/>
  <c r="G1442" i="1"/>
  <c r="G1443" i="1"/>
  <c r="G1444" i="1" s="1"/>
  <c r="G1445" i="1" s="1"/>
  <c r="G1446" i="1"/>
  <c r="G1447" i="1"/>
  <c r="G1448" i="1"/>
  <c r="G1449" i="1"/>
  <c r="G1450" i="1"/>
  <c r="G1451" i="1"/>
  <c r="G1452" i="1"/>
  <c r="G1453" i="1"/>
  <c r="G1454" i="1"/>
  <c r="G1455" i="1" s="1"/>
  <c r="G1456" i="1"/>
  <c r="G1457" i="1"/>
  <c r="G1458" i="1"/>
  <c r="G1459" i="1"/>
  <c r="G1460" i="1"/>
  <c r="G1461" i="1"/>
  <c r="G1462" i="1"/>
  <c r="G1463" i="1"/>
  <c r="G1464" i="1"/>
  <c r="G1465" i="1" s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 s="1"/>
  <c r="G1545" i="1" s="1"/>
  <c r="G1546" i="1" s="1"/>
  <c r="G1547" i="1" s="1"/>
  <c r="G1554" i="1"/>
  <c r="G1555" i="1"/>
  <c r="G1556" i="1"/>
  <c r="G1557" i="1"/>
  <c r="G1558" i="1"/>
  <c r="G1559" i="1"/>
  <c r="G1560" i="1"/>
  <c r="G1561" i="1"/>
  <c r="G1562" i="1"/>
  <c r="G1563" i="1" s="1"/>
  <c r="G1564" i="1" s="1"/>
  <c r="G1565" i="1"/>
  <c r="G1566" i="1"/>
  <c r="G1567" i="1"/>
  <c r="G1568" i="1"/>
  <c r="G1569" i="1"/>
  <c r="G1570" i="1"/>
  <c r="G1571" i="1"/>
  <c r="G1572" i="1"/>
  <c r="G1573" i="1"/>
  <c r="G1576" i="1"/>
  <c r="G1577" i="1"/>
  <c r="G1578" i="1"/>
  <c r="G1579" i="1"/>
  <c r="G1580" i="1"/>
  <c r="G1581" i="1"/>
  <c r="G1582" i="1"/>
  <c r="G1583" i="1"/>
  <c r="G1584" i="1"/>
  <c r="G1585" i="1" s="1"/>
  <c r="G1621" i="1"/>
  <c r="G1622" i="1"/>
  <c r="G1623" i="1"/>
  <c r="G1624" i="1"/>
  <c r="G1625" i="1"/>
  <c r="G1626" i="1"/>
  <c r="G1627" i="1"/>
  <c r="G1628" i="1"/>
  <c r="G1629" i="1"/>
  <c r="G1630" i="1" s="1"/>
  <c r="G1631" i="1" s="1"/>
  <c r="G1647" i="1"/>
  <c r="G1648" i="1"/>
  <c r="G1649" i="1"/>
  <c r="G1650" i="1"/>
  <c r="G1651" i="1"/>
  <c r="G1652" i="1"/>
  <c r="G1653" i="1"/>
  <c r="G1654" i="1"/>
  <c r="G1655" i="1"/>
  <c r="G1659" i="1"/>
  <c r="G1660" i="1"/>
  <c r="G1661" i="1"/>
  <c r="G1662" i="1"/>
  <c r="G1663" i="1"/>
  <c r="G1664" i="1"/>
  <c r="G1665" i="1"/>
  <c r="G1666" i="1"/>
  <c r="G166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 s="1"/>
  <c r="G1735" i="1" s="1"/>
  <c r="G1738" i="1"/>
  <c r="G1739" i="1"/>
  <c r="G1740" i="1"/>
  <c r="G1741" i="1"/>
  <c r="G1742" i="1"/>
  <c r="G1743" i="1"/>
  <c r="G1744" i="1"/>
  <c r="G1745" i="1"/>
  <c r="G1746" i="1"/>
  <c r="G1747" i="1" s="1"/>
  <c r="G1755" i="1"/>
  <c r="G1756" i="1"/>
  <c r="G1757" i="1"/>
  <c r="G1758" i="1"/>
  <c r="G1759" i="1"/>
  <c r="G1760" i="1"/>
  <c r="G1761" i="1"/>
  <c r="G1762" i="1"/>
  <c r="G1763" i="1"/>
  <c r="G1779" i="1"/>
  <c r="G1780" i="1"/>
  <c r="G1781" i="1"/>
  <c r="G1782" i="1"/>
  <c r="G1783" i="1"/>
  <c r="G1784" i="1"/>
  <c r="G1785" i="1"/>
  <c r="G1786" i="1"/>
  <c r="G1787" i="1"/>
  <c r="G1808" i="1"/>
  <c r="G1809" i="1"/>
  <c r="G1810" i="1"/>
  <c r="G1811" i="1"/>
  <c r="G1812" i="1"/>
  <c r="G1813" i="1"/>
  <c r="G1814" i="1"/>
  <c r="G1815" i="1"/>
  <c r="G1816" i="1"/>
  <c r="G1817" i="1" s="1"/>
  <c r="G1822" i="1"/>
  <c r="G1823" i="1"/>
  <c r="G1824" i="1"/>
  <c r="G1825" i="1"/>
  <c r="G1826" i="1"/>
  <c r="G1827" i="1"/>
  <c r="G1828" i="1"/>
  <c r="G1829" i="1"/>
  <c r="G1830" i="1"/>
  <c r="G1831" i="1" s="1"/>
  <c r="G1839" i="1"/>
  <c r="G1840" i="1"/>
  <c r="G1841" i="1"/>
  <c r="G1842" i="1"/>
  <c r="G1843" i="1"/>
  <c r="G1844" i="1"/>
  <c r="G1845" i="1"/>
  <c r="G1846" i="1"/>
  <c r="G1847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 s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 s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1" i="1"/>
  <c r="G1982" i="1"/>
  <c r="G1983" i="1"/>
  <c r="G1984" i="1"/>
  <c r="G1985" i="1"/>
  <c r="G1986" i="1"/>
  <c r="G1987" i="1"/>
  <c r="G1988" i="1"/>
  <c r="G1989" i="1"/>
  <c r="G1990" i="1" s="1"/>
  <c r="G1991" i="1" s="1"/>
  <c r="G2011" i="1"/>
  <c r="G2012" i="1"/>
  <c r="G2013" i="1"/>
  <c r="G2014" i="1"/>
  <c r="G2015" i="1"/>
  <c r="G2016" i="1"/>
  <c r="G2017" i="1"/>
  <c r="G2018" i="1"/>
  <c r="G2019" i="1"/>
  <c r="G2020" i="1" s="1"/>
  <c r="G2021" i="1" s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 s="1"/>
  <c r="G2105" i="1" s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 s="1"/>
  <c r="G2158" i="1"/>
  <c r="G2159" i="1"/>
  <c r="G2160" i="1"/>
  <c r="G2161" i="1"/>
  <c r="G2162" i="1"/>
  <c r="G2163" i="1"/>
  <c r="G2164" i="1"/>
  <c r="G2165" i="1"/>
  <c r="G2166" i="1"/>
  <c r="G2167" i="1" s="1"/>
  <c r="G2170" i="1"/>
  <c r="G2171" i="1"/>
  <c r="G2172" i="1"/>
  <c r="G2173" i="1"/>
  <c r="G2174" i="1"/>
  <c r="G2175" i="1"/>
  <c r="G2176" i="1"/>
  <c r="G2177" i="1"/>
  <c r="G2178" i="1"/>
  <c r="G2179" i="1" s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 s="1"/>
  <c r="G2235" i="1"/>
  <c r="G2236" i="1"/>
  <c r="G2237" i="1"/>
  <c r="G2238" i="1"/>
  <c r="G2239" i="1"/>
  <c r="G2240" i="1"/>
  <c r="G2241" i="1"/>
  <c r="G2242" i="1"/>
  <c r="G2243" i="1"/>
  <c r="G2280" i="1"/>
  <c r="G2281" i="1"/>
  <c r="G2282" i="1"/>
  <c r="G2283" i="1"/>
  <c r="G2284" i="1"/>
  <c r="G2285" i="1"/>
  <c r="G2286" i="1"/>
  <c r="G2287" i="1"/>
  <c r="G2288" i="1"/>
  <c r="G2289" i="1" s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 s="1"/>
  <c r="G2309" i="1" s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 s="1"/>
  <c r="G2373" i="1" s="1"/>
  <c r="G2374" i="1" s="1"/>
  <c r="G2375" i="1" s="1"/>
  <c r="G2398" i="1"/>
  <c r="G2399" i="1"/>
  <c r="G2400" i="1"/>
  <c r="G2401" i="1"/>
  <c r="G2402" i="1"/>
  <c r="G2403" i="1"/>
  <c r="G2404" i="1"/>
  <c r="G2405" i="1"/>
  <c r="G2406" i="1"/>
  <c r="G2407" i="1" s="1"/>
  <c r="G2409" i="1"/>
  <c r="G2410" i="1"/>
  <c r="G2411" i="1"/>
  <c r="G2412" i="1"/>
  <c r="G2413" i="1"/>
  <c r="G2414" i="1"/>
  <c r="G2415" i="1"/>
  <c r="G2416" i="1"/>
  <c r="G2417" i="1"/>
  <c r="G2418" i="1" s="1"/>
  <c r="G2419" i="1" s="1"/>
  <c r="G2420" i="1"/>
  <c r="G2421" i="1"/>
  <c r="G2422" i="1"/>
  <c r="G2423" i="1"/>
  <c r="G2424" i="1"/>
  <c r="G2425" i="1"/>
  <c r="G2426" i="1"/>
  <c r="G2427" i="1"/>
  <c r="G2428" i="1"/>
  <c r="G2429" i="1" s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1" i="1"/>
  <c r="G2452" i="1"/>
  <c r="G2453" i="1"/>
  <c r="G2454" i="1"/>
  <c r="G2455" i="1"/>
  <c r="G2456" i="1"/>
  <c r="G2457" i="1"/>
  <c r="G2458" i="1"/>
  <c r="G2459" i="1"/>
  <c r="G2484" i="1"/>
  <c r="G2485" i="1"/>
  <c r="G2486" i="1"/>
  <c r="G2487" i="1"/>
  <c r="G2488" i="1"/>
  <c r="G2489" i="1"/>
  <c r="G2490" i="1"/>
  <c r="G2491" i="1"/>
  <c r="G2492" i="1"/>
  <c r="G2493" i="1" s="1"/>
  <c r="G2494" i="1" s="1"/>
  <c r="G2495" i="1" s="1"/>
  <c r="G2496" i="1"/>
  <c r="G2497" i="1"/>
  <c r="G2498" i="1"/>
  <c r="G2499" i="1"/>
  <c r="G16" i="1"/>
  <c r="F17" i="1"/>
  <c r="F18" i="1"/>
  <c r="F19" i="1"/>
  <c r="F20" i="1"/>
  <c r="F21" i="1"/>
  <c r="F22" i="1"/>
  <c r="F23" i="1"/>
  <c r="F24" i="1"/>
  <c r="F25" i="1"/>
  <c r="F26" i="1" s="1"/>
  <c r="F27" i="1"/>
  <c r="F28" i="1"/>
  <c r="F29" i="1"/>
  <c r="F30" i="1"/>
  <c r="F31" i="1"/>
  <c r="F32" i="1"/>
  <c r="F33" i="1"/>
  <c r="F34" i="1"/>
  <c r="F35" i="1"/>
  <c r="F36" i="1" s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 s="1"/>
  <c r="F56" i="1" s="1"/>
  <c r="F57" i="1"/>
  <c r="F58" i="1" s="1"/>
  <c r="F59" i="1" s="1"/>
  <c r="F60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 s="1"/>
  <c r="F80" i="1" s="1"/>
  <c r="F81" i="1" s="1"/>
  <c r="F82" i="1" s="1"/>
  <c r="F83" i="1" s="1"/>
  <c r="F84" i="1" s="1"/>
  <c r="F85" i="1" s="1"/>
  <c r="F86" i="1" s="1"/>
  <c r="F87" i="1" s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 s="1"/>
  <c r="F107" i="1" s="1"/>
  <c r="F108" i="1" s="1"/>
  <c r="F109" i="1" s="1"/>
  <c r="F110" i="1" s="1"/>
  <c r="F111" i="1"/>
  <c r="F112" i="1"/>
  <c r="F113" i="1"/>
  <c r="F114" i="1"/>
  <c r="F115" i="1"/>
  <c r="F116" i="1"/>
  <c r="F117" i="1"/>
  <c r="F118" i="1"/>
  <c r="F119" i="1"/>
  <c r="F120" i="1" s="1"/>
  <c r="F121" i="1" s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 s="1"/>
  <c r="F150" i="1" s="1"/>
  <c r="F151" i="1" s="1"/>
  <c r="F152" i="1" s="1"/>
  <c r="F153" i="1" s="1"/>
  <c r="F154" i="1" s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/>
  <c r="F195" i="1"/>
  <c r="F196" i="1"/>
  <c r="F197" i="1"/>
  <c r="F198" i="1"/>
  <c r="F199" i="1"/>
  <c r="F200" i="1"/>
  <c r="F201" i="1"/>
  <c r="F202" i="1"/>
  <c r="F203" i="1" s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 s="1"/>
  <c r="F232" i="1" s="1"/>
  <c r="F233" i="1" s="1"/>
  <c r="F234" i="1" s="1"/>
  <c r="F235" i="1" s="1"/>
  <c r="F236" i="1"/>
  <c r="F237" i="1"/>
  <c r="F238" i="1"/>
  <c r="F239" i="1"/>
  <c r="F240" i="1"/>
  <c r="F241" i="1"/>
  <c r="F242" i="1"/>
  <c r="F243" i="1"/>
  <c r="F244" i="1"/>
  <c r="F245" i="1" s="1"/>
  <c r="F246" i="1" s="1"/>
  <c r="F247" i="1" s="1"/>
  <c r="F248" i="1" s="1"/>
  <c r="F249" i="1" s="1"/>
  <c r="F250" i="1"/>
  <c r="F251" i="1"/>
  <c r="F252" i="1"/>
  <c r="F253" i="1"/>
  <c r="F254" i="1"/>
  <c r="F255" i="1"/>
  <c r="F256" i="1"/>
  <c r="F257" i="1"/>
  <c r="F258" i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/>
  <c r="F275" i="1"/>
  <c r="F276" i="1"/>
  <c r="F277" i="1"/>
  <c r="F278" i="1"/>
  <c r="F279" i="1"/>
  <c r="F280" i="1"/>
  <c r="F281" i="1"/>
  <c r="F282" i="1"/>
  <c r="F283" i="1" s="1"/>
  <c r="F284" i="1" s="1"/>
  <c r="F285" i="1" s="1"/>
  <c r="F286" i="1" s="1"/>
  <c r="F287" i="1" s="1"/>
  <c r="F288" i="1" s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/>
  <c r="F392" i="1"/>
  <c r="F393" i="1"/>
  <c r="F394" i="1"/>
  <c r="F395" i="1"/>
  <c r="F396" i="1"/>
  <c r="F397" i="1"/>
  <c r="F398" i="1"/>
  <c r="F399" i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 s="1"/>
  <c r="F449" i="1" s="1"/>
  <c r="F450" i="1" s="1"/>
  <c r="F451" i="1"/>
  <c r="F452" i="1"/>
  <c r="F453" i="1"/>
  <c r="F454" i="1"/>
  <c r="F455" i="1"/>
  <c r="F456" i="1"/>
  <c r="F457" i="1"/>
  <c r="F458" i="1"/>
  <c r="F459" i="1"/>
  <c r="F460" i="1" s="1"/>
  <c r="F461" i="1"/>
  <c r="F462" i="1"/>
  <c r="F463" i="1"/>
  <c r="F464" i="1"/>
  <c r="F465" i="1"/>
  <c r="F466" i="1"/>
  <c r="F467" i="1"/>
  <c r="F468" i="1"/>
  <c r="F469" i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/>
  <c r="F485" i="1"/>
  <c r="F486" i="1"/>
  <c r="F487" i="1"/>
  <c r="F488" i="1"/>
  <c r="F489" i="1"/>
  <c r="F490" i="1"/>
  <c r="F491" i="1"/>
  <c r="F492" i="1"/>
  <c r="F493" i="1" s="1"/>
  <c r="F494" i="1"/>
  <c r="F495" i="1"/>
  <c r="F496" i="1"/>
  <c r="F497" i="1"/>
  <c r="F498" i="1"/>
  <c r="F499" i="1"/>
  <c r="F500" i="1"/>
  <c r="F501" i="1"/>
  <c r="F502" i="1"/>
  <c r="F503" i="1" s="1"/>
  <c r="F504" i="1" s="1"/>
  <c r="F505" i="1" s="1"/>
  <c r="F506" i="1" s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 s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 s="1"/>
  <c r="F605" i="1"/>
  <c r="F606" i="1"/>
  <c r="F607" i="1"/>
  <c r="F608" i="1"/>
  <c r="F609" i="1"/>
  <c r="F610" i="1"/>
  <c r="F611" i="1"/>
  <c r="F612" i="1"/>
  <c r="F613" i="1"/>
  <c r="F614" i="1" s="1"/>
  <c r="F615" i="1" s="1"/>
  <c r="F616" i="1" s="1"/>
  <c r="F617" i="1"/>
  <c r="F618" i="1"/>
  <c r="F619" i="1"/>
  <c r="F620" i="1"/>
  <c r="F621" i="1"/>
  <c r="F622" i="1"/>
  <c r="F623" i="1"/>
  <c r="F624" i="1"/>
  <c r="F625" i="1"/>
  <c r="F626" i="1" s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 s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 s="1"/>
  <c r="F665" i="1"/>
  <c r="F666" i="1"/>
  <c r="F667" i="1"/>
  <c r="F668" i="1"/>
  <c r="F669" i="1"/>
  <c r="F670" i="1"/>
  <c r="F671" i="1"/>
  <c r="F672" i="1"/>
  <c r="F673" i="1"/>
  <c r="F674" i="1" s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 s="1"/>
  <c r="F736" i="1" s="1"/>
  <c r="F737" i="1"/>
  <c r="F738" i="1"/>
  <c r="F739" i="1"/>
  <c r="F740" i="1"/>
  <c r="F741" i="1"/>
  <c r="F742" i="1"/>
  <c r="F743" i="1"/>
  <c r="F744" i="1"/>
  <c r="F745" i="1"/>
  <c r="F746" i="1" s="1"/>
  <c r="F747" i="1" s="1"/>
  <c r="F748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 s="1"/>
  <c r="F768" i="1"/>
  <c r="F769" i="1"/>
  <c r="F770" i="1"/>
  <c r="F771" i="1"/>
  <c r="F772" i="1"/>
  <c r="F773" i="1"/>
  <c r="F774" i="1"/>
  <c r="F775" i="1"/>
  <c r="F776" i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/>
  <c r="F796" i="1"/>
  <c r="F797" i="1"/>
  <c r="F798" i="1"/>
  <c r="F799" i="1"/>
  <c r="F800" i="1"/>
  <c r="F801" i="1"/>
  <c r="F802" i="1"/>
  <c r="F803" i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 s="1"/>
  <c r="F893" i="1" s="1"/>
  <c r="F894" i="1" s="1"/>
  <c r="F895" i="1" s="1"/>
  <c r="F896" i="1" s="1"/>
  <c r="F897" i="1" s="1"/>
  <c r="F898" i="1" s="1"/>
  <c r="F899" i="1" s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/>
  <c r="F938" i="1"/>
  <c r="F939" i="1"/>
  <c r="F940" i="1"/>
  <c r="F941" i="1"/>
  <c r="F942" i="1"/>
  <c r="F943" i="1"/>
  <c r="F944" i="1"/>
  <c r="F945" i="1"/>
  <c r="F946" i="1" s="1"/>
  <c r="F947" i="1"/>
  <c r="F948" i="1"/>
  <c r="F949" i="1"/>
  <c r="F950" i="1"/>
  <c r="F951" i="1"/>
  <c r="F952" i="1"/>
  <c r="F953" i="1"/>
  <c r="F954" i="1"/>
  <c r="F955" i="1"/>
  <c r="F956" i="1"/>
  <c r="F957" i="1" s="1"/>
  <c r="F958" i="1"/>
  <c r="F959" i="1"/>
  <c r="F960" i="1"/>
  <c r="F961" i="1"/>
  <c r="F962" i="1"/>
  <c r="F963" i="1"/>
  <c r="F964" i="1"/>
  <c r="F965" i="1"/>
  <c r="F966" i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/>
  <c r="F996" i="1"/>
  <c r="F997" i="1"/>
  <c r="F998" i="1"/>
  <c r="F999" i="1"/>
  <c r="F1000" i="1"/>
  <c r="F1001" i="1"/>
  <c r="F1002" i="1"/>
  <c r="F1003" i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 s="1"/>
  <c r="F1050" i="1" s="1"/>
  <c r="F1051" i="1" s="1"/>
  <c r="F1052" i="1" s="1"/>
  <c r="F1053" i="1"/>
  <c r="F1054" i="1"/>
  <c r="F1055" i="1"/>
  <c r="F1056" i="1"/>
  <c r="F1057" i="1"/>
  <c r="F1058" i="1"/>
  <c r="F1059" i="1"/>
  <c r="F1060" i="1"/>
  <c r="F1061" i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 s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 s="1"/>
  <c r="F1146" i="1" s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 s="1"/>
  <c r="F1185" i="1" s="1"/>
  <c r="F1186" i="1"/>
  <c r="F1187" i="1"/>
  <c r="F1188" i="1"/>
  <c r="F1189" i="1"/>
  <c r="F1190" i="1"/>
  <c r="F1191" i="1"/>
  <c r="F1192" i="1"/>
  <c r="F1193" i="1"/>
  <c r="F1194" i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/>
  <c r="F1223" i="1"/>
  <c r="F1224" i="1"/>
  <c r="F1225" i="1"/>
  <c r="F1226" i="1"/>
  <c r="F1227" i="1"/>
  <c r="F1228" i="1"/>
  <c r="F1229" i="1"/>
  <c r="F1230" i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/>
  <c r="F1296" i="1"/>
  <c r="F1297" i="1"/>
  <c r="F1298" i="1"/>
  <c r="F1299" i="1"/>
  <c r="F1300" i="1"/>
  <c r="F1301" i="1"/>
  <c r="F1302" i="1"/>
  <c r="F1303" i="1"/>
  <c r="F1304" i="1" s="1"/>
  <c r="F1305" i="1" s="1"/>
  <c r="F1306" i="1" s="1"/>
  <c r="F1307" i="1"/>
  <c r="F1308" i="1"/>
  <c r="F1309" i="1"/>
  <c r="F1310" i="1"/>
  <c r="F1311" i="1"/>
  <c r="F1312" i="1"/>
  <c r="F1313" i="1"/>
  <c r="F1314" i="1"/>
  <c r="F1315" i="1"/>
  <c r="F1316" i="1" s="1"/>
  <c r="F1317" i="1" s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 s="1"/>
  <c r="F1367" i="1" s="1"/>
  <c r="F1368" i="1" s="1"/>
  <c r="F1369" i="1" s="1"/>
  <c r="F1370" i="1" s="1"/>
  <c r="F1371" i="1" s="1"/>
  <c r="F1372" i="1"/>
  <c r="F1373" i="1"/>
  <c r="F1374" i="1"/>
  <c r="F1375" i="1"/>
  <c r="F1376" i="1"/>
  <c r="F1377" i="1"/>
  <c r="F1378" i="1"/>
  <c r="F1379" i="1"/>
  <c r="F1380" i="1"/>
  <c r="F1381" i="1" s="1"/>
  <c r="F1382" i="1"/>
  <c r="F1383" i="1"/>
  <c r="F1384" i="1"/>
  <c r="F1385" i="1"/>
  <c r="F1386" i="1"/>
  <c r="F1387" i="1"/>
  <c r="F1388" i="1"/>
  <c r="F1389" i="1"/>
  <c r="F1390" i="1"/>
  <c r="F1391" i="1"/>
  <c r="F1392" i="1" s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 s="1"/>
  <c r="F1412" i="1"/>
  <c r="F1413" i="1"/>
  <c r="F1414" i="1"/>
  <c r="F1415" i="1"/>
  <c r="F1416" i="1"/>
  <c r="F1417" i="1"/>
  <c r="F1418" i="1"/>
  <c r="F1419" i="1"/>
  <c r="F1420" i="1"/>
  <c r="F1421" i="1" s="1"/>
  <c r="F1422" i="1" s="1"/>
  <c r="F1423" i="1" s="1"/>
  <c r="F1424" i="1"/>
  <c r="F1425" i="1"/>
  <c r="F1426" i="1"/>
  <c r="F1427" i="1"/>
  <c r="F1428" i="1"/>
  <c r="F1429" i="1"/>
  <c r="F1430" i="1"/>
  <c r="F1431" i="1"/>
  <c r="F1432" i="1"/>
  <c r="F1433" i="1" s="1"/>
  <c r="F1434" i="1" s="1"/>
  <c r="F1435" i="1"/>
  <c r="F1436" i="1"/>
  <c r="F1437" i="1"/>
  <c r="F1438" i="1"/>
  <c r="F1439" i="1"/>
  <c r="F1440" i="1"/>
  <c r="F1441" i="1"/>
  <c r="F1442" i="1"/>
  <c r="F1443" i="1"/>
  <c r="F1444" i="1"/>
  <c r="F1445" i="1" s="1"/>
  <c r="F1446" i="1"/>
  <c r="F1447" i="1"/>
  <c r="F1448" i="1"/>
  <c r="F1449" i="1"/>
  <c r="F1450" i="1"/>
  <c r="F1451" i="1"/>
  <c r="F1452" i="1"/>
  <c r="F1453" i="1"/>
  <c r="F1454" i="1"/>
  <c r="F1455" i="1" s="1"/>
  <c r="F1456" i="1"/>
  <c r="F1457" i="1"/>
  <c r="F1458" i="1"/>
  <c r="F1459" i="1"/>
  <c r="F1460" i="1"/>
  <c r="F1461" i="1"/>
  <c r="F1462" i="1"/>
  <c r="F1463" i="1"/>
  <c r="F1464" i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/>
  <c r="F1555" i="1"/>
  <c r="F1556" i="1"/>
  <c r="F1557" i="1"/>
  <c r="F1558" i="1"/>
  <c r="F1559" i="1"/>
  <c r="F1560" i="1"/>
  <c r="F1561" i="1"/>
  <c r="F1562" i="1"/>
  <c r="F1563" i="1" s="1"/>
  <c r="F1564" i="1" s="1"/>
  <c r="F1565" i="1"/>
  <c r="F1566" i="1"/>
  <c r="F1567" i="1"/>
  <c r="F1568" i="1"/>
  <c r="F1569" i="1"/>
  <c r="F1570" i="1"/>
  <c r="F1571" i="1"/>
  <c r="F1572" i="1"/>
  <c r="F1573" i="1"/>
  <c r="F1574" i="1" s="1"/>
  <c r="F1575" i="1" s="1"/>
  <c r="F1576" i="1"/>
  <c r="F1577" i="1"/>
  <c r="F1578" i="1"/>
  <c r="F1579" i="1"/>
  <c r="F1580" i="1"/>
  <c r="F1581" i="1"/>
  <c r="F1582" i="1"/>
  <c r="F1583" i="1"/>
  <c r="F1584" i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/>
  <c r="F1622" i="1"/>
  <c r="F1623" i="1"/>
  <c r="F1624" i="1"/>
  <c r="F1625" i="1"/>
  <c r="F1626" i="1"/>
  <c r="F1627" i="1"/>
  <c r="F1628" i="1"/>
  <c r="F1629" i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/>
  <c r="F1648" i="1"/>
  <c r="F1649" i="1"/>
  <c r="F1650" i="1"/>
  <c r="F1651" i="1"/>
  <c r="F1652" i="1"/>
  <c r="F1653" i="1"/>
  <c r="F1654" i="1"/>
  <c r="F1655" i="1"/>
  <c r="F1656" i="1" s="1"/>
  <c r="F1657" i="1" s="1"/>
  <c r="F1658" i="1" s="1"/>
  <c r="F1659" i="1"/>
  <c r="F1660" i="1"/>
  <c r="F1661" i="1"/>
  <c r="F1662" i="1"/>
  <c r="F1663" i="1"/>
  <c r="F1664" i="1"/>
  <c r="F1665" i="1"/>
  <c r="F1666" i="1"/>
  <c r="F1667" i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 s="1"/>
  <c r="F1735" i="1" s="1"/>
  <c r="F1736" i="1" s="1"/>
  <c r="F1737" i="1" s="1"/>
  <c r="F1738" i="1"/>
  <c r="F1739" i="1"/>
  <c r="F1740" i="1"/>
  <c r="F1741" i="1"/>
  <c r="F1742" i="1"/>
  <c r="F1743" i="1"/>
  <c r="F1744" i="1"/>
  <c r="F1745" i="1"/>
  <c r="F1746" i="1"/>
  <c r="F1747" i="1" s="1"/>
  <c r="F1748" i="1" s="1"/>
  <c r="F1749" i="1" s="1"/>
  <c r="F1750" i="1" s="1"/>
  <c r="F1751" i="1" s="1"/>
  <c r="F1752" i="1" s="1"/>
  <c r="F1753" i="1" s="1"/>
  <c r="F1754" i="1" s="1"/>
  <c r="F1755" i="1"/>
  <c r="F1756" i="1"/>
  <c r="F1757" i="1"/>
  <c r="F1758" i="1"/>
  <c r="F1759" i="1"/>
  <c r="F1760" i="1"/>
  <c r="F1761" i="1"/>
  <c r="F1762" i="1"/>
  <c r="F1763" i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/>
  <c r="F1780" i="1"/>
  <c r="F1781" i="1"/>
  <c r="F1782" i="1"/>
  <c r="F1783" i="1"/>
  <c r="F1784" i="1"/>
  <c r="F1785" i="1"/>
  <c r="F1786" i="1"/>
  <c r="F1787" i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/>
  <c r="F1809" i="1"/>
  <c r="F1810" i="1"/>
  <c r="F1811" i="1"/>
  <c r="F1812" i="1"/>
  <c r="F1813" i="1"/>
  <c r="F1814" i="1"/>
  <c r="F1815" i="1"/>
  <c r="F1816" i="1"/>
  <c r="F1817" i="1" s="1"/>
  <c r="F1818" i="1" s="1"/>
  <c r="F1819" i="1" s="1"/>
  <c r="F1820" i="1" s="1"/>
  <c r="F1821" i="1" s="1"/>
  <c r="F1822" i="1"/>
  <c r="F1823" i="1"/>
  <c r="F1824" i="1"/>
  <c r="F1825" i="1"/>
  <c r="F1826" i="1"/>
  <c r="F1827" i="1"/>
  <c r="F1828" i="1"/>
  <c r="F1829" i="1"/>
  <c r="F1830" i="1"/>
  <c r="F1831" i="1" s="1"/>
  <c r="F1832" i="1" s="1"/>
  <c r="F1833" i="1" s="1"/>
  <c r="F1834" i="1" s="1"/>
  <c r="F1835" i="1" s="1"/>
  <c r="F1836" i="1" s="1"/>
  <c r="F1837" i="1" s="1"/>
  <c r="F1838" i="1" s="1"/>
  <c r="F1839" i="1"/>
  <c r="F1840" i="1"/>
  <c r="F1841" i="1"/>
  <c r="F1842" i="1"/>
  <c r="F1843" i="1"/>
  <c r="F1844" i="1"/>
  <c r="F1845" i="1"/>
  <c r="F1846" i="1"/>
  <c r="F1847" i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 s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 s="1"/>
  <c r="F1981" i="1"/>
  <c r="F1982" i="1"/>
  <c r="F1983" i="1"/>
  <c r="F1984" i="1"/>
  <c r="F1985" i="1"/>
  <c r="F1986" i="1"/>
  <c r="F1987" i="1"/>
  <c r="F1988" i="1"/>
  <c r="F1989" i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/>
  <c r="F2012" i="1"/>
  <c r="F2013" i="1"/>
  <c r="F2014" i="1"/>
  <c r="F2015" i="1"/>
  <c r="F2016" i="1"/>
  <c r="F2017" i="1"/>
  <c r="F2018" i="1"/>
  <c r="F2019" i="1"/>
  <c r="F2020" i="1" s="1"/>
  <c r="F2021" i="1" s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/>
  <c r="F2159" i="1"/>
  <c r="F2160" i="1"/>
  <c r="F2161" i="1"/>
  <c r="F2162" i="1"/>
  <c r="F2163" i="1"/>
  <c r="F2164" i="1"/>
  <c r="F2165" i="1"/>
  <c r="F2166" i="1"/>
  <c r="F2167" i="1" s="1"/>
  <c r="F2168" i="1" s="1"/>
  <c r="F2169" i="1" s="1"/>
  <c r="F2170" i="1"/>
  <c r="F2171" i="1"/>
  <c r="F2172" i="1"/>
  <c r="F2173" i="1"/>
  <c r="F2174" i="1"/>
  <c r="F2175" i="1"/>
  <c r="F2176" i="1"/>
  <c r="F2177" i="1"/>
  <c r="F2178" i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 s="1"/>
  <c r="F2234" i="1" s="1"/>
  <c r="F2235" i="1"/>
  <c r="F2236" i="1"/>
  <c r="F2237" i="1"/>
  <c r="F2238" i="1"/>
  <c r="F2239" i="1"/>
  <c r="F2240" i="1"/>
  <c r="F2241" i="1"/>
  <c r="F2242" i="1"/>
  <c r="F2243" i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/>
  <c r="F2281" i="1"/>
  <c r="F2282" i="1"/>
  <c r="F2283" i="1"/>
  <c r="F2284" i="1"/>
  <c r="F2285" i="1"/>
  <c r="F2286" i="1"/>
  <c r="F2287" i="1"/>
  <c r="F2288" i="1"/>
  <c r="F2289" i="1" s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/>
  <c r="F2399" i="1"/>
  <c r="F2400" i="1"/>
  <c r="F2401" i="1"/>
  <c r="F2402" i="1"/>
  <c r="F2403" i="1"/>
  <c r="F2404" i="1"/>
  <c r="F2405" i="1"/>
  <c r="F2406" i="1"/>
  <c r="F2407" i="1" s="1"/>
  <c r="F2408" i="1" s="1"/>
  <c r="F2409" i="1"/>
  <c r="F2410" i="1"/>
  <c r="F2411" i="1"/>
  <c r="F2412" i="1"/>
  <c r="F2413" i="1"/>
  <c r="F2414" i="1"/>
  <c r="F2415" i="1"/>
  <c r="F2416" i="1"/>
  <c r="F2417" i="1"/>
  <c r="F2418" i="1" s="1"/>
  <c r="F2419" i="1" s="1"/>
  <c r="F2420" i="1"/>
  <c r="F2421" i="1"/>
  <c r="F2422" i="1"/>
  <c r="F2423" i="1"/>
  <c r="F2424" i="1"/>
  <c r="F2425" i="1"/>
  <c r="F2426" i="1"/>
  <c r="F2427" i="1"/>
  <c r="F2428" i="1"/>
  <c r="F2429" i="1" s="1"/>
  <c r="F2430" i="1" s="1"/>
  <c r="F2431" i="1" s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 s="1"/>
  <c r="F2451" i="1"/>
  <c r="F2452" i="1"/>
  <c r="F2453" i="1"/>
  <c r="F2454" i="1"/>
  <c r="F2455" i="1"/>
  <c r="F2456" i="1"/>
  <c r="F2457" i="1"/>
  <c r="F2458" i="1"/>
  <c r="F2459" i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/>
  <c r="F2485" i="1"/>
  <c r="F2486" i="1"/>
  <c r="F2487" i="1"/>
  <c r="F2488" i="1"/>
  <c r="F2489" i="1"/>
  <c r="F2490" i="1"/>
  <c r="F2491" i="1"/>
  <c r="F2492" i="1"/>
  <c r="F2493" i="1" s="1"/>
  <c r="F2494" i="1" s="1"/>
  <c r="F2495" i="1" s="1"/>
  <c r="F2496" i="1"/>
  <c r="F2497" i="1"/>
  <c r="F2498" i="1"/>
  <c r="F2499" i="1"/>
  <c r="F16" i="1"/>
  <c r="I186" i="2"/>
  <c r="I183" i="2"/>
  <c r="I184" i="2"/>
  <c r="M2495" i="1" l="1"/>
  <c r="L2495" i="1"/>
  <c r="K2495" i="1"/>
  <c r="M1547" i="1"/>
  <c r="L1547" i="1"/>
  <c r="K1547" i="1"/>
  <c r="G1548" i="1"/>
  <c r="M1006" i="1"/>
  <c r="L1006" i="1"/>
  <c r="K1006" i="1"/>
  <c r="G1007" i="1"/>
  <c r="M2459" i="1"/>
  <c r="L2459" i="1"/>
  <c r="K2459" i="1"/>
  <c r="G2460" i="1"/>
  <c r="M2419" i="1"/>
  <c r="L2419" i="1"/>
  <c r="K2419" i="1"/>
  <c r="M2125" i="1"/>
  <c r="L2125" i="1"/>
  <c r="K2125" i="1"/>
  <c r="M2113" i="1"/>
  <c r="L2113" i="1"/>
  <c r="K2113" i="1"/>
  <c r="M2039" i="1"/>
  <c r="L2039" i="1"/>
  <c r="K2039" i="1"/>
  <c r="G2040" i="1"/>
  <c r="M2027" i="1"/>
  <c r="L2027" i="1"/>
  <c r="K2027" i="1"/>
  <c r="M1667" i="1"/>
  <c r="L1667" i="1"/>
  <c r="K1667" i="1"/>
  <c r="G1668" i="1"/>
  <c r="M1465" i="1"/>
  <c r="L1465" i="1"/>
  <c r="K1465" i="1"/>
  <c r="G1466" i="1"/>
  <c r="M1453" i="1"/>
  <c r="L1453" i="1"/>
  <c r="K1453" i="1"/>
  <c r="M1411" i="1"/>
  <c r="L1411" i="1"/>
  <c r="K1411" i="1"/>
  <c r="M1357" i="1"/>
  <c r="L1357" i="1"/>
  <c r="K1357" i="1"/>
  <c r="M1337" i="1"/>
  <c r="L1337" i="1"/>
  <c r="K1337" i="1"/>
  <c r="G1338" i="1"/>
  <c r="M1189" i="1"/>
  <c r="L1189" i="1"/>
  <c r="K1189" i="1"/>
  <c r="M1177" i="1"/>
  <c r="K1177" i="1"/>
  <c r="L1177" i="1"/>
  <c r="M1165" i="1"/>
  <c r="L1165" i="1"/>
  <c r="K1165" i="1"/>
  <c r="M1153" i="1"/>
  <c r="L1153" i="1"/>
  <c r="K1153" i="1"/>
  <c r="M1139" i="1"/>
  <c r="L1139" i="1"/>
  <c r="K1139" i="1"/>
  <c r="M1127" i="1"/>
  <c r="L1127" i="1"/>
  <c r="K1127" i="1"/>
  <c r="M1115" i="1"/>
  <c r="L1115" i="1"/>
  <c r="K1115" i="1"/>
  <c r="M1103" i="1"/>
  <c r="L1103" i="1"/>
  <c r="K1103" i="1"/>
  <c r="M1091" i="1"/>
  <c r="L1091" i="1"/>
  <c r="K1091" i="1"/>
  <c r="M1049" i="1"/>
  <c r="L1049" i="1"/>
  <c r="K1049" i="1"/>
  <c r="G1050" i="1"/>
  <c r="M776" i="1"/>
  <c r="L776" i="1"/>
  <c r="K776" i="1"/>
  <c r="G777" i="1"/>
  <c r="M764" i="1"/>
  <c r="L764" i="1"/>
  <c r="K764" i="1"/>
  <c r="M752" i="1"/>
  <c r="L752" i="1"/>
  <c r="K752" i="1"/>
  <c r="M738" i="1"/>
  <c r="L738" i="1"/>
  <c r="K738" i="1"/>
  <c r="M690" i="1"/>
  <c r="L690" i="1"/>
  <c r="K690" i="1"/>
  <c r="M678" i="1"/>
  <c r="L678" i="1"/>
  <c r="K678" i="1"/>
  <c r="M666" i="1"/>
  <c r="L666" i="1"/>
  <c r="K666" i="1"/>
  <c r="M653" i="1"/>
  <c r="L653" i="1"/>
  <c r="K653" i="1"/>
  <c r="M615" i="1"/>
  <c r="L615" i="1"/>
  <c r="K615" i="1"/>
  <c r="G616" i="1"/>
  <c r="M547" i="1"/>
  <c r="L547" i="1"/>
  <c r="K547" i="1"/>
  <c r="G548" i="1"/>
  <c r="M467" i="1"/>
  <c r="L467" i="1"/>
  <c r="K467" i="1"/>
  <c r="M455" i="1"/>
  <c r="L455" i="1"/>
  <c r="K455" i="1"/>
  <c r="M443" i="1"/>
  <c r="L443" i="1"/>
  <c r="K443" i="1"/>
  <c r="M431" i="1"/>
  <c r="L431" i="1"/>
  <c r="K431" i="1"/>
  <c r="M223" i="1"/>
  <c r="L223" i="1"/>
  <c r="K223" i="1"/>
  <c r="M211" i="1"/>
  <c r="L211" i="1"/>
  <c r="K211" i="1"/>
  <c r="M2233" i="1"/>
  <c r="L2233" i="1"/>
  <c r="K2233" i="1"/>
  <c r="G2234" i="1"/>
  <c r="M2221" i="1"/>
  <c r="L2221" i="1"/>
  <c r="K2221" i="1"/>
  <c r="M2209" i="1"/>
  <c r="L2209" i="1"/>
  <c r="K2209" i="1"/>
  <c r="M2159" i="1"/>
  <c r="L2159" i="1"/>
  <c r="K2159" i="1"/>
  <c r="M1831" i="1"/>
  <c r="L1831" i="1"/>
  <c r="K1831" i="1"/>
  <c r="G1832" i="1"/>
  <c r="M1813" i="1"/>
  <c r="L1813" i="1"/>
  <c r="K1813" i="1"/>
  <c r="M1727" i="1"/>
  <c r="L1727" i="1"/>
  <c r="K1727" i="1"/>
  <c r="M1715" i="1"/>
  <c r="L1715" i="1"/>
  <c r="K1715" i="1"/>
  <c r="M1703" i="1"/>
  <c r="L1703" i="1"/>
  <c r="K1703" i="1"/>
  <c r="M1585" i="1"/>
  <c r="L1585" i="1"/>
  <c r="K1585" i="1"/>
  <c r="G1586" i="1"/>
  <c r="M1571" i="1"/>
  <c r="L1571" i="1"/>
  <c r="K1571" i="1"/>
  <c r="M1559" i="1"/>
  <c r="L1559" i="1"/>
  <c r="K1559" i="1"/>
  <c r="M1439" i="1"/>
  <c r="L1439" i="1"/>
  <c r="K1439" i="1"/>
  <c r="M1223" i="1"/>
  <c r="L1223" i="1"/>
  <c r="K1223" i="1"/>
  <c r="M895" i="1"/>
  <c r="L895" i="1"/>
  <c r="K895" i="1"/>
  <c r="G896" i="1"/>
  <c r="M108" i="1"/>
  <c r="L108" i="1"/>
  <c r="K108" i="1"/>
  <c r="G109" i="1"/>
  <c r="M96" i="1"/>
  <c r="L96" i="1"/>
  <c r="K96" i="1"/>
  <c r="M2173" i="1"/>
  <c r="L2173" i="1"/>
  <c r="K2173" i="1"/>
  <c r="M2123" i="1"/>
  <c r="L2123" i="1"/>
  <c r="K2123" i="1"/>
  <c r="M2105" i="1"/>
  <c r="L2105" i="1"/>
  <c r="K2105" i="1"/>
  <c r="G2106" i="1"/>
  <c r="M1897" i="1"/>
  <c r="L1897" i="1"/>
  <c r="K1897" i="1"/>
  <c r="M1885" i="1"/>
  <c r="L1885" i="1"/>
  <c r="K1885" i="1"/>
  <c r="M1847" i="1"/>
  <c r="L1847" i="1"/>
  <c r="K1847" i="1"/>
  <c r="G1848" i="1"/>
  <c r="M1741" i="1"/>
  <c r="L1741" i="1"/>
  <c r="K1741" i="1"/>
  <c r="M1463" i="1"/>
  <c r="L1463" i="1"/>
  <c r="K1463" i="1"/>
  <c r="M1451" i="1"/>
  <c r="L1451" i="1"/>
  <c r="K1451" i="1"/>
  <c r="M1355" i="1"/>
  <c r="L1355" i="1"/>
  <c r="K1355" i="1"/>
  <c r="M1297" i="1"/>
  <c r="K1297" i="1"/>
  <c r="L1297" i="1"/>
  <c r="M1187" i="1"/>
  <c r="L1187" i="1"/>
  <c r="K1187" i="1"/>
  <c r="M1175" i="1"/>
  <c r="L1175" i="1"/>
  <c r="K1175" i="1"/>
  <c r="M1163" i="1"/>
  <c r="L1163" i="1"/>
  <c r="K1163" i="1"/>
  <c r="M1151" i="1"/>
  <c r="L1151" i="1"/>
  <c r="K1151" i="1"/>
  <c r="M1063" i="1"/>
  <c r="K1063" i="1"/>
  <c r="L1063" i="1"/>
  <c r="G1064" i="1"/>
  <c r="M774" i="1"/>
  <c r="L774" i="1"/>
  <c r="K774" i="1"/>
  <c r="M762" i="1"/>
  <c r="L762" i="1"/>
  <c r="K762" i="1"/>
  <c r="M750" i="1"/>
  <c r="L750" i="1"/>
  <c r="K750" i="1"/>
  <c r="M735" i="1"/>
  <c r="L735" i="1"/>
  <c r="K735" i="1"/>
  <c r="G736" i="1"/>
  <c r="M664" i="1"/>
  <c r="L664" i="1"/>
  <c r="K664" i="1"/>
  <c r="M612" i="1"/>
  <c r="L612" i="1"/>
  <c r="K612" i="1"/>
  <c r="M599" i="1"/>
  <c r="L599" i="1"/>
  <c r="K599" i="1"/>
  <c r="M587" i="1"/>
  <c r="L587" i="1"/>
  <c r="K587" i="1"/>
  <c r="M575" i="1"/>
  <c r="L575" i="1"/>
  <c r="K575" i="1"/>
  <c r="M2429" i="1"/>
  <c r="L2429" i="1"/>
  <c r="K2429" i="1"/>
  <c r="G2430" i="1"/>
  <c r="L2401" i="1"/>
  <c r="M2401" i="1"/>
  <c r="K2401" i="1"/>
  <c r="M2231" i="1"/>
  <c r="L2231" i="1"/>
  <c r="K2231" i="1"/>
  <c r="M2219" i="1"/>
  <c r="L2219" i="1"/>
  <c r="K2219" i="1"/>
  <c r="M2207" i="1"/>
  <c r="L2207" i="1"/>
  <c r="K2207" i="1"/>
  <c r="M1969" i="1"/>
  <c r="L1969" i="1"/>
  <c r="K1969" i="1"/>
  <c r="M1957" i="1"/>
  <c r="L1957" i="1"/>
  <c r="K1957" i="1"/>
  <c r="M1945" i="1"/>
  <c r="L1945" i="1"/>
  <c r="K1945" i="1"/>
  <c r="M1933" i="1"/>
  <c r="L1933" i="1"/>
  <c r="K1933" i="1"/>
  <c r="M1921" i="1"/>
  <c r="L1921" i="1"/>
  <c r="K1921" i="1"/>
  <c r="M1909" i="1"/>
  <c r="L1909" i="1"/>
  <c r="K1909" i="1"/>
  <c r="M1811" i="1"/>
  <c r="L1811" i="1"/>
  <c r="K1811" i="1"/>
  <c r="M1583" i="1"/>
  <c r="L1583" i="1"/>
  <c r="K1583" i="1"/>
  <c r="M1421" i="1"/>
  <c r="L1421" i="1"/>
  <c r="K1421" i="1"/>
  <c r="G1422" i="1"/>
  <c r="M1367" i="1"/>
  <c r="L1367" i="1"/>
  <c r="K1367" i="1"/>
  <c r="G1368" i="1"/>
  <c r="M1333" i="1"/>
  <c r="L1333" i="1"/>
  <c r="K1333" i="1"/>
  <c r="M1321" i="1"/>
  <c r="L1321" i="1"/>
  <c r="K1321" i="1"/>
  <c r="M1309" i="1"/>
  <c r="L1309" i="1"/>
  <c r="K1309" i="1"/>
  <c r="M1045" i="1"/>
  <c r="L1045" i="1"/>
  <c r="K1045" i="1"/>
  <c r="M1033" i="1"/>
  <c r="L1033" i="1"/>
  <c r="K1033" i="1"/>
  <c r="M502" i="1"/>
  <c r="L502" i="1"/>
  <c r="K502" i="1"/>
  <c r="G503" i="1"/>
  <c r="M2243" i="1"/>
  <c r="L2243" i="1"/>
  <c r="K2243" i="1"/>
  <c r="G2244" i="1"/>
  <c r="M2171" i="1"/>
  <c r="L2171" i="1"/>
  <c r="K2171" i="1"/>
  <c r="M1981" i="1"/>
  <c r="L1981" i="1"/>
  <c r="K1981" i="1"/>
  <c r="M1895" i="1"/>
  <c r="L1895" i="1"/>
  <c r="K1895" i="1"/>
  <c r="M1883" i="1"/>
  <c r="L1883" i="1"/>
  <c r="K1883" i="1"/>
  <c r="M1739" i="1"/>
  <c r="L1739" i="1"/>
  <c r="K1739" i="1"/>
  <c r="M1381" i="1"/>
  <c r="L1381" i="1"/>
  <c r="K1381" i="1"/>
  <c r="M1366" i="1"/>
  <c r="L1366" i="1"/>
  <c r="K1366" i="1"/>
  <c r="M1295" i="1"/>
  <c r="L1295" i="1"/>
  <c r="K1295" i="1"/>
  <c r="M890" i="1"/>
  <c r="L890" i="1"/>
  <c r="K890" i="1"/>
  <c r="M878" i="1"/>
  <c r="L878" i="1"/>
  <c r="K878" i="1"/>
  <c r="M866" i="1"/>
  <c r="L866" i="1"/>
  <c r="K866" i="1"/>
  <c r="M854" i="1"/>
  <c r="L854" i="1"/>
  <c r="K854" i="1"/>
  <c r="M842" i="1"/>
  <c r="L842" i="1"/>
  <c r="K842" i="1"/>
  <c r="M354" i="1"/>
  <c r="L354" i="1"/>
  <c r="K354" i="1"/>
  <c r="G355" i="1"/>
  <c r="M342" i="1"/>
  <c r="L342" i="1"/>
  <c r="K342" i="1"/>
  <c r="M330" i="1"/>
  <c r="L330" i="1"/>
  <c r="K330" i="1"/>
  <c r="M2413" i="1"/>
  <c r="L2413" i="1"/>
  <c r="K2413" i="1"/>
  <c r="M2399" i="1"/>
  <c r="L2399" i="1"/>
  <c r="K2399" i="1"/>
  <c r="M2309" i="1"/>
  <c r="L2309" i="1"/>
  <c r="K2309" i="1"/>
  <c r="G2310" i="1"/>
  <c r="M2101" i="1"/>
  <c r="L2101" i="1"/>
  <c r="K2101" i="1"/>
  <c r="M2089" i="1"/>
  <c r="L2089" i="1"/>
  <c r="K2089" i="1"/>
  <c r="M2077" i="1"/>
  <c r="L2077" i="1"/>
  <c r="K2077" i="1"/>
  <c r="M1979" i="1"/>
  <c r="L1979" i="1"/>
  <c r="K1979" i="1"/>
  <c r="G1980" i="1"/>
  <c r="M1967" i="1"/>
  <c r="L1967" i="1"/>
  <c r="K1967" i="1"/>
  <c r="M1955" i="1"/>
  <c r="L1955" i="1"/>
  <c r="K1955" i="1"/>
  <c r="M1943" i="1"/>
  <c r="L1943" i="1"/>
  <c r="K1943" i="1"/>
  <c r="M1931" i="1"/>
  <c r="L1931" i="1"/>
  <c r="K1931" i="1"/>
  <c r="M1919" i="1"/>
  <c r="L1919" i="1"/>
  <c r="K1919" i="1"/>
  <c r="M1907" i="1"/>
  <c r="L1907" i="1"/>
  <c r="K1907" i="1"/>
  <c r="M1537" i="1"/>
  <c r="L1537" i="1"/>
  <c r="K1537" i="1"/>
  <c r="M1525" i="1"/>
  <c r="L1525" i="1"/>
  <c r="K1525" i="1"/>
  <c r="M1513" i="1"/>
  <c r="L1513" i="1"/>
  <c r="K1513" i="1"/>
  <c r="M1501" i="1"/>
  <c r="L1501" i="1"/>
  <c r="K1501" i="1"/>
  <c r="M1405" i="1"/>
  <c r="L1405" i="1"/>
  <c r="K1405" i="1"/>
  <c r="M1393" i="1"/>
  <c r="L1393" i="1"/>
  <c r="K1393" i="1"/>
  <c r="M1331" i="1"/>
  <c r="L1331" i="1"/>
  <c r="K1331" i="1"/>
  <c r="M1319" i="1"/>
  <c r="L1319" i="1"/>
  <c r="K1319" i="1"/>
  <c r="M1307" i="1"/>
  <c r="L1307" i="1"/>
  <c r="K1307" i="1"/>
  <c r="M1043" i="1"/>
  <c r="L1043" i="1"/>
  <c r="K1043" i="1"/>
  <c r="M1031" i="1"/>
  <c r="L1031" i="1"/>
  <c r="K1031" i="1"/>
  <c r="M516" i="1"/>
  <c r="L516" i="1"/>
  <c r="K516" i="1"/>
  <c r="M487" i="1"/>
  <c r="L487" i="1"/>
  <c r="K487" i="1"/>
  <c r="M2485" i="1"/>
  <c r="L2485" i="1"/>
  <c r="K2485" i="1"/>
  <c r="M2425" i="1"/>
  <c r="L2425" i="1"/>
  <c r="K2425" i="1"/>
  <c r="M2167" i="1"/>
  <c r="L2167" i="1"/>
  <c r="K2167" i="1"/>
  <c r="G2168" i="1"/>
  <c r="L2021" i="1"/>
  <c r="M2021" i="1"/>
  <c r="K2021" i="1"/>
  <c r="M1906" i="1"/>
  <c r="L1906" i="1"/>
  <c r="K1906" i="1"/>
  <c r="M1825" i="1"/>
  <c r="L1825" i="1"/>
  <c r="K1825" i="1"/>
  <c r="M1735" i="1"/>
  <c r="L1735" i="1"/>
  <c r="K1735" i="1"/>
  <c r="G1736" i="1"/>
  <c r="M1433" i="1"/>
  <c r="L1433" i="1"/>
  <c r="K1433" i="1"/>
  <c r="G1434" i="1"/>
  <c r="M1417" i="1"/>
  <c r="L1417" i="1"/>
  <c r="K1417" i="1"/>
  <c r="M1391" i="1"/>
  <c r="L1391" i="1"/>
  <c r="K1391" i="1"/>
  <c r="G1392" i="1"/>
  <c r="M1379" i="1"/>
  <c r="L1379" i="1"/>
  <c r="K1379" i="1"/>
  <c r="M1306" i="1"/>
  <c r="L1306" i="1"/>
  <c r="K1306" i="1"/>
  <c r="M1231" i="1"/>
  <c r="L1231" i="1"/>
  <c r="K1231" i="1"/>
  <c r="G1232" i="1"/>
  <c r="M996" i="1"/>
  <c r="L996" i="1"/>
  <c r="K996" i="1"/>
  <c r="M919" i="1"/>
  <c r="L919" i="1"/>
  <c r="K919" i="1"/>
  <c r="G920" i="1"/>
  <c r="M888" i="1"/>
  <c r="L888" i="1"/>
  <c r="K888" i="1"/>
  <c r="M876" i="1"/>
  <c r="L876" i="1"/>
  <c r="K876" i="1"/>
  <c r="M864" i="1"/>
  <c r="L864" i="1"/>
  <c r="K864" i="1"/>
  <c r="M852" i="1"/>
  <c r="L852" i="1"/>
  <c r="K852" i="1"/>
  <c r="M840" i="1"/>
  <c r="L840" i="1"/>
  <c r="K840" i="1"/>
  <c r="M2497" i="1"/>
  <c r="L2497" i="1"/>
  <c r="K2497" i="1"/>
  <c r="M2411" i="1"/>
  <c r="L2411" i="1"/>
  <c r="K2411" i="1"/>
  <c r="M2365" i="1"/>
  <c r="L2365" i="1"/>
  <c r="K2365" i="1"/>
  <c r="L2353" i="1"/>
  <c r="M2353" i="1"/>
  <c r="K2353" i="1"/>
  <c r="M2341" i="1"/>
  <c r="L2341" i="1"/>
  <c r="K2341" i="1"/>
  <c r="M2131" i="1"/>
  <c r="L2131" i="1"/>
  <c r="K2131" i="1"/>
  <c r="G2132" i="1"/>
  <c r="M2099" i="1"/>
  <c r="L2099" i="1"/>
  <c r="K2099" i="1"/>
  <c r="M2087" i="1"/>
  <c r="L2087" i="1"/>
  <c r="K2087" i="1"/>
  <c r="M1991" i="1"/>
  <c r="L1991" i="1"/>
  <c r="K1991" i="1"/>
  <c r="G1992" i="1"/>
  <c r="M1621" i="1"/>
  <c r="L1621" i="1"/>
  <c r="K1621" i="1"/>
  <c r="M1535" i="1"/>
  <c r="L1535" i="1"/>
  <c r="K1535" i="1"/>
  <c r="M1523" i="1"/>
  <c r="L1523" i="1"/>
  <c r="K1523" i="1"/>
  <c r="M1511" i="1"/>
  <c r="L1511" i="1"/>
  <c r="K1511" i="1"/>
  <c r="M1499" i="1"/>
  <c r="L1499" i="1"/>
  <c r="K1499" i="1"/>
  <c r="M1403" i="1"/>
  <c r="L1403" i="1"/>
  <c r="K1403" i="1"/>
  <c r="M1195" i="1"/>
  <c r="L1195" i="1"/>
  <c r="K1195" i="1"/>
  <c r="G1196" i="1"/>
  <c r="M1145" i="1"/>
  <c r="L1145" i="1"/>
  <c r="K1145" i="1"/>
  <c r="G1146" i="1"/>
  <c r="M1057" i="1"/>
  <c r="L1057" i="1"/>
  <c r="K1057" i="1"/>
  <c r="M946" i="1"/>
  <c r="L946" i="1"/>
  <c r="K946" i="1"/>
  <c r="M539" i="1"/>
  <c r="L539" i="1"/>
  <c r="K539" i="1"/>
  <c r="M527" i="1"/>
  <c r="L527" i="1"/>
  <c r="K527" i="1"/>
  <c r="M514" i="1"/>
  <c r="L514" i="1"/>
  <c r="K514" i="1"/>
  <c r="M2423" i="1"/>
  <c r="L2423" i="1"/>
  <c r="K2423" i="1"/>
  <c r="M2305" i="1"/>
  <c r="L2305" i="1"/>
  <c r="K2305" i="1"/>
  <c r="M2293" i="1"/>
  <c r="L2293" i="1"/>
  <c r="K2293" i="1"/>
  <c r="L2281" i="1"/>
  <c r="M2281" i="1"/>
  <c r="K2281" i="1"/>
  <c r="M1990" i="1"/>
  <c r="L1990" i="1"/>
  <c r="K1990" i="1"/>
  <c r="M1823" i="1"/>
  <c r="L1823" i="1"/>
  <c r="K1823" i="1"/>
  <c r="M1445" i="1"/>
  <c r="L1445" i="1"/>
  <c r="K1445" i="1"/>
  <c r="M1415" i="1"/>
  <c r="L1415" i="1"/>
  <c r="K1415" i="1"/>
  <c r="M1249" i="1"/>
  <c r="K1249" i="1"/>
  <c r="L1249" i="1"/>
  <c r="M2449" i="1"/>
  <c r="L2449" i="1"/>
  <c r="K2449" i="1"/>
  <c r="G2450" i="1"/>
  <c r="M2437" i="1"/>
  <c r="L2437" i="1"/>
  <c r="K2437" i="1"/>
  <c r="M2363" i="1"/>
  <c r="L2363" i="1"/>
  <c r="K2363" i="1"/>
  <c r="M2351" i="1"/>
  <c r="L2351" i="1"/>
  <c r="K2351" i="1"/>
  <c r="M2339" i="1"/>
  <c r="L2339" i="1"/>
  <c r="K2339" i="1"/>
  <c r="M2179" i="1"/>
  <c r="L2179" i="1"/>
  <c r="K2179" i="1"/>
  <c r="G2180" i="1"/>
  <c r="M2017" i="1"/>
  <c r="L2017" i="1"/>
  <c r="K2017" i="1"/>
  <c r="M1747" i="1"/>
  <c r="L1747" i="1"/>
  <c r="K1747" i="1"/>
  <c r="G1748" i="1"/>
  <c r="M1546" i="1"/>
  <c r="L1546" i="1"/>
  <c r="K1546" i="1"/>
  <c r="M1429" i="1"/>
  <c r="L1429" i="1"/>
  <c r="K1429" i="1"/>
  <c r="M1055" i="1"/>
  <c r="L1055" i="1"/>
  <c r="K1055" i="1"/>
  <c r="M2494" i="1"/>
  <c r="L2494" i="1"/>
  <c r="K2494" i="1"/>
  <c r="M2407" i="1"/>
  <c r="L2407" i="1"/>
  <c r="K2407" i="1"/>
  <c r="G2408" i="1"/>
  <c r="M2375" i="1"/>
  <c r="L2375" i="1"/>
  <c r="K2375" i="1"/>
  <c r="G2376" i="1"/>
  <c r="M2303" i="1"/>
  <c r="L2303" i="1"/>
  <c r="K2303" i="1"/>
  <c r="M2291" i="1"/>
  <c r="L2291" i="1"/>
  <c r="K2291" i="1"/>
  <c r="M2029" i="1"/>
  <c r="L2029" i="1"/>
  <c r="K2029" i="1"/>
  <c r="M1817" i="1"/>
  <c r="L1817" i="1"/>
  <c r="K1817" i="1"/>
  <c r="G1818" i="1"/>
  <c r="M1787" i="1"/>
  <c r="L1787" i="1"/>
  <c r="K1787" i="1"/>
  <c r="G1788" i="1"/>
  <c r="M1763" i="1"/>
  <c r="L1763" i="1"/>
  <c r="K1763" i="1"/>
  <c r="G1764" i="1"/>
  <c r="M1655" i="1"/>
  <c r="L1655" i="1"/>
  <c r="K1655" i="1"/>
  <c r="G1656" i="1"/>
  <c r="M1631" i="1"/>
  <c r="L1631" i="1"/>
  <c r="K1631" i="1"/>
  <c r="G1632" i="1"/>
  <c r="M1259" i="1"/>
  <c r="L1259" i="1"/>
  <c r="K1259" i="1"/>
  <c r="G1260" i="1"/>
  <c r="M1247" i="1"/>
  <c r="L1247" i="1"/>
  <c r="K1247" i="1"/>
  <c r="M1141" i="1"/>
  <c r="L1141" i="1"/>
  <c r="K1141" i="1"/>
  <c r="M1129" i="1"/>
  <c r="L1129" i="1"/>
  <c r="K1129" i="1"/>
  <c r="M1117" i="1"/>
  <c r="L1117" i="1"/>
  <c r="K1117" i="1"/>
  <c r="M1105" i="1"/>
  <c r="L1105" i="1"/>
  <c r="K1105" i="1"/>
  <c r="M1093" i="1"/>
  <c r="L1093" i="1"/>
  <c r="K1093" i="1"/>
  <c r="M1081" i="1"/>
  <c r="L1081" i="1"/>
  <c r="K1081" i="1"/>
  <c r="M1005" i="1"/>
  <c r="K1005" i="1"/>
  <c r="L1005" i="1"/>
  <c r="M942" i="1"/>
  <c r="L942" i="1"/>
  <c r="K942" i="1"/>
  <c r="M80" i="1"/>
  <c r="L80" i="1"/>
  <c r="K80" i="1"/>
  <c r="G81" i="1"/>
  <c r="M2447" i="1"/>
  <c r="L2447" i="1"/>
  <c r="K2447" i="1"/>
  <c r="M2435" i="1"/>
  <c r="L2435" i="1"/>
  <c r="K2435" i="1"/>
  <c r="M2374" i="1"/>
  <c r="L2374" i="1"/>
  <c r="K2374" i="1"/>
  <c r="M2161" i="1"/>
  <c r="L2161" i="1"/>
  <c r="K2161" i="1"/>
  <c r="M2015" i="1"/>
  <c r="L2015" i="1"/>
  <c r="K2015" i="1"/>
  <c r="M1729" i="1"/>
  <c r="L1729" i="1"/>
  <c r="K1729" i="1"/>
  <c r="M1717" i="1"/>
  <c r="L1717" i="1"/>
  <c r="K1717" i="1"/>
  <c r="M1705" i="1"/>
  <c r="L1705" i="1"/>
  <c r="K1705" i="1"/>
  <c r="M1630" i="1"/>
  <c r="L1630" i="1"/>
  <c r="K1630" i="1"/>
  <c r="M1573" i="1"/>
  <c r="L1573" i="1"/>
  <c r="K1573" i="1"/>
  <c r="G1574" i="1"/>
  <c r="M1561" i="1"/>
  <c r="L1561" i="1"/>
  <c r="K1561" i="1"/>
  <c r="M1441" i="1"/>
  <c r="L1441" i="1"/>
  <c r="K1441" i="1"/>
  <c r="M1427" i="1"/>
  <c r="L1427" i="1"/>
  <c r="K1427" i="1"/>
  <c r="M1225" i="1"/>
  <c r="L1225" i="1"/>
  <c r="K1225" i="1"/>
  <c r="M966" i="1"/>
  <c r="L966" i="1"/>
  <c r="K966" i="1"/>
  <c r="G967" i="1"/>
  <c r="M954" i="1"/>
  <c r="L954" i="1"/>
  <c r="K954" i="1"/>
  <c r="L2498" i="1"/>
  <c r="M2498" i="1"/>
  <c r="K2498" i="1"/>
  <c r="M2486" i="1"/>
  <c r="L2486" i="1"/>
  <c r="K2486" i="1"/>
  <c r="M2438" i="1"/>
  <c r="L2438" i="1"/>
  <c r="K2438" i="1"/>
  <c r="M2426" i="1"/>
  <c r="L2426" i="1"/>
  <c r="K2426" i="1"/>
  <c r="M2414" i="1"/>
  <c r="L2414" i="1"/>
  <c r="K2414" i="1"/>
  <c r="M2402" i="1"/>
  <c r="L2402" i="1"/>
  <c r="K2402" i="1"/>
  <c r="M2366" i="1"/>
  <c r="L2366" i="1"/>
  <c r="K2366" i="1"/>
  <c r="L2354" i="1"/>
  <c r="M2354" i="1"/>
  <c r="K2354" i="1"/>
  <c r="M2342" i="1"/>
  <c r="L2342" i="1"/>
  <c r="K2342" i="1"/>
  <c r="L2306" i="1"/>
  <c r="M2306" i="1"/>
  <c r="K2306" i="1"/>
  <c r="M2294" i="1"/>
  <c r="L2294" i="1"/>
  <c r="K2294" i="1"/>
  <c r="M2282" i="1"/>
  <c r="L2282" i="1"/>
  <c r="K2282" i="1"/>
  <c r="M2222" i="1"/>
  <c r="L2222" i="1"/>
  <c r="K2222" i="1"/>
  <c r="M2210" i="1"/>
  <c r="L2210" i="1"/>
  <c r="K2210" i="1"/>
  <c r="M2174" i="1"/>
  <c r="L2174" i="1"/>
  <c r="K2174" i="1"/>
  <c r="M2162" i="1"/>
  <c r="L2162" i="1"/>
  <c r="K2162" i="1"/>
  <c r="M2126" i="1"/>
  <c r="L2126" i="1"/>
  <c r="K2126" i="1"/>
  <c r="M2114" i="1"/>
  <c r="L2114" i="1"/>
  <c r="K2114" i="1"/>
  <c r="M2102" i="1"/>
  <c r="L2102" i="1"/>
  <c r="K2102" i="1"/>
  <c r="M2090" i="1"/>
  <c r="L2090" i="1"/>
  <c r="K2090" i="1"/>
  <c r="M2078" i="1"/>
  <c r="L2078" i="1"/>
  <c r="K2078" i="1"/>
  <c r="M2030" i="1"/>
  <c r="L2030" i="1"/>
  <c r="K2030" i="1"/>
  <c r="M2018" i="1"/>
  <c r="L2018" i="1"/>
  <c r="K2018" i="1"/>
  <c r="M1982" i="1"/>
  <c r="L1982" i="1"/>
  <c r="K1982" i="1"/>
  <c r="M1970" i="1"/>
  <c r="L1970" i="1"/>
  <c r="K1970" i="1"/>
  <c r="M1958" i="1"/>
  <c r="L1958" i="1"/>
  <c r="K1958" i="1"/>
  <c r="M1946" i="1"/>
  <c r="L1946" i="1"/>
  <c r="K1946" i="1"/>
  <c r="M1934" i="1"/>
  <c r="L1934" i="1"/>
  <c r="K1934" i="1"/>
  <c r="M1922" i="1"/>
  <c r="L1922" i="1"/>
  <c r="K1922" i="1"/>
  <c r="M1910" i="1"/>
  <c r="L1910" i="1"/>
  <c r="K1910" i="1"/>
  <c r="M1898" i="1"/>
  <c r="L1898" i="1"/>
  <c r="K1898" i="1"/>
  <c r="M1886" i="1"/>
  <c r="L1886" i="1"/>
  <c r="K1886" i="1"/>
  <c r="M1826" i="1"/>
  <c r="L1826" i="1"/>
  <c r="K1826" i="1"/>
  <c r="M1814" i="1"/>
  <c r="L1814" i="1"/>
  <c r="K1814" i="1"/>
  <c r="M1742" i="1"/>
  <c r="L1742" i="1"/>
  <c r="K1742" i="1"/>
  <c r="M1730" i="1"/>
  <c r="L1730" i="1"/>
  <c r="K1730" i="1"/>
  <c r="M1718" i="1"/>
  <c r="L1718" i="1"/>
  <c r="K1718" i="1"/>
  <c r="M1706" i="1"/>
  <c r="L1706" i="1"/>
  <c r="K1706" i="1"/>
  <c r="M1622" i="1"/>
  <c r="L1622" i="1"/>
  <c r="K1622" i="1"/>
  <c r="M1562" i="1"/>
  <c r="L1562" i="1"/>
  <c r="K1562" i="1"/>
  <c r="M1538" i="1"/>
  <c r="L1538" i="1"/>
  <c r="K1538" i="1"/>
  <c r="M1526" i="1"/>
  <c r="L1526" i="1"/>
  <c r="K1526" i="1"/>
  <c r="M1514" i="1"/>
  <c r="L1514" i="1"/>
  <c r="K1514" i="1"/>
  <c r="M1502" i="1"/>
  <c r="L1502" i="1"/>
  <c r="K1502" i="1"/>
  <c r="M1454" i="1"/>
  <c r="L1454" i="1"/>
  <c r="K1454" i="1"/>
  <c r="M1442" i="1"/>
  <c r="L1442" i="1"/>
  <c r="K1442" i="1"/>
  <c r="M1430" i="1"/>
  <c r="L1430" i="1"/>
  <c r="K1430" i="1"/>
  <c r="M1418" i="1"/>
  <c r="L1418" i="1"/>
  <c r="K1418" i="1"/>
  <c r="M1406" i="1"/>
  <c r="L1406" i="1"/>
  <c r="K1406" i="1"/>
  <c r="M1394" i="1"/>
  <c r="L1394" i="1"/>
  <c r="K1394" i="1"/>
  <c r="M1382" i="1"/>
  <c r="L1382" i="1"/>
  <c r="K1382" i="1"/>
  <c r="M1358" i="1"/>
  <c r="L1358" i="1"/>
  <c r="K1358" i="1"/>
  <c r="M1334" i="1"/>
  <c r="L1334" i="1"/>
  <c r="K1334" i="1"/>
  <c r="M1322" i="1"/>
  <c r="L1322" i="1"/>
  <c r="K1322" i="1"/>
  <c r="M1310" i="1"/>
  <c r="L1310" i="1"/>
  <c r="K1310" i="1"/>
  <c r="M1298" i="1"/>
  <c r="L1298" i="1"/>
  <c r="K1298" i="1"/>
  <c r="M1250" i="1"/>
  <c r="L1250" i="1"/>
  <c r="K1250" i="1"/>
  <c r="M1226" i="1"/>
  <c r="L1226" i="1"/>
  <c r="K1226" i="1"/>
  <c r="M1190" i="1"/>
  <c r="L1190" i="1"/>
  <c r="K1190" i="1"/>
  <c r="M1178" i="1"/>
  <c r="L1178" i="1"/>
  <c r="K1178" i="1"/>
  <c r="M1166" i="1"/>
  <c r="L1166" i="1"/>
  <c r="K1166" i="1"/>
  <c r="M1154" i="1"/>
  <c r="L1154" i="1"/>
  <c r="K1154" i="1"/>
  <c r="M1142" i="1"/>
  <c r="L1142" i="1"/>
  <c r="K1142" i="1"/>
  <c r="M1130" i="1"/>
  <c r="L1130" i="1"/>
  <c r="K1130" i="1"/>
  <c r="M1118" i="1"/>
  <c r="L1118" i="1"/>
  <c r="K1118" i="1"/>
  <c r="M1106" i="1"/>
  <c r="L1106" i="1"/>
  <c r="K1106" i="1"/>
  <c r="M1094" i="1"/>
  <c r="L1094" i="1"/>
  <c r="K1094" i="1"/>
  <c r="M1082" i="1"/>
  <c r="L1082" i="1"/>
  <c r="K1082" i="1"/>
  <c r="M1058" i="1"/>
  <c r="L1058" i="1"/>
  <c r="K1058" i="1"/>
  <c r="M1046" i="1"/>
  <c r="L1046" i="1"/>
  <c r="K1046" i="1"/>
  <c r="M1034" i="1"/>
  <c r="L1034" i="1"/>
  <c r="K1034" i="1"/>
  <c r="M997" i="1"/>
  <c r="L997" i="1"/>
  <c r="K997" i="1"/>
  <c r="M955" i="1"/>
  <c r="L955" i="1"/>
  <c r="K955" i="1"/>
  <c r="M943" i="1"/>
  <c r="L943" i="1"/>
  <c r="K943" i="1"/>
  <c r="M892" i="1"/>
  <c r="L892" i="1"/>
  <c r="K892" i="1"/>
  <c r="M797" i="1"/>
  <c r="L797" i="1"/>
  <c r="K797" i="1"/>
  <c r="M739" i="1"/>
  <c r="L739" i="1"/>
  <c r="K739" i="1"/>
  <c r="M725" i="1"/>
  <c r="L725" i="1"/>
  <c r="K725" i="1"/>
  <c r="L691" i="1"/>
  <c r="M691" i="1"/>
  <c r="K691" i="1"/>
  <c r="M679" i="1"/>
  <c r="L679" i="1"/>
  <c r="K679" i="1"/>
  <c r="M667" i="1"/>
  <c r="L667" i="1"/>
  <c r="K667" i="1"/>
  <c r="M654" i="1"/>
  <c r="L654" i="1"/>
  <c r="K654" i="1"/>
  <c r="M490" i="1"/>
  <c r="L490" i="1"/>
  <c r="K490" i="1"/>
  <c r="M471" i="1"/>
  <c r="L471" i="1"/>
  <c r="K471" i="1"/>
  <c r="G472" i="1"/>
  <c r="M343" i="1"/>
  <c r="L343" i="1"/>
  <c r="K343" i="1"/>
  <c r="M331" i="1"/>
  <c r="L331" i="1"/>
  <c r="K331" i="1"/>
  <c r="M318" i="1"/>
  <c r="L318" i="1"/>
  <c r="K318" i="1"/>
  <c r="M306" i="1"/>
  <c r="L306" i="1"/>
  <c r="K306" i="1"/>
  <c r="M294" i="1"/>
  <c r="L294" i="1"/>
  <c r="K294" i="1"/>
  <c r="M240" i="1"/>
  <c r="L240" i="1"/>
  <c r="K240" i="1"/>
  <c r="M199" i="1"/>
  <c r="L199" i="1"/>
  <c r="K199" i="1"/>
  <c r="M2496" i="1"/>
  <c r="L2496" i="1"/>
  <c r="K2496" i="1"/>
  <c r="M2484" i="1"/>
  <c r="L2484" i="1"/>
  <c r="K2484" i="1"/>
  <c r="M2448" i="1"/>
  <c r="L2448" i="1"/>
  <c r="K2448" i="1"/>
  <c r="M2436" i="1"/>
  <c r="K2436" i="1"/>
  <c r="L2436" i="1"/>
  <c r="M2424" i="1"/>
  <c r="L2424" i="1"/>
  <c r="K2424" i="1"/>
  <c r="M2412" i="1"/>
  <c r="L2412" i="1"/>
  <c r="K2412" i="1"/>
  <c r="M2400" i="1"/>
  <c r="L2400" i="1"/>
  <c r="K2400" i="1"/>
  <c r="M2364" i="1"/>
  <c r="L2364" i="1"/>
  <c r="K2364" i="1"/>
  <c r="M2352" i="1"/>
  <c r="L2352" i="1"/>
  <c r="K2352" i="1"/>
  <c r="M2340" i="1"/>
  <c r="L2340" i="1"/>
  <c r="K2340" i="1"/>
  <c r="M2304" i="1"/>
  <c r="L2304" i="1"/>
  <c r="K2304" i="1"/>
  <c r="M2292" i="1"/>
  <c r="L2292" i="1"/>
  <c r="K2292" i="1"/>
  <c r="M2280" i="1"/>
  <c r="L2280" i="1"/>
  <c r="K2280" i="1"/>
  <c r="M2232" i="1"/>
  <c r="L2232" i="1"/>
  <c r="K2232" i="1"/>
  <c r="M2220" i="1"/>
  <c r="L2220" i="1"/>
  <c r="K2220" i="1"/>
  <c r="M2208" i="1"/>
  <c r="L2208" i="1"/>
  <c r="K2208" i="1"/>
  <c r="M2172" i="1"/>
  <c r="L2172" i="1"/>
  <c r="K2172" i="1"/>
  <c r="M2160" i="1"/>
  <c r="L2160" i="1"/>
  <c r="K2160" i="1"/>
  <c r="M2124" i="1"/>
  <c r="L2124" i="1"/>
  <c r="K2124" i="1"/>
  <c r="M2100" i="1"/>
  <c r="L2100" i="1"/>
  <c r="K2100" i="1"/>
  <c r="M2088" i="1"/>
  <c r="L2088" i="1"/>
  <c r="K2088" i="1"/>
  <c r="M2028" i="1"/>
  <c r="L2028" i="1"/>
  <c r="K2028" i="1"/>
  <c r="M2016" i="1"/>
  <c r="L2016" i="1"/>
  <c r="K2016" i="1"/>
  <c r="M1968" i="1"/>
  <c r="L1968" i="1"/>
  <c r="K1968" i="1"/>
  <c r="M1956" i="1"/>
  <c r="L1956" i="1"/>
  <c r="K1956" i="1"/>
  <c r="M1944" i="1"/>
  <c r="L1944" i="1"/>
  <c r="K1944" i="1"/>
  <c r="M1932" i="1"/>
  <c r="L1932" i="1"/>
  <c r="K1932" i="1"/>
  <c r="M1920" i="1"/>
  <c r="L1920" i="1"/>
  <c r="K1920" i="1"/>
  <c r="M1908" i="1"/>
  <c r="L1908" i="1"/>
  <c r="K1908" i="1"/>
  <c r="M1896" i="1"/>
  <c r="L1896" i="1"/>
  <c r="K1896" i="1"/>
  <c r="M1884" i="1"/>
  <c r="L1884" i="1"/>
  <c r="K1884" i="1"/>
  <c r="M1824" i="1"/>
  <c r="L1824" i="1"/>
  <c r="K1824" i="1"/>
  <c r="M1812" i="1"/>
  <c r="L1812" i="1"/>
  <c r="K1812" i="1"/>
  <c r="M1740" i="1"/>
  <c r="L1740" i="1"/>
  <c r="K1740" i="1"/>
  <c r="M1728" i="1"/>
  <c r="L1728" i="1"/>
  <c r="K1728" i="1"/>
  <c r="M1716" i="1"/>
  <c r="L1716" i="1"/>
  <c r="K1716" i="1"/>
  <c r="M1704" i="1"/>
  <c r="L1704" i="1"/>
  <c r="K1704" i="1"/>
  <c r="M1584" i="1"/>
  <c r="L1584" i="1"/>
  <c r="K1584" i="1"/>
  <c r="M1572" i="1"/>
  <c r="L1572" i="1"/>
  <c r="K1572" i="1"/>
  <c r="M1560" i="1"/>
  <c r="L1560" i="1"/>
  <c r="K1560" i="1"/>
  <c r="M1536" i="1"/>
  <c r="L1536" i="1"/>
  <c r="K1536" i="1"/>
  <c r="M1524" i="1"/>
  <c r="L1524" i="1"/>
  <c r="K1524" i="1"/>
  <c r="L1512" i="1"/>
  <c r="M1512" i="1"/>
  <c r="K1512" i="1"/>
  <c r="M1500" i="1"/>
  <c r="L1500" i="1"/>
  <c r="K1500" i="1"/>
  <c r="M1464" i="1"/>
  <c r="L1464" i="1"/>
  <c r="K1464" i="1"/>
  <c r="M1452" i="1"/>
  <c r="L1452" i="1"/>
  <c r="K1452" i="1"/>
  <c r="M1440" i="1"/>
  <c r="L1440" i="1"/>
  <c r="K1440" i="1"/>
  <c r="M1428" i="1"/>
  <c r="L1428" i="1"/>
  <c r="K1428" i="1"/>
  <c r="M1416" i="1"/>
  <c r="L1416" i="1"/>
  <c r="K1416" i="1"/>
  <c r="M1404" i="1"/>
  <c r="L1404" i="1"/>
  <c r="K1404" i="1"/>
  <c r="M1380" i="1"/>
  <c r="L1380" i="1"/>
  <c r="K1380" i="1"/>
  <c r="M1356" i="1"/>
  <c r="L1356" i="1"/>
  <c r="K1356" i="1"/>
  <c r="M1332" i="1"/>
  <c r="L1332" i="1"/>
  <c r="K1332" i="1"/>
  <c r="M1320" i="1"/>
  <c r="L1320" i="1"/>
  <c r="K1320" i="1"/>
  <c r="M1308" i="1"/>
  <c r="L1308" i="1"/>
  <c r="K1308" i="1"/>
  <c r="M1296" i="1"/>
  <c r="L1296" i="1"/>
  <c r="K1296" i="1"/>
  <c r="M1248" i="1"/>
  <c r="L1248" i="1"/>
  <c r="K1248" i="1"/>
  <c r="M1224" i="1"/>
  <c r="L1224" i="1"/>
  <c r="K1224" i="1"/>
  <c r="M1188" i="1"/>
  <c r="L1188" i="1"/>
  <c r="K1188" i="1"/>
  <c r="M1176" i="1"/>
  <c r="L1176" i="1"/>
  <c r="K1176" i="1"/>
  <c r="M1164" i="1"/>
  <c r="L1164" i="1"/>
  <c r="K1164" i="1"/>
  <c r="M1152" i="1"/>
  <c r="L1152" i="1"/>
  <c r="K1152" i="1"/>
  <c r="M1140" i="1"/>
  <c r="L1140" i="1"/>
  <c r="K1140" i="1"/>
  <c r="M1128" i="1"/>
  <c r="L1128" i="1"/>
  <c r="K1128" i="1"/>
  <c r="M1116" i="1"/>
  <c r="L1116" i="1"/>
  <c r="K1116" i="1"/>
  <c r="M1104" i="1"/>
  <c r="L1104" i="1"/>
  <c r="K1104" i="1"/>
  <c r="M1092" i="1"/>
  <c r="L1092" i="1"/>
  <c r="K1092" i="1"/>
  <c r="M1056" i="1"/>
  <c r="L1056" i="1"/>
  <c r="K1056" i="1"/>
  <c r="M1044" i="1"/>
  <c r="L1044" i="1"/>
  <c r="K1044" i="1"/>
  <c r="M1032" i="1"/>
  <c r="L1032" i="1"/>
  <c r="K1032" i="1"/>
  <c r="M995" i="1"/>
  <c r="L995" i="1"/>
  <c r="K995" i="1"/>
  <c r="M965" i="1"/>
  <c r="L965" i="1"/>
  <c r="K965" i="1"/>
  <c r="M953" i="1"/>
  <c r="L953" i="1"/>
  <c r="K953" i="1"/>
  <c r="M941" i="1"/>
  <c r="L941" i="1"/>
  <c r="K941" i="1"/>
  <c r="M914" i="1"/>
  <c r="L914" i="1"/>
  <c r="K914" i="1"/>
  <c r="M902" i="1"/>
  <c r="L902" i="1"/>
  <c r="K902" i="1"/>
  <c r="M775" i="1"/>
  <c r="L775" i="1"/>
  <c r="K775" i="1"/>
  <c r="M763" i="1"/>
  <c r="L763" i="1"/>
  <c r="K763" i="1"/>
  <c r="M751" i="1"/>
  <c r="L751" i="1"/>
  <c r="K751" i="1"/>
  <c r="M737" i="1"/>
  <c r="L737" i="1"/>
  <c r="K737" i="1"/>
  <c r="M689" i="1"/>
  <c r="L689" i="1"/>
  <c r="K689" i="1"/>
  <c r="M677" i="1"/>
  <c r="L677" i="1"/>
  <c r="K677" i="1"/>
  <c r="M665" i="1"/>
  <c r="L665" i="1"/>
  <c r="K665" i="1"/>
  <c r="M600" i="1"/>
  <c r="L600" i="1"/>
  <c r="K600" i="1"/>
  <c r="M588" i="1"/>
  <c r="L588" i="1"/>
  <c r="K588" i="1"/>
  <c r="M576" i="1"/>
  <c r="L576" i="1"/>
  <c r="K576" i="1"/>
  <c r="M540" i="1"/>
  <c r="L540" i="1"/>
  <c r="K540" i="1"/>
  <c r="M528" i="1"/>
  <c r="L528" i="1"/>
  <c r="K528" i="1"/>
  <c r="M515" i="1"/>
  <c r="L515" i="1"/>
  <c r="K515" i="1"/>
  <c r="M468" i="1"/>
  <c r="L468" i="1"/>
  <c r="K468" i="1"/>
  <c r="M456" i="1"/>
  <c r="L456" i="1"/>
  <c r="K456" i="1"/>
  <c r="M444" i="1"/>
  <c r="L444" i="1"/>
  <c r="K444" i="1"/>
  <c r="M432" i="1"/>
  <c r="L432" i="1"/>
  <c r="K432" i="1"/>
  <c r="M420" i="1"/>
  <c r="L420" i="1"/>
  <c r="K420" i="1"/>
  <c r="M276" i="1"/>
  <c r="L276" i="1"/>
  <c r="K276" i="1"/>
  <c r="M252" i="1"/>
  <c r="L252" i="1"/>
  <c r="K252" i="1"/>
  <c r="M2458" i="1"/>
  <c r="L2458" i="1"/>
  <c r="K2458" i="1"/>
  <c r="M2446" i="1"/>
  <c r="L2446" i="1"/>
  <c r="K2446" i="1"/>
  <c r="M2434" i="1"/>
  <c r="L2434" i="1"/>
  <c r="K2434" i="1"/>
  <c r="M2422" i="1"/>
  <c r="L2422" i="1"/>
  <c r="K2422" i="1"/>
  <c r="M2410" i="1"/>
  <c r="L2410" i="1"/>
  <c r="K2410" i="1"/>
  <c r="M2398" i="1"/>
  <c r="L2398" i="1"/>
  <c r="K2398" i="1"/>
  <c r="M2362" i="1"/>
  <c r="L2362" i="1"/>
  <c r="K2362" i="1"/>
  <c r="M2350" i="1"/>
  <c r="L2350" i="1"/>
  <c r="K2350" i="1"/>
  <c r="M2338" i="1"/>
  <c r="L2338" i="1"/>
  <c r="K2338" i="1"/>
  <c r="M2302" i="1"/>
  <c r="L2302" i="1"/>
  <c r="K2302" i="1"/>
  <c r="M2290" i="1"/>
  <c r="L2290" i="1"/>
  <c r="K2290" i="1"/>
  <c r="M2242" i="1"/>
  <c r="L2242" i="1"/>
  <c r="K2242" i="1"/>
  <c r="M2230" i="1"/>
  <c r="L2230" i="1"/>
  <c r="K2230" i="1"/>
  <c r="M2218" i="1"/>
  <c r="K2218" i="1"/>
  <c r="L2218" i="1"/>
  <c r="M2206" i="1"/>
  <c r="K2206" i="1"/>
  <c r="L2206" i="1"/>
  <c r="M2170" i="1"/>
  <c r="L2170" i="1"/>
  <c r="K2170" i="1"/>
  <c r="M2158" i="1"/>
  <c r="L2158" i="1"/>
  <c r="K2158" i="1"/>
  <c r="M2122" i="1"/>
  <c r="L2122" i="1"/>
  <c r="K2122" i="1"/>
  <c r="M2098" i="1"/>
  <c r="L2098" i="1"/>
  <c r="K2098" i="1"/>
  <c r="M2086" i="1"/>
  <c r="L2086" i="1"/>
  <c r="K2086" i="1"/>
  <c r="M2038" i="1"/>
  <c r="L2038" i="1"/>
  <c r="K2038" i="1"/>
  <c r="M2026" i="1"/>
  <c r="L2026" i="1"/>
  <c r="K2026" i="1"/>
  <c r="M2014" i="1"/>
  <c r="L2014" i="1"/>
  <c r="K2014" i="1"/>
  <c r="M1978" i="1"/>
  <c r="L1978" i="1"/>
  <c r="K1978" i="1"/>
  <c r="M1966" i="1"/>
  <c r="L1966" i="1"/>
  <c r="K1966" i="1"/>
  <c r="M1954" i="1"/>
  <c r="L1954" i="1"/>
  <c r="K1954" i="1"/>
  <c r="M1942" i="1"/>
  <c r="L1942" i="1"/>
  <c r="K1942" i="1"/>
  <c r="M1930" i="1"/>
  <c r="L1930" i="1"/>
  <c r="K1930" i="1"/>
  <c r="M1918" i="1"/>
  <c r="L1918" i="1"/>
  <c r="K1918" i="1"/>
  <c r="M1894" i="1"/>
  <c r="L1894" i="1"/>
  <c r="K1894" i="1"/>
  <c r="M1882" i="1"/>
  <c r="L1882" i="1"/>
  <c r="K1882" i="1"/>
  <c r="M1846" i="1"/>
  <c r="L1846" i="1"/>
  <c r="K1846" i="1"/>
  <c r="M1822" i="1"/>
  <c r="L1822" i="1"/>
  <c r="K1822" i="1"/>
  <c r="M1810" i="1"/>
  <c r="L1810" i="1"/>
  <c r="K1810" i="1"/>
  <c r="M1786" i="1"/>
  <c r="L1786" i="1"/>
  <c r="K1786" i="1"/>
  <c r="M1762" i="1"/>
  <c r="L1762" i="1"/>
  <c r="K1762" i="1"/>
  <c r="M1738" i="1"/>
  <c r="L1738" i="1"/>
  <c r="K1738" i="1"/>
  <c r="M1726" i="1"/>
  <c r="L1726" i="1"/>
  <c r="K1726" i="1"/>
  <c r="M1714" i="1"/>
  <c r="L1714" i="1"/>
  <c r="K1714" i="1"/>
  <c r="M1702" i="1"/>
  <c r="L1702" i="1"/>
  <c r="K1702" i="1"/>
  <c r="M1666" i="1"/>
  <c r="L1666" i="1"/>
  <c r="K1666" i="1"/>
  <c r="M1654" i="1"/>
  <c r="L1654" i="1"/>
  <c r="K1654" i="1"/>
  <c r="M1582" i="1"/>
  <c r="L1582" i="1"/>
  <c r="K1582" i="1"/>
  <c r="M1570" i="1"/>
  <c r="L1570" i="1"/>
  <c r="K1570" i="1"/>
  <c r="M1558" i="1"/>
  <c r="L1558" i="1"/>
  <c r="K1558" i="1"/>
  <c r="M1534" i="1"/>
  <c r="L1534" i="1"/>
  <c r="K1534" i="1"/>
  <c r="M1522" i="1"/>
  <c r="L1522" i="1"/>
  <c r="K1522" i="1"/>
  <c r="M1510" i="1"/>
  <c r="L1510" i="1"/>
  <c r="K1510" i="1"/>
  <c r="M1462" i="1"/>
  <c r="L1462" i="1"/>
  <c r="K1462" i="1"/>
  <c r="M1450" i="1"/>
  <c r="L1450" i="1"/>
  <c r="K1450" i="1"/>
  <c r="M1438" i="1"/>
  <c r="L1438" i="1"/>
  <c r="K1438" i="1"/>
  <c r="M1426" i="1"/>
  <c r="L1426" i="1"/>
  <c r="K1426" i="1"/>
  <c r="M1414" i="1"/>
  <c r="L1414" i="1"/>
  <c r="K1414" i="1"/>
  <c r="M1402" i="1"/>
  <c r="L1402" i="1"/>
  <c r="K1402" i="1"/>
  <c r="M1390" i="1"/>
  <c r="L1390" i="1"/>
  <c r="K1390" i="1"/>
  <c r="M1378" i="1"/>
  <c r="L1378" i="1"/>
  <c r="K1378" i="1"/>
  <c r="M1354" i="1"/>
  <c r="L1354" i="1"/>
  <c r="K1354" i="1"/>
  <c r="M1330" i="1"/>
  <c r="L1330" i="1"/>
  <c r="K1330" i="1"/>
  <c r="M1318" i="1"/>
  <c r="L1318" i="1"/>
  <c r="K1318" i="1"/>
  <c r="M1258" i="1"/>
  <c r="L1258" i="1"/>
  <c r="K1258" i="1"/>
  <c r="M1246" i="1"/>
  <c r="L1246" i="1"/>
  <c r="K1246" i="1"/>
  <c r="M1222" i="1"/>
  <c r="L1222" i="1"/>
  <c r="K1222" i="1"/>
  <c r="M1186" i="1"/>
  <c r="L1186" i="1"/>
  <c r="K1186" i="1"/>
  <c r="M1174" i="1"/>
  <c r="L1174" i="1"/>
  <c r="K1174" i="1"/>
  <c r="M1162" i="1"/>
  <c r="L1162" i="1"/>
  <c r="K1162" i="1"/>
  <c r="M1150" i="1"/>
  <c r="L1150" i="1"/>
  <c r="K1150" i="1"/>
  <c r="M1138" i="1"/>
  <c r="L1138" i="1"/>
  <c r="K1138" i="1"/>
  <c r="M1126" i="1"/>
  <c r="L1126" i="1"/>
  <c r="K1126" i="1"/>
  <c r="M1114" i="1"/>
  <c r="L1114" i="1"/>
  <c r="K1114" i="1"/>
  <c r="M1102" i="1"/>
  <c r="L1102" i="1"/>
  <c r="K1102" i="1"/>
  <c r="M1090" i="1"/>
  <c r="L1090" i="1"/>
  <c r="K1090" i="1"/>
  <c r="M1054" i="1"/>
  <c r="L1054" i="1"/>
  <c r="K1054" i="1"/>
  <c r="M1042" i="1"/>
  <c r="L1042" i="1"/>
  <c r="K1042" i="1"/>
  <c r="M912" i="1"/>
  <c r="L912" i="1"/>
  <c r="K912" i="1"/>
  <c r="M900" i="1"/>
  <c r="L900" i="1"/>
  <c r="K900" i="1"/>
  <c r="M887" i="1"/>
  <c r="L887" i="1"/>
  <c r="K887" i="1"/>
  <c r="M875" i="1"/>
  <c r="L875" i="1"/>
  <c r="K875" i="1"/>
  <c r="M863" i="1"/>
  <c r="L863" i="1"/>
  <c r="K863" i="1"/>
  <c r="M851" i="1"/>
  <c r="L851" i="1"/>
  <c r="K851" i="1"/>
  <c r="M839" i="1"/>
  <c r="L839" i="1"/>
  <c r="K839" i="1"/>
  <c r="M773" i="1"/>
  <c r="L773" i="1"/>
  <c r="K773" i="1"/>
  <c r="M761" i="1"/>
  <c r="L761" i="1"/>
  <c r="K761" i="1"/>
  <c r="M749" i="1"/>
  <c r="L749" i="1"/>
  <c r="K749" i="1"/>
  <c r="M611" i="1"/>
  <c r="L611" i="1"/>
  <c r="K611" i="1"/>
  <c r="M598" i="1"/>
  <c r="L598" i="1"/>
  <c r="K598" i="1"/>
  <c r="M586" i="1"/>
  <c r="L586" i="1"/>
  <c r="K586" i="1"/>
  <c r="M574" i="1"/>
  <c r="L574" i="1"/>
  <c r="K574" i="1"/>
  <c r="M538" i="1"/>
  <c r="L538" i="1"/>
  <c r="K538" i="1"/>
  <c r="M526" i="1"/>
  <c r="L526" i="1"/>
  <c r="K526" i="1"/>
  <c r="M499" i="1"/>
  <c r="L499" i="1"/>
  <c r="K499" i="1"/>
  <c r="M486" i="1"/>
  <c r="L486" i="1"/>
  <c r="K486" i="1"/>
  <c r="M466" i="1"/>
  <c r="L466" i="1"/>
  <c r="K466" i="1"/>
  <c r="M454" i="1"/>
  <c r="L454" i="1"/>
  <c r="K454" i="1"/>
  <c r="M442" i="1"/>
  <c r="L442" i="1"/>
  <c r="K442" i="1"/>
  <c r="M430" i="1"/>
  <c r="L430" i="1"/>
  <c r="K430" i="1"/>
  <c r="M48" i="1"/>
  <c r="L48" i="1"/>
  <c r="K48" i="1"/>
  <c r="M36" i="1"/>
  <c r="L36" i="1"/>
  <c r="K36" i="1"/>
  <c r="M24" i="1"/>
  <c r="L24" i="1"/>
  <c r="K24" i="1"/>
  <c r="M2493" i="1"/>
  <c r="L2493" i="1"/>
  <c r="K2493" i="1"/>
  <c r="M2457" i="1"/>
  <c r="L2457" i="1"/>
  <c r="K2457" i="1"/>
  <c r="M2445" i="1"/>
  <c r="L2445" i="1"/>
  <c r="K2445" i="1"/>
  <c r="M2433" i="1"/>
  <c r="L2433" i="1"/>
  <c r="K2433" i="1"/>
  <c r="M2421" i="1"/>
  <c r="L2421" i="1"/>
  <c r="K2421" i="1"/>
  <c r="M2409" i="1"/>
  <c r="L2409" i="1"/>
  <c r="K2409" i="1"/>
  <c r="M2373" i="1"/>
  <c r="L2373" i="1"/>
  <c r="K2373" i="1"/>
  <c r="M2361" i="1"/>
  <c r="L2361" i="1"/>
  <c r="K2361" i="1"/>
  <c r="M2349" i="1"/>
  <c r="L2349" i="1"/>
  <c r="K2349" i="1"/>
  <c r="M2337" i="1"/>
  <c r="L2337" i="1"/>
  <c r="K2337" i="1"/>
  <c r="M2301" i="1"/>
  <c r="L2301" i="1"/>
  <c r="K2301" i="1"/>
  <c r="M2289" i="1"/>
  <c r="L2289" i="1"/>
  <c r="K2289" i="1"/>
  <c r="M2241" i="1"/>
  <c r="L2241" i="1"/>
  <c r="K2241" i="1"/>
  <c r="M2229" i="1"/>
  <c r="L2229" i="1"/>
  <c r="K2229" i="1"/>
  <c r="M2217" i="1"/>
  <c r="L2217" i="1"/>
  <c r="K2217" i="1"/>
  <c r="M2121" i="1"/>
  <c r="L2121" i="1"/>
  <c r="K2121" i="1"/>
  <c r="M2097" i="1"/>
  <c r="L2097" i="1"/>
  <c r="K2097" i="1"/>
  <c r="M2085" i="1"/>
  <c r="L2085" i="1"/>
  <c r="K2085" i="1"/>
  <c r="M2037" i="1"/>
  <c r="L2037" i="1"/>
  <c r="K2037" i="1"/>
  <c r="M2025" i="1"/>
  <c r="L2025" i="1"/>
  <c r="K2025" i="1"/>
  <c r="M2013" i="1"/>
  <c r="L2013" i="1"/>
  <c r="K2013" i="1"/>
  <c r="M1989" i="1"/>
  <c r="L1989" i="1"/>
  <c r="K1989" i="1"/>
  <c r="M1977" i="1"/>
  <c r="K1977" i="1"/>
  <c r="L1977" i="1"/>
  <c r="M1965" i="1"/>
  <c r="L1965" i="1"/>
  <c r="K1965" i="1"/>
  <c r="M1953" i="1"/>
  <c r="L1953" i="1"/>
  <c r="K1953" i="1"/>
  <c r="M1941" i="1"/>
  <c r="L1941" i="1"/>
  <c r="K1941" i="1"/>
  <c r="M1929" i="1"/>
  <c r="L1929" i="1"/>
  <c r="K1929" i="1"/>
  <c r="M1917" i="1"/>
  <c r="L1917" i="1"/>
  <c r="K1917" i="1"/>
  <c r="M1905" i="1"/>
  <c r="L1905" i="1"/>
  <c r="K1905" i="1"/>
  <c r="M1893" i="1"/>
  <c r="L1893" i="1"/>
  <c r="K1893" i="1"/>
  <c r="M1881" i="1"/>
  <c r="L1881" i="1"/>
  <c r="K1881" i="1"/>
  <c r="M1845" i="1"/>
  <c r="L1845" i="1"/>
  <c r="K1845" i="1"/>
  <c r="M1809" i="1"/>
  <c r="L1809" i="1"/>
  <c r="K1809" i="1"/>
  <c r="M1785" i="1"/>
  <c r="L1785" i="1"/>
  <c r="K1785" i="1"/>
  <c r="M1761" i="1"/>
  <c r="L1761" i="1"/>
  <c r="K1761" i="1"/>
  <c r="M1725" i="1"/>
  <c r="L1725" i="1"/>
  <c r="K1725" i="1"/>
  <c r="M1713" i="1"/>
  <c r="L1713" i="1"/>
  <c r="K1713" i="1"/>
  <c r="M1701" i="1"/>
  <c r="L1701" i="1"/>
  <c r="K1701" i="1"/>
  <c r="M1665" i="1"/>
  <c r="L1665" i="1"/>
  <c r="K1665" i="1"/>
  <c r="M1653" i="1"/>
  <c r="L1653" i="1"/>
  <c r="K1653" i="1"/>
  <c r="M1629" i="1"/>
  <c r="L1629" i="1"/>
  <c r="K1629" i="1"/>
  <c r="M1581" i="1"/>
  <c r="L1581" i="1"/>
  <c r="K1581" i="1"/>
  <c r="M1569" i="1"/>
  <c r="L1569" i="1"/>
  <c r="K1569" i="1"/>
  <c r="M1557" i="1"/>
  <c r="L1557" i="1"/>
  <c r="K1557" i="1"/>
  <c r="M1545" i="1"/>
  <c r="L1545" i="1"/>
  <c r="K1545" i="1"/>
  <c r="M1533" i="1"/>
  <c r="L1533" i="1"/>
  <c r="K1533" i="1"/>
  <c r="M1521" i="1"/>
  <c r="L1521" i="1"/>
  <c r="K1521" i="1"/>
  <c r="M1509" i="1"/>
  <c r="L1509" i="1"/>
  <c r="K1509" i="1"/>
  <c r="M1461" i="1"/>
  <c r="L1461" i="1"/>
  <c r="K1461" i="1"/>
  <c r="M1449" i="1"/>
  <c r="L1449" i="1"/>
  <c r="K1449" i="1"/>
  <c r="M1437" i="1"/>
  <c r="L1437" i="1"/>
  <c r="K1437" i="1"/>
  <c r="M1425" i="1"/>
  <c r="L1425" i="1"/>
  <c r="K1425" i="1"/>
  <c r="M1413" i="1"/>
  <c r="L1413" i="1"/>
  <c r="K1413" i="1"/>
  <c r="M1401" i="1"/>
  <c r="L1401" i="1"/>
  <c r="K1401" i="1"/>
  <c r="M1389" i="1"/>
  <c r="L1389" i="1"/>
  <c r="K1389" i="1"/>
  <c r="M1377" i="1"/>
  <c r="L1377" i="1"/>
  <c r="K1377" i="1"/>
  <c r="M1365" i="1"/>
  <c r="L1365" i="1"/>
  <c r="K1365" i="1"/>
  <c r="M1353" i="1"/>
  <c r="L1353" i="1"/>
  <c r="K1353" i="1"/>
  <c r="M1329" i="1"/>
  <c r="L1329" i="1"/>
  <c r="K1329" i="1"/>
  <c r="M1317" i="1"/>
  <c r="L1317" i="1"/>
  <c r="K1317" i="1"/>
  <c r="M1305" i="1"/>
  <c r="L1305" i="1"/>
  <c r="K1305" i="1"/>
  <c r="M1257" i="1"/>
  <c r="L1257" i="1"/>
  <c r="K1257" i="1"/>
  <c r="M1245" i="1"/>
  <c r="L1245" i="1"/>
  <c r="K1245" i="1"/>
  <c r="M1185" i="1"/>
  <c r="L1185" i="1"/>
  <c r="K1185" i="1"/>
  <c r="M1173" i="1"/>
  <c r="L1173" i="1"/>
  <c r="K1173" i="1"/>
  <c r="M1161" i="1"/>
  <c r="L1161" i="1"/>
  <c r="K1161" i="1"/>
  <c r="M1149" i="1"/>
  <c r="L1149" i="1"/>
  <c r="K1149" i="1"/>
  <c r="M1137" i="1"/>
  <c r="L1137" i="1"/>
  <c r="K1137" i="1"/>
  <c r="M1125" i="1"/>
  <c r="L1125" i="1"/>
  <c r="K1125" i="1"/>
  <c r="M1113" i="1"/>
  <c r="L1113" i="1"/>
  <c r="K1113" i="1"/>
  <c r="M1101" i="1"/>
  <c r="L1101" i="1"/>
  <c r="K1101" i="1"/>
  <c r="M1089" i="1"/>
  <c r="L1089" i="1"/>
  <c r="K1089" i="1"/>
  <c r="M1053" i="1"/>
  <c r="L1053" i="1"/>
  <c r="K1053" i="1"/>
  <c r="M1041" i="1"/>
  <c r="L1041" i="1"/>
  <c r="K1041" i="1"/>
  <c r="M1004" i="1"/>
  <c r="L1004" i="1"/>
  <c r="K1004" i="1"/>
  <c r="M962" i="1"/>
  <c r="L962" i="1"/>
  <c r="K962" i="1"/>
  <c r="M950" i="1"/>
  <c r="L950" i="1"/>
  <c r="K950" i="1"/>
  <c r="M938" i="1"/>
  <c r="L938" i="1"/>
  <c r="K938" i="1"/>
  <c r="M911" i="1"/>
  <c r="L911" i="1"/>
  <c r="K911" i="1"/>
  <c r="M886" i="1"/>
  <c r="L886" i="1"/>
  <c r="K886" i="1"/>
  <c r="L874" i="1"/>
  <c r="M874" i="1"/>
  <c r="K874" i="1"/>
  <c r="M862" i="1"/>
  <c r="L862" i="1"/>
  <c r="K862" i="1"/>
  <c r="M850" i="1"/>
  <c r="L850" i="1"/>
  <c r="K850" i="1"/>
  <c r="M838" i="1"/>
  <c r="L838" i="1"/>
  <c r="K838" i="1"/>
  <c r="M804" i="1"/>
  <c r="L804" i="1"/>
  <c r="K804" i="1"/>
  <c r="G805" i="1"/>
  <c r="M747" i="1"/>
  <c r="L747" i="1"/>
  <c r="K747" i="1"/>
  <c r="G748" i="1"/>
  <c r="M732" i="1"/>
  <c r="L732" i="1"/>
  <c r="K732" i="1"/>
  <c r="M720" i="1"/>
  <c r="L720" i="1"/>
  <c r="K720" i="1"/>
  <c r="M636" i="1"/>
  <c r="L636" i="1"/>
  <c r="K636" i="1"/>
  <c r="M624" i="1"/>
  <c r="L624" i="1"/>
  <c r="K624" i="1"/>
  <c r="M610" i="1"/>
  <c r="L610" i="1"/>
  <c r="K610" i="1"/>
  <c r="M525" i="1"/>
  <c r="L525" i="1"/>
  <c r="K525" i="1"/>
  <c r="M498" i="1"/>
  <c r="L498" i="1"/>
  <c r="K498" i="1"/>
  <c r="M396" i="1"/>
  <c r="L396" i="1"/>
  <c r="K396" i="1"/>
  <c r="M247" i="1"/>
  <c r="L247" i="1"/>
  <c r="K247" i="1"/>
  <c r="G248" i="1"/>
  <c r="M120" i="1"/>
  <c r="L120" i="1"/>
  <c r="K120" i="1"/>
  <c r="G121" i="1"/>
  <c r="M2492" i="1"/>
  <c r="L2492" i="1"/>
  <c r="K2492" i="1"/>
  <c r="M2456" i="1"/>
  <c r="L2456" i="1"/>
  <c r="K2456" i="1"/>
  <c r="M2444" i="1"/>
  <c r="L2444" i="1"/>
  <c r="K2444" i="1"/>
  <c r="M2432" i="1"/>
  <c r="L2432" i="1"/>
  <c r="K2432" i="1"/>
  <c r="M2420" i="1"/>
  <c r="L2420" i="1"/>
  <c r="K2420" i="1"/>
  <c r="M2372" i="1"/>
  <c r="L2372" i="1"/>
  <c r="K2372" i="1"/>
  <c r="M2360" i="1"/>
  <c r="L2360" i="1"/>
  <c r="K2360" i="1"/>
  <c r="M2348" i="1"/>
  <c r="L2348" i="1"/>
  <c r="K2348" i="1"/>
  <c r="M2336" i="1"/>
  <c r="L2336" i="1"/>
  <c r="K2336" i="1"/>
  <c r="M2300" i="1"/>
  <c r="L2300" i="1"/>
  <c r="K2300" i="1"/>
  <c r="M2288" i="1"/>
  <c r="L2288" i="1"/>
  <c r="K2288" i="1"/>
  <c r="M2240" i="1"/>
  <c r="L2240" i="1"/>
  <c r="K2240" i="1"/>
  <c r="M2228" i="1"/>
  <c r="L2228" i="1"/>
  <c r="K2228" i="1"/>
  <c r="M2216" i="1"/>
  <c r="L2216" i="1"/>
  <c r="K2216" i="1"/>
  <c r="M2120" i="1"/>
  <c r="L2120" i="1"/>
  <c r="K2120" i="1"/>
  <c r="M2096" i="1"/>
  <c r="L2096" i="1"/>
  <c r="K2096" i="1"/>
  <c r="M2084" i="1"/>
  <c r="L2084" i="1"/>
  <c r="K2084" i="1"/>
  <c r="M2036" i="1"/>
  <c r="L2036" i="1"/>
  <c r="K2036" i="1"/>
  <c r="M2024" i="1"/>
  <c r="L2024" i="1"/>
  <c r="K2024" i="1"/>
  <c r="M2012" i="1"/>
  <c r="L2012" i="1"/>
  <c r="K2012" i="1"/>
  <c r="M1988" i="1"/>
  <c r="L1988" i="1"/>
  <c r="K1988" i="1"/>
  <c r="M1976" i="1"/>
  <c r="L1976" i="1"/>
  <c r="K1976" i="1"/>
  <c r="M1964" i="1"/>
  <c r="L1964" i="1"/>
  <c r="K1964" i="1"/>
  <c r="M1952" i="1"/>
  <c r="L1952" i="1"/>
  <c r="K1952" i="1"/>
  <c r="M1940" i="1"/>
  <c r="L1940" i="1"/>
  <c r="K1940" i="1"/>
  <c r="M1928" i="1"/>
  <c r="L1928" i="1"/>
  <c r="K1928" i="1"/>
  <c r="M1916" i="1"/>
  <c r="L1916" i="1"/>
  <c r="K1916" i="1"/>
  <c r="M1904" i="1"/>
  <c r="L1904" i="1"/>
  <c r="K1904" i="1"/>
  <c r="M1892" i="1"/>
  <c r="K1892" i="1"/>
  <c r="L1892" i="1"/>
  <c r="M1880" i="1"/>
  <c r="L1880" i="1"/>
  <c r="K1880" i="1"/>
  <c r="M1844" i="1"/>
  <c r="L1844" i="1"/>
  <c r="K1844" i="1"/>
  <c r="M1808" i="1"/>
  <c r="L1808" i="1"/>
  <c r="K1808" i="1"/>
  <c r="M1784" i="1"/>
  <c r="L1784" i="1"/>
  <c r="K1784" i="1"/>
  <c r="M1760" i="1"/>
  <c r="L1760" i="1"/>
  <c r="K1760" i="1"/>
  <c r="M1724" i="1"/>
  <c r="L1724" i="1"/>
  <c r="K1724" i="1"/>
  <c r="M1712" i="1"/>
  <c r="L1712" i="1"/>
  <c r="K1712" i="1"/>
  <c r="M1700" i="1"/>
  <c r="L1700" i="1"/>
  <c r="K1700" i="1"/>
  <c r="M1664" i="1"/>
  <c r="L1664" i="1"/>
  <c r="K1664" i="1"/>
  <c r="M1652" i="1"/>
  <c r="L1652" i="1"/>
  <c r="K1652" i="1"/>
  <c r="M1628" i="1"/>
  <c r="L1628" i="1"/>
  <c r="K1628" i="1"/>
  <c r="M1580" i="1"/>
  <c r="L1580" i="1"/>
  <c r="K1580" i="1"/>
  <c r="M1568" i="1"/>
  <c r="L1568" i="1"/>
  <c r="K1568" i="1"/>
  <c r="M1556" i="1"/>
  <c r="L1556" i="1"/>
  <c r="K1556" i="1"/>
  <c r="M1544" i="1"/>
  <c r="L1544" i="1"/>
  <c r="K1544" i="1"/>
  <c r="M1532" i="1"/>
  <c r="L1532" i="1"/>
  <c r="K1532" i="1"/>
  <c r="M1520" i="1"/>
  <c r="L1520" i="1"/>
  <c r="K1520" i="1"/>
  <c r="M1508" i="1"/>
  <c r="L1508" i="1"/>
  <c r="K1508" i="1"/>
  <c r="M1460" i="1"/>
  <c r="L1460" i="1"/>
  <c r="K1460" i="1"/>
  <c r="M1448" i="1"/>
  <c r="L1448" i="1"/>
  <c r="K1448" i="1"/>
  <c r="M1436" i="1"/>
  <c r="L1436" i="1"/>
  <c r="K1436" i="1"/>
  <c r="M1424" i="1"/>
  <c r="L1424" i="1"/>
  <c r="K1424" i="1"/>
  <c r="M1412" i="1"/>
  <c r="L1412" i="1"/>
  <c r="K1412" i="1"/>
  <c r="M1400" i="1"/>
  <c r="K1400" i="1"/>
  <c r="L1400" i="1"/>
  <c r="M1388" i="1"/>
  <c r="K1388" i="1"/>
  <c r="L1388" i="1"/>
  <c r="M1376" i="1"/>
  <c r="L1376" i="1"/>
  <c r="K1376" i="1"/>
  <c r="M1364" i="1"/>
  <c r="L1364" i="1"/>
  <c r="K1364" i="1"/>
  <c r="M1352" i="1"/>
  <c r="K1352" i="1"/>
  <c r="L1352" i="1"/>
  <c r="M1328" i="1"/>
  <c r="L1328" i="1"/>
  <c r="K1328" i="1"/>
  <c r="M1316" i="1"/>
  <c r="L1316" i="1"/>
  <c r="K1316" i="1"/>
  <c r="M1304" i="1"/>
  <c r="L1304" i="1"/>
  <c r="K1304" i="1"/>
  <c r="M1256" i="1"/>
  <c r="L1256" i="1"/>
  <c r="K1256" i="1"/>
  <c r="M1244" i="1"/>
  <c r="K1244" i="1"/>
  <c r="L1244" i="1"/>
  <c r="M1184" i="1"/>
  <c r="L1184" i="1"/>
  <c r="K1184" i="1"/>
  <c r="M1172" i="1"/>
  <c r="L1172" i="1"/>
  <c r="K1172" i="1"/>
  <c r="M1160" i="1"/>
  <c r="L1160" i="1"/>
  <c r="K1160" i="1"/>
  <c r="M1148" i="1"/>
  <c r="L1148" i="1"/>
  <c r="K1148" i="1"/>
  <c r="M1136" i="1"/>
  <c r="L1136" i="1"/>
  <c r="K1136" i="1"/>
  <c r="M1124" i="1"/>
  <c r="L1124" i="1"/>
  <c r="K1124" i="1"/>
  <c r="M1112" i="1"/>
  <c r="L1112" i="1"/>
  <c r="K1112" i="1"/>
  <c r="M1100" i="1"/>
  <c r="L1100" i="1"/>
  <c r="K1100" i="1"/>
  <c r="M1088" i="1"/>
  <c r="L1088" i="1"/>
  <c r="K1088" i="1"/>
  <c r="M1040" i="1"/>
  <c r="L1040" i="1"/>
  <c r="K1040" i="1"/>
  <c r="M1003" i="1"/>
  <c r="L1003" i="1"/>
  <c r="K1003" i="1"/>
  <c r="M910" i="1"/>
  <c r="L910" i="1"/>
  <c r="K910" i="1"/>
  <c r="M885" i="1"/>
  <c r="L885" i="1"/>
  <c r="K885" i="1"/>
  <c r="M873" i="1"/>
  <c r="L873" i="1"/>
  <c r="K873" i="1"/>
  <c r="M861" i="1"/>
  <c r="L861" i="1"/>
  <c r="K861" i="1"/>
  <c r="M849" i="1"/>
  <c r="L849" i="1"/>
  <c r="K849" i="1"/>
  <c r="M803" i="1"/>
  <c r="L803" i="1"/>
  <c r="K803" i="1"/>
  <c r="M731" i="1"/>
  <c r="L731" i="1"/>
  <c r="K731" i="1"/>
  <c r="M719" i="1"/>
  <c r="L719" i="1"/>
  <c r="K719" i="1"/>
  <c r="M660" i="1"/>
  <c r="L660" i="1"/>
  <c r="K660" i="1"/>
  <c r="M648" i="1"/>
  <c r="L648" i="1"/>
  <c r="K648" i="1"/>
  <c r="M635" i="1"/>
  <c r="L635" i="1"/>
  <c r="K635" i="1"/>
  <c r="M623" i="1"/>
  <c r="L623" i="1"/>
  <c r="K623" i="1"/>
  <c r="M523" i="1"/>
  <c r="L523" i="1"/>
  <c r="K523" i="1"/>
  <c r="M511" i="1"/>
  <c r="L511" i="1"/>
  <c r="K511" i="1"/>
  <c r="M395" i="1"/>
  <c r="L395" i="1"/>
  <c r="K395" i="1"/>
  <c r="M324" i="1"/>
  <c r="L324" i="1"/>
  <c r="K324" i="1"/>
  <c r="G325" i="1"/>
  <c r="M312" i="1"/>
  <c r="L312" i="1"/>
  <c r="K312" i="1"/>
  <c r="M300" i="1"/>
  <c r="L300" i="1"/>
  <c r="K300" i="1"/>
  <c r="M231" i="1"/>
  <c r="L231" i="1"/>
  <c r="K231" i="1"/>
  <c r="G232" i="1"/>
  <c r="M144" i="1"/>
  <c r="L144" i="1"/>
  <c r="K144" i="1"/>
  <c r="M132" i="1"/>
  <c r="L132" i="1"/>
  <c r="K132" i="1"/>
  <c r="M2491" i="1"/>
  <c r="L2491" i="1"/>
  <c r="K2491" i="1"/>
  <c r="M2455" i="1"/>
  <c r="L2455" i="1"/>
  <c r="K2455" i="1"/>
  <c r="M2443" i="1"/>
  <c r="L2443" i="1"/>
  <c r="K2443" i="1"/>
  <c r="M2371" i="1"/>
  <c r="L2371" i="1"/>
  <c r="K2371" i="1"/>
  <c r="M2359" i="1"/>
  <c r="L2359" i="1"/>
  <c r="K2359" i="1"/>
  <c r="M2347" i="1"/>
  <c r="L2347" i="1"/>
  <c r="K2347" i="1"/>
  <c r="M2299" i="1"/>
  <c r="L2299" i="1"/>
  <c r="K2299" i="1"/>
  <c r="M2287" i="1"/>
  <c r="L2287" i="1"/>
  <c r="K2287" i="1"/>
  <c r="M2239" i="1"/>
  <c r="L2239" i="1"/>
  <c r="K2239" i="1"/>
  <c r="M2227" i="1"/>
  <c r="L2227" i="1"/>
  <c r="K2227" i="1"/>
  <c r="M2215" i="1"/>
  <c r="L2215" i="1"/>
  <c r="K2215" i="1"/>
  <c r="M2119" i="1"/>
  <c r="L2119" i="1"/>
  <c r="K2119" i="1"/>
  <c r="M2095" i="1"/>
  <c r="L2095" i="1"/>
  <c r="K2095" i="1"/>
  <c r="M2083" i="1"/>
  <c r="L2083" i="1"/>
  <c r="K2083" i="1"/>
  <c r="M2035" i="1"/>
  <c r="L2035" i="1"/>
  <c r="K2035" i="1"/>
  <c r="M2023" i="1"/>
  <c r="L2023" i="1"/>
  <c r="K2023" i="1"/>
  <c r="M2011" i="1"/>
  <c r="L2011" i="1"/>
  <c r="K2011" i="1"/>
  <c r="M1987" i="1"/>
  <c r="L1987" i="1"/>
  <c r="K1987" i="1"/>
  <c r="M1975" i="1"/>
  <c r="L1975" i="1"/>
  <c r="K1975" i="1"/>
  <c r="M1963" i="1"/>
  <c r="L1963" i="1"/>
  <c r="K1963" i="1"/>
  <c r="M1951" i="1"/>
  <c r="L1951" i="1"/>
  <c r="K1951" i="1"/>
  <c r="M1939" i="1"/>
  <c r="L1939" i="1"/>
  <c r="K1939" i="1"/>
  <c r="M1927" i="1"/>
  <c r="L1927" i="1"/>
  <c r="K1927" i="1"/>
  <c r="M1915" i="1"/>
  <c r="L1915" i="1"/>
  <c r="K1915" i="1"/>
  <c r="M1903" i="1"/>
  <c r="L1903" i="1"/>
  <c r="K1903" i="1"/>
  <c r="M1891" i="1"/>
  <c r="L1891" i="1"/>
  <c r="K1891" i="1"/>
  <c r="M1879" i="1"/>
  <c r="L1879" i="1"/>
  <c r="K1879" i="1"/>
  <c r="M1843" i="1"/>
  <c r="L1843" i="1"/>
  <c r="K1843" i="1"/>
  <c r="M1783" i="1"/>
  <c r="L1783" i="1"/>
  <c r="K1783" i="1"/>
  <c r="M1759" i="1"/>
  <c r="L1759" i="1"/>
  <c r="K1759" i="1"/>
  <c r="M1723" i="1"/>
  <c r="L1723" i="1"/>
  <c r="K1723" i="1"/>
  <c r="M1711" i="1"/>
  <c r="L1711" i="1"/>
  <c r="K1711" i="1"/>
  <c r="M1699" i="1"/>
  <c r="L1699" i="1"/>
  <c r="K1699" i="1"/>
  <c r="M1663" i="1"/>
  <c r="L1663" i="1"/>
  <c r="K1663" i="1"/>
  <c r="M1651" i="1"/>
  <c r="L1651" i="1"/>
  <c r="K1651" i="1"/>
  <c r="M1627" i="1"/>
  <c r="L1627" i="1"/>
  <c r="K1627" i="1"/>
  <c r="M1579" i="1"/>
  <c r="L1579" i="1"/>
  <c r="K1579" i="1"/>
  <c r="M1567" i="1"/>
  <c r="L1567" i="1"/>
  <c r="K1567" i="1"/>
  <c r="M1555" i="1"/>
  <c r="L1555" i="1"/>
  <c r="K1555" i="1"/>
  <c r="M1543" i="1"/>
  <c r="L1543" i="1"/>
  <c r="K1543" i="1"/>
  <c r="M1531" i="1"/>
  <c r="L1531" i="1"/>
  <c r="K1531" i="1"/>
  <c r="M1519" i="1"/>
  <c r="L1519" i="1"/>
  <c r="K1519" i="1"/>
  <c r="M1507" i="1"/>
  <c r="L1507" i="1"/>
  <c r="K1507" i="1"/>
  <c r="M1459" i="1"/>
  <c r="L1459" i="1"/>
  <c r="K1459" i="1"/>
  <c r="M1447" i="1"/>
  <c r="L1447" i="1"/>
  <c r="K1447" i="1"/>
  <c r="M1435" i="1"/>
  <c r="L1435" i="1"/>
  <c r="K1435" i="1"/>
  <c r="M1399" i="1"/>
  <c r="L1399" i="1"/>
  <c r="K1399" i="1"/>
  <c r="M1387" i="1"/>
  <c r="L1387" i="1"/>
  <c r="K1387" i="1"/>
  <c r="M1375" i="1"/>
  <c r="L1375" i="1"/>
  <c r="K1375" i="1"/>
  <c r="M1363" i="1"/>
  <c r="L1363" i="1"/>
  <c r="K1363" i="1"/>
  <c r="M1351" i="1"/>
  <c r="L1351" i="1"/>
  <c r="K1351" i="1"/>
  <c r="M1327" i="1"/>
  <c r="L1327" i="1"/>
  <c r="K1327" i="1"/>
  <c r="M1315" i="1"/>
  <c r="L1315" i="1"/>
  <c r="K1315" i="1"/>
  <c r="M1303" i="1"/>
  <c r="L1303" i="1"/>
  <c r="K1303" i="1"/>
  <c r="M1255" i="1"/>
  <c r="L1255" i="1"/>
  <c r="K1255" i="1"/>
  <c r="M1243" i="1"/>
  <c r="L1243" i="1"/>
  <c r="K1243" i="1"/>
  <c r="M1183" i="1"/>
  <c r="L1183" i="1"/>
  <c r="K1183" i="1"/>
  <c r="M1171" i="1"/>
  <c r="L1171" i="1"/>
  <c r="K1171" i="1"/>
  <c r="M1159" i="1"/>
  <c r="L1159" i="1"/>
  <c r="K1159" i="1"/>
  <c r="M1147" i="1"/>
  <c r="L1147" i="1"/>
  <c r="K1147" i="1"/>
  <c r="M1135" i="1"/>
  <c r="L1135" i="1"/>
  <c r="K1135" i="1"/>
  <c r="M1123" i="1"/>
  <c r="L1123" i="1"/>
  <c r="K1123" i="1"/>
  <c r="M1111" i="1"/>
  <c r="L1111" i="1"/>
  <c r="K1111" i="1"/>
  <c r="M1099" i="1"/>
  <c r="L1099" i="1"/>
  <c r="K1099" i="1"/>
  <c r="M1087" i="1"/>
  <c r="L1087" i="1"/>
  <c r="K1087" i="1"/>
  <c r="M1039" i="1"/>
  <c r="L1039" i="1"/>
  <c r="K1039" i="1"/>
  <c r="M1002" i="1"/>
  <c r="L1002" i="1"/>
  <c r="K1002" i="1"/>
  <c r="M960" i="1"/>
  <c r="L960" i="1"/>
  <c r="K960" i="1"/>
  <c r="M948" i="1"/>
  <c r="L948" i="1"/>
  <c r="K948" i="1"/>
  <c r="M909" i="1"/>
  <c r="L909" i="1"/>
  <c r="K909" i="1"/>
  <c r="M884" i="1"/>
  <c r="L884" i="1"/>
  <c r="K884" i="1"/>
  <c r="M872" i="1"/>
  <c r="L872" i="1"/>
  <c r="K872" i="1"/>
  <c r="M860" i="1"/>
  <c r="L860" i="1"/>
  <c r="K860" i="1"/>
  <c r="M848" i="1"/>
  <c r="L848" i="1"/>
  <c r="K848" i="1"/>
  <c r="M802" i="1"/>
  <c r="L802" i="1"/>
  <c r="K802" i="1"/>
  <c r="M744" i="1"/>
  <c r="L744" i="1"/>
  <c r="K744" i="1"/>
  <c r="M730" i="1"/>
  <c r="L730" i="1"/>
  <c r="K730" i="1"/>
  <c r="M718" i="1"/>
  <c r="L718" i="1"/>
  <c r="K718" i="1"/>
  <c r="M684" i="1"/>
  <c r="L684" i="1"/>
  <c r="K684" i="1"/>
  <c r="M672" i="1"/>
  <c r="L672" i="1"/>
  <c r="K672" i="1"/>
  <c r="M659" i="1"/>
  <c r="L659" i="1"/>
  <c r="K659" i="1"/>
  <c r="M647" i="1"/>
  <c r="L647" i="1"/>
  <c r="K647" i="1"/>
  <c r="M634" i="1"/>
  <c r="L634" i="1"/>
  <c r="K634" i="1"/>
  <c r="M622" i="1"/>
  <c r="L622" i="1"/>
  <c r="K622" i="1"/>
  <c r="M595" i="1"/>
  <c r="L595" i="1"/>
  <c r="K595" i="1"/>
  <c r="M583" i="1"/>
  <c r="L583" i="1"/>
  <c r="K583" i="1"/>
  <c r="M571" i="1"/>
  <c r="L571" i="1"/>
  <c r="K571" i="1"/>
  <c r="M535" i="1"/>
  <c r="L535" i="1"/>
  <c r="K535" i="1"/>
  <c r="M522" i="1"/>
  <c r="L522" i="1"/>
  <c r="K522" i="1"/>
  <c r="M510" i="1"/>
  <c r="L510" i="1"/>
  <c r="K510" i="1"/>
  <c r="M463" i="1"/>
  <c r="L463" i="1"/>
  <c r="K463" i="1"/>
  <c r="M451" i="1"/>
  <c r="L451" i="1"/>
  <c r="K451" i="1"/>
  <c r="M439" i="1"/>
  <c r="L439" i="1"/>
  <c r="K439" i="1"/>
  <c r="M427" i="1"/>
  <c r="L427" i="1"/>
  <c r="K427" i="1"/>
  <c r="M394" i="1"/>
  <c r="L394" i="1"/>
  <c r="K394" i="1"/>
  <c r="M348" i="1"/>
  <c r="L348" i="1"/>
  <c r="K348" i="1"/>
  <c r="M336" i="1"/>
  <c r="L336" i="1"/>
  <c r="K336" i="1"/>
  <c r="M283" i="1"/>
  <c r="L283" i="1"/>
  <c r="K283" i="1"/>
  <c r="G284" i="1"/>
  <c r="M259" i="1"/>
  <c r="L259" i="1"/>
  <c r="K259" i="1"/>
  <c r="G260" i="1"/>
  <c r="M183" i="1"/>
  <c r="L183" i="1"/>
  <c r="K183" i="1"/>
  <c r="G184" i="1"/>
  <c r="M2490" i="1"/>
  <c r="L2490" i="1"/>
  <c r="K2490" i="1"/>
  <c r="M2454" i="1"/>
  <c r="L2454" i="1"/>
  <c r="K2454" i="1"/>
  <c r="M2442" i="1"/>
  <c r="L2442" i="1"/>
  <c r="K2442" i="1"/>
  <c r="M2418" i="1"/>
  <c r="L2418" i="1"/>
  <c r="K2418" i="1"/>
  <c r="M2406" i="1"/>
  <c r="L2406" i="1"/>
  <c r="K2406" i="1"/>
  <c r="M2370" i="1"/>
  <c r="L2370" i="1"/>
  <c r="K2370" i="1"/>
  <c r="M2358" i="1"/>
  <c r="L2358" i="1"/>
  <c r="K2358" i="1"/>
  <c r="M2346" i="1"/>
  <c r="L2346" i="1"/>
  <c r="K2346" i="1"/>
  <c r="M2298" i="1"/>
  <c r="L2298" i="1"/>
  <c r="K2298" i="1"/>
  <c r="M2286" i="1"/>
  <c r="L2286" i="1"/>
  <c r="K2286" i="1"/>
  <c r="M2238" i="1"/>
  <c r="L2238" i="1"/>
  <c r="K2238" i="1"/>
  <c r="M2226" i="1"/>
  <c r="L2226" i="1"/>
  <c r="K2226" i="1"/>
  <c r="M2214" i="1"/>
  <c r="L2214" i="1"/>
  <c r="K2214" i="1"/>
  <c r="M2178" i="1"/>
  <c r="L2178" i="1"/>
  <c r="K2178" i="1"/>
  <c r="M2166" i="1"/>
  <c r="L2166" i="1"/>
  <c r="K2166" i="1"/>
  <c r="M2130" i="1"/>
  <c r="L2130" i="1"/>
  <c r="K2130" i="1"/>
  <c r="M2118" i="1"/>
  <c r="L2118" i="1"/>
  <c r="K2118" i="1"/>
  <c r="M2094" i="1"/>
  <c r="L2094" i="1"/>
  <c r="K2094" i="1"/>
  <c r="M2082" i="1"/>
  <c r="L2082" i="1"/>
  <c r="K2082" i="1"/>
  <c r="M2034" i="1"/>
  <c r="L2034" i="1"/>
  <c r="K2034" i="1"/>
  <c r="M2022" i="1"/>
  <c r="L2022" i="1"/>
  <c r="K2022" i="1"/>
  <c r="M1986" i="1"/>
  <c r="L1986" i="1"/>
  <c r="K1986" i="1"/>
  <c r="M1974" i="1"/>
  <c r="L1974" i="1"/>
  <c r="K1974" i="1"/>
  <c r="M1962" i="1"/>
  <c r="L1962" i="1"/>
  <c r="K1962" i="1"/>
  <c r="M1950" i="1"/>
  <c r="L1950" i="1"/>
  <c r="K1950" i="1"/>
  <c r="M1938" i="1"/>
  <c r="L1938" i="1"/>
  <c r="K1938" i="1"/>
  <c r="M1926" i="1"/>
  <c r="L1926" i="1"/>
  <c r="K1926" i="1"/>
  <c r="M1914" i="1"/>
  <c r="L1914" i="1"/>
  <c r="K1914" i="1"/>
  <c r="M1902" i="1"/>
  <c r="L1902" i="1"/>
  <c r="K1902" i="1"/>
  <c r="M1890" i="1"/>
  <c r="L1890" i="1"/>
  <c r="K1890" i="1"/>
  <c r="M1842" i="1"/>
  <c r="L1842" i="1"/>
  <c r="K1842" i="1"/>
  <c r="M1830" i="1"/>
  <c r="L1830" i="1"/>
  <c r="K1830" i="1"/>
  <c r="M1782" i="1"/>
  <c r="L1782" i="1"/>
  <c r="K1782" i="1"/>
  <c r="M1758" i="1"/>
  <c r="L1758" i="1"/>
  <c r="K1758" i="1"/>
  <c r="M1746" i="1"/>
  <c r="L1746" i="1"/>
  <c r="K1746" i="1"/>
  <c r="M1734" i="1"/>
  <c r="L1734" i="1"/>
  <c r="K1734" i="1"/>
  <c r="M1722" i="1"/>
  <c r="L1722" i="1"/>
  <c r="K1722" i="1"/>
  <c r="M1710" i="1"/>
  <c r="L1710" i="1"/>
  <c r="K1710" i="1"/>
  <c r="M1698" i="1"/>
  <c r="L1698" i="1"/>
  <c r="K1698" i="1"/>
  <c r="M1662" i="1"/>
  <c r="L1662" i="1"/>
  <c r="K1662" i="1"/>
  <c r="M1650" i="1"/>
  <c r="L1650" i="1"/>
  <c r="K1650" i="1"/>
  <c r="M1626" i="1"/>
  <c r="L1626" i="1"/>
  <c r="K1626" i="1"/>
  <c r="M1578" i="1"/>
  <c r="L1578" i="1"/>
  <c r="K1578" i="1"/>
  <c r="M1566" i="1"/>
  <c r="L1566" i="1"/>
  <c r="K1566" i="1"/>
  <c r="M1554" i="1"/>
  <c r="L1554" i="1"/>
  <c r="K1554" i="1"/>
  <c r="M1542" i="1"/>
  <c r="L1542" i="1"/>
  <c r="K1542" i="1"/>
  <c r="M1530" i="1"/>
  <c r="L1530" i="1"/>
  <c r="K1530" i="1"/>
  <c r="M1518" i="1"/>
  <c r="L1518" i="1"/>
  <c r="K1518" i="1"/>
  <c r="M1506" i="1"/>
  <c r="L1506" i="1"/>
  <c r="K1506" i="1"/>
  <c r="M1458" i="1"/>
  <c r="L1458" i="1"/>
  <c r="K1458" i="1"/>
  <c r="M1446" i="1"/>
  <c r="L1446" i="1"/>
  <c r="K1446" i="1"/>
  <c r="M1410" i="1"/>
  <c r="L1410" i="1"/>
  <c r="K1410" i="1"/>
  <c r="M1398" i="1"/>
  <c r="L1398" i="1"/>
  <c r="K1398" i="1"/>
  <c r="M1386" i="1"/>
  <c r="L1386" i="1"/>
  <c r="K1386" i="1"/>
  <c r="M1374" i="1"/>
  <c r="L1374" i="1"/>
  <c r="K1374" i="1"/>
  <c r="M1362" i="1"/>
  <c r="L1362" i="1"/>
  <c r="K1362" i="1"/>
  <c r="M1350" i="1"/>
  <c r="L1350" i="1"/>
  <c r="K1350" i="1"/>
  <c r="M1326" i="1"/>
  <c r="L1326" i="1"/>
  <c r="K1326" i="1"/>
  <c r="M1314" i="1"/>
  <c r="L1314" i="1"/>
  <c r="K1314" i="1"/>
  <c r="M1302" i="1"/>
  <c r="L1302" i="1"/>
  <c r="K1302" i="1"/>
  <c r="M1254" i="1"/>
  <c r="L1254" i="1"/>
  <c r="K1254" i="1"/>
  <c r="M1242" i="1"/>
  <c r="L1242" i="1"/>
  <c r="K1242" i="1"/>
  <c r="M1230" i="1"/>
  <c r="L1230" i="1"/>
  <c r="K1230" i="1"/>
  <c r="M1194" i="1"/>
  <c r="L1194" i="1"/>
  <c r="K1194" i="1"/>
  <c r="M1182" i="1"/>
  <c r="L1182" i="1"/>
  <c r="K1182" i="1"/>
  <c r="M1170" i="1"/>
  <c r="L1170" i="1"/>
  <c r="K1170" i="1"/>
  <c r="M1158" i="1"/>
  <c r="L1158" i="1"/>
  <c r="K1158" i="1"/>
  <c r="M1134" i="1"/>
  <c r="L1134" i="1"/>
  <c r="K1134" i="1"/>
  <c r="M1122" i="1"/>
  <c r="L1122" i="1"/>
  <c r="K1122" i="1"/>
  <c r="M1110" i="1"/>
  <c r="L1110" i="1"/>
  <c r="K1110" i="1"/>
  <c r="M1098" i="1"/>
  <c r="L1098" i="1"/>
  <c r="K1098" i="1"/>
  <c r="M1086" i="1"/>
  <c r="L1086" i="1"/>
  <c r="K1086" i="1"/>
  <c r="M1062" i="1"/>
  <c r="L1062" i="1"/>
  <c r="K1062" i="1"/>
  <c r="M1038" i="1"/>
  <c r="L1038" i="1"/>
  <c r="K1038" i="1"/>
  <c r="M1001" i="1"/>
  <c r="L1001" i="1"/>
  <c r="K1001" i="1"/>
  <c r="M959" i="1"/>
  <c r="L959" i="1"/>
  <c r="K959" i="1"/>
  <c r="M947" i="1"/>
  <c r="L947" i="1"/>
  <c r="K947" i="1"/>
  <c r="M908" i="1"/>
  <c r="L908" i="1"/>
  <c r="K908" i="1"/>
  <c r="L883" i="1"/>
  <c r="M883" i="1"/>
  <c r="K883" i="1"/>
  <c r="M871" i="1"/>
  <c r="L871" i="1"/>
  <c r="K871" i="1"/>
  <c r="M859" i="1"/>
  <c r="L859" i="1"/>
  <c r="K859" i="1"/>
  <c r="M847" i="1"/>
  <c r="L847" i="1"/>
  <c r="K847" i="1"/>
  <c r="M743" i="1"/>
  <c r="L743" i="1"/>
  <c r="K743" i="1"/>
  <c r="M683" i="1"/>
  <c r="L683" i="1"/>
  <c r="K683" i="1"/>
  <c r="M671" i="1"/>
  <c r="L671" i="1"/>
  <c r="K671" i="1"/>
  <c r="M658" i="1"/>
  <c r="L658" i="1"/>
  <c r="K658" i="1"/>
  <c r="M646" i="1"/>
  <c r="L646" i="1"/>
  <c r="K646" i="1"/>
  <c r="M607" i="1"/>
  <c r="L607" i="1"/>
  <c r="K607" i="1"/>
  <c r="M594" i="1"/>
  <c r="L594" i="1"/>
  <c r="K594" i="1"/>
  <c r="M582" i="1"/>
  <c r="L582" i="1"/>
  <c r="K582" i="1"/>
  <c r="M570" i="1"/>
  <c r="L570" i="1"/>
  <c r="K570" i="1"/>
  <c r="M546" i="1"/>
  <c r="L546" i="1"/>
  <c r="K546" i="1"/>
  <c r="M534" i="1"/>
  <c r="L534" i="1"/>
  <c r="K534" i="1"/>
  <c r="M462" i="1"/>
  <c r="L462" i="1"/>
  <c r="K462" i="1"/>
  <c r="M450" i="1"/>
  <c r="L450" i="1"/>
  <c r="K450" i="1"/>
  <c r="M438" i="1"/>
  <c r="L438" i="1"/>
  <c r="K438" i="1"/>
  <c r="M426" i="1"/>
  <c r="L426" i="1"/>
  <c r="K426" i="1"/>
  <c r="M228" i="1"/>
  <c r="L228" i="1"/>
  <c r="K228" i="1"/>
  <c r="L216" i="1"/>
  <c r="M216" i="1"/>
  <c r="K216" i="1"/>
  <c r="M204" i="1"/>
  <c r="L204" i="1"/>
  <c r="K204" i="1"/>
  <c r="M72" i="1"/>
  <c r="L72" i="1"/>
  <c r="K72" i="1"/>
  <c r="M2489" i="1"/>
  <c r="L2489" i="1"/>
  <c r="K2489" i="1"/>
  <c r="M2453" i="1"/>
  <c r="L2453" i="1"/>
  <c r="K2453" i="1"/>
  <c r="M2441" i="1"/>
  <c r="L2441" i="1"/>
  <c r="K2441" i="1"/>
  <c r="M2417" i="1"/>
  <c r="L2417" i="1"/>
  <c r="K2417" i="1"/>
  <c r="M2405" i="1"/>
  <c r="L2405" i="1"/>
  <c r="K2405" i="1"/>
  <c r="M2369" i="1"/>
  <c r="L2369" i="1"/>
  <c r="K2369" i="1"/>
  <c r="M2357" i="1"/>
  <c r="L2357" i="1"/>
  <c r="K2357" i="1"/>
  <c r="M2345" i="1"/>
  <c r="L2345" i="1"/>
  <c r="K2345" i="1"/>
  <c r="M2297" i="1"/>
  <c r="L2297" i="1"/>
  <c r="K2297" i="1"/>
  <c r="M2285" i="1"/>
  <c r="L2285" i="1"/>
  <c r="M2237" i="1"/>
  <c r="L2237" i="1"/>
  <c r="K2237" i="1"/>
  <c r="M2225" i="1"/>
  <c r="L2225" i="1"/>
  <c r="K2225" i="1"/>
  <c r="M2213" i="1"/>
  <c r="L2213" i="1"/>
  <c r="K2213" i="1"/>
  <c r="M2177" i="1"/>
  <c r="L2177" i="1"/>
  <c r="K2177" i="1"/>
  <c r="M2165" i="1"/>
  <c r="L2165" i="1"/>
  <c r="K2165" i="1"/>
  <c r="M2129" i="1"/>
  <c r="L2129" i="1"/>
  <c r="K2129" i="1"/>
  <c r="M2117" i="1"/>
  <c r="L2117" i="1"/>
  <c r="K2117" i="1"/>
  <c r="M2093" i="1"/>
  <c r="L2093" i="1"/>
  <c r="K2093" i="1"/>
  <c r="M2081" i="1"/>
  <c r="L2081" i="1"/>
  <c r="K2081" i="1"/>
  <c r="M2033" i="1"/>
  <c r="L2033" i="1"/>
  <c r="K2033" i="1"/>
  <c r="M1985" i="1"/>
  <c r="L1985" i="1"/>
  <c r="K1985" i="1"/>
  <c r="M1973" i="1"/>
  <c r="L1973" i="1"/>
  <c r="K1973" i="1"/>
  <c r="M1961" i="1"/>
  <c r="L1961" i="1"/>
  <c r="K1961" i="1"/>
  <c r="M1949" i="1"/>
  <c r="L1949" i="1"/>
  <c r="K1949" i="1"/>
  <c r="M1937" i="1"/>
  <c r="L1937" i="1"/>
  <c r="K1937" i="1"/>
  <c r="M1925" i="1"/>
  <c r="L1925" i="1"/>
  <c r="K1925" i="1"/>
  <c r="M1913" i="1"/>
  <c r="L1913" i="1"/>
  <c r="K1913" i="1"/>
  <c r="M1901" i="1"/>
  <c r="L1901" i="1"/>
  <c r="K1901" i="1"/>
  <c r="M1889" i="1"/>
  <c r="L1889" i="1"/>
  <c r="K1889" i="1"/>
  <c r="M1841" i="1"/>
  <c r="L1841" i="1"/>
  <c r="K1841" i="1"/>
  <c r="M1829" i="1"/>
  <c r="L1829" i="1"/>
  <c r="K1829" i="1"/>
  <c r="M1781" i="1"/>
  <c r="L1781" i="1"/>
  <c r="K1781" i="1"/>
  <c r="M1757" i="1"/>
  <c r="L1757" i="1"/>
  <c r="K1757" i="1"/>
  <c r="M1745" i="1"/>
  <c r="L1745" i="1"/>
  <c r="K1745" i="1"/>
  <c r="M1733" i="1"/>
  <c r="L1733" i="1"/>
  <c r="K1733" i="1"/>
  <c r="M1721" i="1"/>
  <c r="L1721" i="1"/>
  <c r="K1721" i="1"/>
  <c r="M1709" i="1"/>
  <c r="L1709" i="1"/>
  <c r="K1709" i="1"/>
  <c r="M1661" i="1"/>
  <c r="L1661" i="1"/>
  <c r="K1661" i="1"/>
  <c r="M1649" i="1"/>
  <c r="L1649" i="1"/>
  <c r="K1649" i="1"/>
  <c r="M1625" i="1"/>
  <c r="L1625" i="1"/>
  <c r="K1625" i="1"/>
  <c r="M1577" i="1"/>
  <c r="L1577" i="1"/>
  <c r="K1577" i="1"/>
  <c r="M1565" i="1"/>
  <c r="L1565" i="1"/>
  <c r="K1565" i="1"/>
  <c r="M1541" i="1"/>
  <c r="L1541" i="1"/>
  <c r="K1541" i="1"/>
  <c r="M1529" i="1"/>
  <c r="L1529" i="1"/>
  <c r="K1529" i="1"/>
  <c r="M1517" i="1"/>
  <c r="L1517" i="1"/>
  <c r="K1517" i="1"/>
  <c r="M1505" i="1"/>
  <c r="L1505" i="1"/>
  <c r="K1505" i="1"/>
  <c r="M1457" i="1"/>
  <c r="L1457" i="1"/>
  <c r="K1457" i="1"/>
  <c r="M1409" i="1"/>
  <c r="L1409" i="1"/>
  <c r="K1409" i="1"/>
  <c r="M1397" i="1"/>
  <c r="L1397" i="1"/>
  <c r="K1397" i="1"/>
  <c r="L1385" i="1"/>
  <c r="M1385" i="1"/>
  <c r="K1385" i="1"/>
  <c r="M1373" i="1"/>
  <c r="L1373" i="1"/>
  <c r="K1373" i="1"/>
  <c r="M1361" i="1"/>
  <c r="L1361" i="1"/>
  <c r="K1361" i="1"/>
  <c r="M1349" i="1"/>
  <c r="L1349" i="1"/>
  <c r="K1349" i="1"/>
  <c r="M1325" i="1"/>
  <c r="L1325" i="1"/>
  <c r="K1325" i="1"/>
  <c r="L1313" i="1"/>
  <c r="M1313" i="1"/>
  <c r="K1313" i="1"/>
  <c r="M1301" i="1"/>
  <c r="L1301" i="1"/>
  <c r="K1301" i="1"/>
  <c r="M1253" i="1"/>
  <c r="L1253" i="1"/>
  <c r="K1253" i="1"/>
  <c r="M1229" i="1"/>
  <c r="L1229" i="1"/>
  <c r="K1229" i="1"/>
  <c r="M1193" i="1"/>
  <c r="L1193" i="1"/>
  <c r="K1193" i="1"/>
  <c r="M1181" i="1"/>
  <c r="L1181" i="1"/>
  <c r="K1181" i="1"/>
  <c r="M1169" i="1"/>
  <c r="L1169" i="1"/>
  <c r="K1169" i="1"/>
  <c r="M1157" i="1"/>
  <c r="L1157" i="1"/>
  <c r="K1157" i="1"/>
  <c r="M1133" i="1"/>
  <c r="L1133" i="1"/>
  <c r="K1133" i="1"/>
  <c r="M1121" i="1"/>
  <c r="L1121" i="1"/>
  <c r="K1121" i="1"/>
  <c r="M1109" i="1"/>
  <c r="L1109" i="1"/>
  <c r="K1109" i="1"/>
  <c r="M1097" i="1"/>
  <c r="L1097" i="1"/>
  <c r="K1097" i="1"/>
  <c r="M1085" i="1"/>
  <c r="L1085" i="1"/>
  <c r="K1085" i="1"/>
  <c r="M1061" i="1"/>
  <c r="L1061" i="1"/>
  <c r="K1061" i="1"/>
  <c r="M1037" i="1"/>
  <c r="L1037" i="1"/>
  <c r="K1037" i="1"/>
  <c r="M958" i="1"/>
  <c r="L958" i="1"/>
  <c r="K958" i="1"/>
  <c r="M907" i="1"/>
  <c r="L907" i="1"/>
  <c r="K907" i="1"/>
  <c r="M882" i="1"/>
  <c r="L882" i="1"/>
  <c r="K882" i="1"/>
  <c r="M870" i="1"/>
  <c r="L870" i="1"/>
  <c r="K870" i="1"/>
  <c r="M858" i="1"/>
  <c r="L858" i="1"/>
  <c r="K858" i="1"/>
  <c r="M846" i="1"/>
  <c r="L846" i="1"/>
  <c r="K846" i="1"/>
  <c r="M800" i="1"/>
  <c r="L800" i="1"/>
  <c r="K800" i="1"/>
  <c r="M768" i="1"/>
  <c r="L768" i="1"/>
  <c r="K768" i="1"/>
  <c r="M756" i="1"/>
  <c r="L756" i="1"/>
  <c r="K756" i="1"/>
  <c r="M742" i="1"/>
  <c r="L742" i="1"/>
  <c r="K742" i="1"/>
  <c r="M728" i="1"/>
  <c r="L728" i="1"/>
  <c r="K728" i="1"/>
  <c r="L682" i="1"/>
  <c r="M682" i="1"/>
  <c r="K682" i="1"/>
  <c r="M670" i="1"/>
  <c r="L670" i="1"/>
  <c r="K670" i="1"/>
  <c r="M645" i="1"/>
  <c r="L645" i="1"/>
  <c r="K645" i="1"/>
  <c r="M606" i="1"/>
  <c r="L606" i="1"/>
  <c r="K606" i="1"/>
  <c r="M346" i="1"/>
  <c r="L346" i="1"/>
  <c r="K346" i="1"/>
  <c r="M334" i="1"/>
  <c r="L334" i="1"/>
  <c r="K334" i="1"/>
  <c r="M203" i="1"/>
  <c r="L203" i="1"/>
  <c r="K203" i="1"/>
  <c r="M180" i="1"/>
  <c r="L180" i="1"/>
  <c r="K180" i="1"/>
  <c r="M168" i="1"/>
  <c r="L168" i="1"/>
  <c r="K168" i="1"/>
  <c r="M156" i="1"/>
  <c r="L156" i="1"/>
  <c r="K156" i="1"/>
  <c r="M56" i="1"/>
  <c r="L56" i="1"/>
  <c r="K56" i="1"/>
  <c r="G57" i="1"/>
  <c r="M16" i="1"/>
  <c r="L16" i="1"/>
  <c r="K16" i="1"/>
  <c r="M2488" i="1"/>
  <c r="L2488" i="1"/>
  <c r="K2488" i="1"/>
  <c r="M2452" i="1"/>
  <c r="L2452" i="1"/>
  <c r="K2452" i="1"/>
  <c r="M2440" i="1"/>
  <c r="L2440" i="1"/>
  <c r="K2440" i="1"/>
  <c r="M2428" i="1"/>
  <c r="L2428" i="1"/>
  <c r="K2428" i="1"/>
  <c r="M2416" i="1"/>
  <c r="L2416" i="1"/>
  <c r="K2416" i="1"/>
  <c r="M2404" i="1"/>
  <c r="L2404" i="1"/>
  <c r="K2404" i="1"/>
  <c r="M2368" i="1"/>
  <c r="L2368" i="1"/>
  <c r="K2368" i="1"/>
  <c r="M2356" i="1"/>
  <c r="L2356" i="1"/>
  <c r="K2356" i="1"/>
  <c r="M2344" i="1"/>
  <c r="L2344" i="1"/>
  <c r="K2344" i="1"/>
  <c r="M2308" i="1"/>
  <c r="L2308" i="1"/>
  <c r="K2308" i="1"/>
  <c r="M2296" i="1"/>
  <c r="L2296" i="1"/>
  <c r="K2296" i="1"/>
  <c r="M2284" i="1"/>
  <c r="L2284" i="1"/>
  <c r="K2284" i="1"/>
  <c r="M2236" i="1"/>
  <c r="L2236" i="1"/>
  <c r="K2236" i="1"/>
  <c r="M2224" i="1"/>
  <c r="L2224" i="1"/>
  <c r="K2224" i="1"/>
  <c r="M2212" i="1"/>
  <c r="L2212" i="1"/>
  <c r="K2212" i="1"/>
  <c r="M2176" i="1"/>
  <c r="L2176" i="1"/>
  <c r="K2176" i="1"/>
  <c r="M2164" i="1"/>
  <c r="L2164" i="1"/>
  <c r="K2164" i="1"/>
  <c r="M2128" i="1"/>
  <c r="L2128" i="1"/>
  <c r="K2128" i="1"/>
  <c r="M2116" i="1"/>
  <c r="L2116" i="1"/>
  <c r="K2116" i="1"/>
  <c r="M2104" i="1"/>
  <c r="L2104" i="1"/>
  <c r="K2104" i="1"/>
  <c r="M2092" i="1"/>
  <c r="L2092" i="1"/>
  <c r="K2092" i="1"/>
  <c r="L2080" i="1"/>
  <c r="M2080" i="1"/>
  <c r="K2080" i="1"/>
  <c r="M2032" i="1"/>
  <c r="L2032" i="1"/>
  <c r="K2032" i="1"/>
  <c r="M2020" i="1"/>
  <c r="L2020" i="1"/>
  <c r="K2020" i="1"/>
  <c r="M1984" i="1"/>
  <c r="L1984" i="1"/>
  <c r="K1984" i="1"/>
  <c r="M1972" i="1"/>
  <c r="L1972" i="1"/>
  <c r="K1972" i="1"/>
  <c r="M1960" i="1"/>
  <c r="L1960" i="1"/>
  <c r="K1960" i="1"/>
  <c r="M1948" i="1"/>
  <c r="L1948" i="1"/>
  <c r="K1948" i="1"/>
  <c r="M1936" i="1"/>
  <c r="L1936" i="1"/>
  <c r="K1936" i="1"/>
  <c r="M1924" i="1"/>
  <c r="L1924" i="1"/>
  <c r="K1924" i="1"/>
  <c r="M1912" i="1"/>
  <c r="L1912" i="1"/>
  <c r="K1912" i="1"/>
  <c r="M1900" i="1"/>
  <c r="L1900" i="1"/>
  <c r="K1900" i="1"/>
  <c r="M1888" i="1"/>
  <c r="L1888" i="1"/>
  <c r="K1888" i="1"/>
  <c r="M1840" i="1"/>
  <c r="L1840" i="1"/>
  <c r="K1840" i="1"/>
  <c r="M1828" i="1"/>
  <c r="L1828" i="1"/>
  <c r="K1828" i="1"/>
  <c r="M1816" i="1"/>
  <c r="L1816" i="1"/>
  <c r="K1816" i="1"/>
  <c r="M1780" i="1"/>
  <c r="L1780" i="1"/>
  <c r="K1780" i="1"/>
  <c r="M1756" i="1"/>
  <c r="L1756" i="1"/>
  <c r="K1756" i="1"/>
  <c r="M1744" i="1"/>
  <c r="L1744" i="1"/>
  <c r="K1744" i="1"/>
  <c r="M1732" i="1"/>
  <c r="L1732" i="1"/>
  <c r="K1732" i="1"/>
  <c r="M1720" i="1"/>
  <c r="L1720" i="1"/>
  <c r="K1720" i="1"/>
  <c r="M1708" i="1"/>
  <c r="L1708" i="1"/>
  <c r="K1708" i="1"/>
  <c r="M1660" i="1"/>
  <c r="L1660" i="1"/>
  <c r="K1660" i="1"/>
  <c r="M1648" i="1"/>
  <c r="L1648" i="1"/>
  <c r="K1648" i="1"/>
  <c r="M1624" i="1"/>
  <c r="L1624" i="1"/>
  <c r="K1624" i="1"/>
  <c r="M1576" i="1"/>
  <c r="L1576" i="1"/>
  <c r="K1576" i="1"/>
  <c r="M1564" i="1"/>
  <c r="L1564" i="1"/>
  <c r="K1564" i="1"/>
  <c r="M1540" i="1"/>
  <c r="L1540" i="1"/>
  <c r="K1540" i="1"/>
  <c r="M1528" i="1"/>
  <c r="L1528" i="1"/>
  <c r="K1528" i="1"/>
  <c r="M1516" i="1"/>
  <c r="L1516" i="1"/>
  <c r="K1516" i="1"/>
  <c r="M1504" i="1"/>
  <c r="L1504" i="1"/>
  <c r="K1504" i="1"/>
  <c r="M1456" i="1"/>
  <c r="L1456" i="1"/>
  <c r="K1456" i="1"/>
  <c r="M1444" i="1"/>
  <c r="L1444" i="1"/>
  <c r="K1444" i="1"/>
  <c r="M1432" i="1"/>
  <c r="L1432" i="1"/>
  <c r="K1432" i="1"/>
  <c r="M1420" i="1"/>
  <c r="L1420" i="1"/>
  <c r="K1420" i="1"/>
  <c r="M1408" i="1"/>
  <c r="L1408" i="1"/>
  <c r="K1408" i="1"/>
  <c r="M1396" i="1"/>
  <c r="L1396" i="1"/>
  <c r="K1396" i="1"/>
  <c r="M1384" i="1"/>
  <c r="L1384" i="1"/>
  <c r="K1384" i="1"/>
  <c r="M1372" i="1"/>
  <c r="L1372" i="1"/>
  <c r="K1372" i="1"/>
  <c r="M1360" i="1"/>
  <c r="L1360" i="1"/>
  <c r="K1360" i="1"/>
  <c r="M1348" i="1"/>
  <c r="L1348" i="1"/>
  <c r="K1348" i="1"/>
  <c r="M1336" i="1"/>
  <c r="L1336" i="1"/>
  <c r="K1336" i="1"/>
  <c r="M1324" i="1"/>
  <c r="L1324" i="1"/>
  <c r="K1324" i="1"/>
  <c r="M1312" i="1"/>
  <c r="L1312" i="1"/>
  <c r="K1312" i="1"/>
  <c r="M1300" i="1"/>
  <c r="L1300" i="1"/>
  <c r="K1300" i="1"/>
  <c r="M1252" i="1"/>
  <c r="L1252" i="1"/>
  <c r="K1252" i="1"/>
  <c r="M1228" i="1"/>
  <c r="L1228" i="1"/>
  <c r="K1228" i="1"/>
  <c r="M1192" i="1"/>
  <c r="K1192" i="1"/>
  <c r="L1192" i="1"/>
  <c r="M1180" i="1"/>
  <c r="L1180" i="1"/>
  <c r="K1180" i="1"/>
  <c r="M1168" i="1"/>
  <c r="K1168" i="1"/>
  <c r="L1168" i="1"/>
  <c r="M1156" i="1"/>
  <c r="L1156" i="1"/>
  <c r="K1156" i="1"/>
  <c r="M1144" i="1"/>
  <c r="K1144" i="1"/>
  <c r="L1144" i="1"/>
  <c r="M1132" i="1"/>
  <c r="L1132" i="1"/>
  <c r="K1132" i="1"/>
  <c r="M1120" i="1"/>
  <c r="K1120" i="1"/>
  <c r="L1120" i="1"/>
  <c r="M1108" i="1"/>
  <c r="L1108" i="1"/>
  <c r="K1108" i="1"/>
  <c r="M1096" i="1"/>
  <c r="L1096" i="1"/>
  <c r="K1096" i="1"/>
  <c r="M1084" i="1"/>
  <c r="L1084" i="1"/>
  <c r="K1084" i="1"/>
  <c r="M1060" i="1"/>
  <c r="K1060" i="1"/>
  <c r="L1060" i="1"/>
  <c r="M1048" i="1"/>
  <c r="L1048" i="1"/>
  <c r="K1048" i="1"/>
  <c r="M1036" i="1"/>
  <c r="L1036" i="1"/>
  <c r="K1036" i="1"/>
  <c r="M999" i="1"/>
  <c r="L999" i="1"/>
  <c r="K999" i="1"/>
  <c r="M957" i="1"/>
  <c r="L957" i="1"/>
  <c r="K957" i="1"/>
  <c r="M945" i="1"/>
  <c r="L945" i="1"/>
  <c r="K945" i="1"/>
  <c r="M918" i="1"/>
  <c r="L918" i="1"/>
  <c r="K918" i="1"/>
  <c r="M906" i="1"/>
  <c r="L906" i="1"/>
  <c r="K906" i="1"/>
  <c r="M894" i="1"/>
  <c r="L894" i="1"/>
  <c r="K894" i="1"/>
  <c r="M881" i="1"/>
  <c r="L881" i="1"/>
  <c r="K881" i="1"/>
  <c r="M869" i="1"/>
  <c r="L869" i="1"/>
  <c r="K869" i="1"/>
  <c r="M857" i="1"/>
  <c r="L857" i="1"/>
  <c r="K857" i="1"/>
  <c r="M845" i="1"/>
  <c r="L845" i="1"/>
  <c r="K845" i="1"/>
  <c r="M799" i="1"/>
  <c r="L799" i="1"/>
  <c r="K799" i="1"/>
  <c r="M767" i="1"/>
  <c r="L767" i="1"/>
  <c r="K767" i="1"/>
  <c r="M755" i="1"/>
  <c r="L755" i="1"/>
  <c r="K755" i="1"/>
  <c r="M727" i="1"/>
  <c r="L727" i="1"/>
  <c r="K727" i="1"/>
  <c r="M643" i="1"/>
  <c r="L643" i="1"/>
  <c r="K643" i="1"/>
  <c r="M631" i="1"/>
  <c r="L631" i="1"/>
  <c r="K631" i="1"/>
  <c r="M619" i="1"/>
  <c r="L619" i="1"/>
  <c r="K619" i="1"/>
  <c r="M492" i="1"/>
  <c r="L492" i="1"/>
  <c r="K492" i="1"/>
  <c r="G493" i="1"/>
  <c r="M403" i="1"/>
  <c r="L403" i="1"/>
  <c r="K403" i="1"/>
  <c r="G404" i="1"/>
  <c r="M391" i="1"/>
  <c r="L391" i="1"/>
  <c r="K391" i="1"/>
  <c r="M2499" i="1"/>
  <c r="L2499" i="1"/>
  <c r="K2499" i="1"/>
  <c r="M2487" i="1"/>
  <c r="L2487" i="1"/>
  <c r="K2487" i="1"/>
  <c r="M2451" i="1"/>
  <c r="L2451" i="1"/>
  <c r="K2451" i="1"/>
  <c r="M2439" i="1"/>
  <c r="L2439" i="1"/>
  <c r="K2439" i="1"/>
  <c r="M2427" i="1"/>
  <c r="L2427" i="1"/>
  <c r="K2427" i="1"/>
  <c r="M2415" i="1"/>
  <c r="L2415" i="1"/>
  <c r="K2415" i="1"/>
  <c r="M2403" i="1"/>
  <c r="L2403" i="1"/>
  <c r="K2403" i="1"/>
  <c r="M2367" i="1"/>
  <c r="L2367" i="1"/>
  <c r="K2367" i="1"/>
  <c r="M2355" i="1"/>
  <c r="L2355" i="1"/>
  <c r="K2355" i="1"/>
  <c r="M2343" i="1"/>
  <c r="L2343" i="1"/>
  <c r="K2343" i="1"/>
  <c r="M2307" i="1"/>
  <c r="L2307" i="1"/>
  <c r="K2307" i="1"/>
  <c r="M2295" i="1"/>
  <c r="L2295" i="1"/>
  <c r="K2295" i="1"/>
  <c r="M2283" i="1"/>
  <c r="L2283" i="1"/>
  <c r="K2283" i="1"/>
  <c r="M2235" i="1"/>
  <c r="L2235" i="1"/>
  <c r="K2235" i="1"/>
  <c r="M2223" i="1"/>
  <c r="L2223" i="1"/>
  <c r="K2223" i="1"/>
  <c r="M2211" i="1"/>
  <c r="L2211" i="1"/>
  <c r="K2211" i="1"/>
  <c r="M2175" i="1"/>
  <c r="L2175" i="1"/>
  <c r="K2175" i="1"/>
  <c r="M2163" i="1"/>
  <c r="L2163" i="1"/>
  <c r="K2163" i="1"/>
  <c r="M2127" i="1"/>
  <c r="L2127" i="1"/>
  <c r="K2127" i="1"/>
  <c r="M2115" i="1"/>
  <c r="L2115" i="1"/>
  <c r="K2115" i="1"/>
  <c r="M2103" i="1"/>
  <c r="L2103" i="1"/>
  <c r="K2103" i="1"/>
  <c r="M2091" i="1"/>
  <c r="L2091" i="1"/>
  <c r="K2091" i="1"/>
  <c r="M2079" i="1"/>
  <c r="L2079" i="1"/>
  <c r="K2079" i="1"/>
  <c r="M2031" i="1"/>
  <c r="L2031" i="1"/>
  <c r="K2031" i="1"/>
  <c r="M2019" i="1"/>
  <c r="L2019" i="1"/>
  <c r="K2019" i="1"/>
  <c r="M1983" i="1"/>
  <c r="L1983" i="1"/>
  <c r="K1983" i="1"/>
  <c r="M1971" i="1"/>
  <c r="L1971" i="1"/>
  <c r="K1971" i="1"/>
  <c r="L1959" i="1"/>
  <c r="M1959" i="1"/>
  <c r="K1959" i="1"/>
  <c r="M1947" i="1"/>
  <c r="L1947" i="1"/>
  <c r="K1947" i="1"/>
  <c r="M1935" i="1"/>
  <c r="L1935" i="1"/>
  <c r="K1935" i="1"/>
  <c r="L1923" i="1"/>
  <c r="M1923" i="1"/>
  <c r="K1923" i="1"/>
  <c r="M1911" i="1"/>
  <c r="L1911" i="1"/>
  <c r="K1911" i="1"/>
  <c r="M1899" i="1"/>
  <c r="L1899" i="1"/>
  <c r="K1899" i="1"/>
  <c r="M1887" i="1"/>
  <c r="L1887" i="1"/>
  <c r="K1887" i="1"/>
  <c r="M1839" i="1"/>
  <c r="L1839" i="1"/>
  <c r="K1839" i="1"/>
  <c r="M1827" i="1"/>
  <c r="L1827" i="1"/>
  <c r="K1827" i="1"/>
  <c r="M1815" i="1"/>
  <c r="L1815" i="1"/>
  <c r="K1815" i="1"/>
  <c r="L1779" i="1"/>
  <c r="M1779" i="1"/>
  <c r="K1779" i="1"/>
  <c r="M1755" i="1"/>
  <c r="L1755" i="1"/>
  <c r="K1755" i="1"/>
  <c r="M1743" i="1"/>
  <c r="L1743" i="1"/>
  <c r="K1743" i="1"/>
  <c r="M1731" i="1"/>
  <c r="L1731" i="1"/>
  <c r="K1731" i="1"/>
  <c r="M1719" i="1"/>
  <c r="L1719" i="1"/>
  <c r="K1719" i="1"/>
  <c r="M1707" i="1"/>
  <c r="L1707" i="1"/>
  <c r="K1707" i="1"/>
  <c r="M1659" i="1"/>
  <c r="L1659" i="1"/>
  <c r="K1659" i="1"/>
  <c r="M1647" i="1"/>
  <c r="L1647" i="1"/>
  <c r="K1647" i="1"/>
  <c r="M1623" i="1"/>
  <c r="L1623" i="1"/>
  <c r="K1623" i="1"/>
  <c r="M1563" i="1"/>
  <c r="L1563" i="1"/>
  <c r="K1563" i="1"/>
  <c r="M1539" i="1"/>
  <c r="L1539" i="1"/>
  <c r="K1539" i="1"/>
  <c r="M1527" i="1"/>
  <c r="L1527" i="1"/>
  <c r="K1527" i="1"/>
  <c r="M1515" i="1"/>
  <c r="L1515" i="1"/>
  <c r="K1515" i="1"/>
  <c r="M1503" i="1"/>
  <c r="L1503" i="1"/>
  <c r="K1503" i="1"/>
  <c r="M1455" i="1"/>
  <c r="L1455" i="1"/>
  <c r="K1455" i="1"/>
  <c r="M1443" i="1"/>
  <c r="L1443" i="1"/>
  <c r="K1443" i="1"/>
  <c r="M1431" i="1"/>
  <c r="L1431" i="1"/>
  <c r="K1431" i="1"/>
  <c r="M1419" i="1"/>
  <c r="L1419" i="1"/>
  <c r="K1419" i="1"/>
  <c r="M1407" i="1"/>
  <c r="L1407" i="1"/>
  <c r="K1407" i="1"/>
  <c r="M1395" i="1"/>
  <c r="L1395" i="1"/>
  <c r="K1395" i="1"/>
  <c r="M1383" i="1"/>
  <c r="L1383" i="1"/>
  <c r="K1383" i="1"/>
  <c r="M1359" i="1"/>
  <c r="L1359" i="1"/>
  <c r="K1359" i="1"/>
  <c r="M1335" i="1"/>
  <c r="L1335" i="1"/>
  <c r="K1335" i="1"/>
  <c r="M1323" i="1"/>
  <c r="L1323" i="1"/>
  <c r="K1323" i="1"/>
  <c r="M1311" i="1"/>
  <c r="L1311" i="1"/>
  <c r="K1311" i="1"/>
  <c r="M1299" i="1"/>
  <c r="L1299" i="1"/>
  <c r="K1299" i="1"/>
  <c r="M1251" i="1"/>
  <c r="L1251" i="1"/>
  <c r="K1251" i="1"/>
  <c r="M1227" i="1"/>
  <c r="L1227" i="1"/>
  <c r="K1227" i="1"/>
  <c r="M1191" i="1"/>
  <c r="L1191" i="1"/>
  <c r="K1191" i="1"/>
  <c r="M1179" i="1"/>
  <c r="L1179" i="1"/>
  <c r="K1179" i="1"/>
  <c r="M1167" i="1"/>
  <c r="L1167" i="1"/>
  <c r="K1167" i="1"/>
  <c r="M1155" i="1"/>
  <c r="L1155" i="1"/>
  <c r="K1155" i="1"/>
  <c r="M1143" i="1"/>
  <c r="L1143" i="1"/>
  <c r="K1143" i="1"/>
  <c r="M1131" i="1"/>
  <c r="L1131" i="1"/>
  <c r="K1131" i="1"/>
  <c r="M1119" i="1"/>
  <c r="L1119" i="1"/>
  <c r="K1119" i="1"/>
  <c r="M1107" i="1"/>
  <c r="L1107" i="1"/>
  <c r="K1107" i="1"/>
  <c r="M1095" i="1"/>
  <c r="L1095" i="1"/>
  <c r="K1095" i="1"/>
  <c r="M1083" i="1"/>
  <c r="L1083" i="1"/>
  <c r="K1083" i="1"/>
  <c r="M1059" i="1"/>
  <c r="L1059" i="1"/>
  <c r="K1059" i="1"/>
  <c r="M1047" i="1"/>
  <c r="L1047" i="1"/>
  <c r="K1047" i="1"/>
  <c r="M1035" i="1"/>
  <c r="L1035" i="1"/>
  <c r="K1035" i="1"/>
  <c r="M998" i="1"/>
  <c r="L998" i="1"/>
  <c r="K998" i="1"/>
  <c r="M956" i="1"/>
  <c r="L956" i="1"/>
  <c r="K956" i="1"/>
  <c r="M944" i="1"/>
  <c r="L944" i="1"/>
  <c r="K944" i="1"/>
  <c r="M917" i="1"/>
  <c r="L917" i="1"/>
  <c r="K917" i="1"/>
  <c r="M905" i="1"/>
  <c r="L905" i="1"/>
  <c r="K905" i="1"/>
  <c r="M893" i="1"/>
  <c r="L893" i="1"/>
  <c r="K893" i="1"/>
  <c r="M798" i="1"/>
  <c r="L798" i="1"/>
  <c r="K798" i="1"/>
  <c r="M766" i="1"/>
  <c r="L766" i="1"/>
  <c r="K766" i="1"/>
  <c r="M754" i="1"/>
  <c r="L754" i="1"/>
  <c r="K754" i="1"/>
  <c r="M740" i="1"/>
  <c r="L740" i="1"/>
  <c r="K740" i="1"/>
  <c r="M726" i="1"/>
  <c r="L726" i="1"/>
  <c r="K726" i="1"/>
  <c r="M692" i="1"/>
  <c r="L692" i="1"/>
  <c r="K692" i="1"/>
  <c r="G693" i="1"/>
  <c r="M680" i="1"/>
  <c r="L680" i="1"/>
  <c r="K680" i="1"/>
  <c r="M655" i="1"/>
  <c r="L655" i="1"/>
  <c r="K655" i="1"/>
  <c r="M642" i="1"/>
  <c r="L642" i="1"/>
  <c r="K642" i="1"/>
  <c r="M630" i="1"/>
  <c r="L630" i="1"/>
  <c r="K630" i="1"/>
  <c r="M618" i="1"/>
  <c r="L618" i="1"/>
  <c r="K618" i="1"/>
  <c r="M604" i="1"/>
  <c r="L604" i="1"/>
  <c r="K604" i="1"/>
  <c r="M491" i="1"/>
  <c r="L491" i="1"/>
  <c r="K491" i="1"/>
  <c r="M402" i="1"/>
  <c r="L402" i="1"/>
  <c r="K402" i="1"/>
  <c r="M319" i="1"/>
  <c r="L319" i="1"/>
  <c r="K319" i="1"/>
  <c r="M307" i="1"/>
  <c r="L307" i="1"/>
  <c r="K307" i="1"/>
  <c r="M295" i="1"/>
  <c r="L295" i="1"/>
  <c r="K295" i="1"/>
  <c r="M152" i="1"/>
  <c r="L152" i="1"/>
  <c r="K152" i="1"/>
  <c r="G153" i="1"/>
  <c r="K2285" i="1"/>
  <c r="M961" i="1"/>
  <c r="L961" i="1"/>
  <c r="K961" i="1"/>
  <c r="M949" i="1"/>
  <c r="L949" i="1"/>
  <c r="K949" i="1"/>
  <c r="M937" i="1"/>
  <c r="L937" i="1"/>
  <c r="K937" i="1"/>
  <c r="M913" i="1"/>
  <c r="L913" i="1"/>
  <c r="K913" i="1"/>
  <c r="M901" i="1"/>
  <c r="L901" i="1"/>
  <c r="K901" i="1"/>
  <c r="M889" i="1"/>
  <c r="L889" i="1"/>
  <c r="K889" i="1"/>
  <c r="M877" i="1"/>
  <c r="L877" i="1"/>
  <c r="K877" i="1"/>
  <c r="M865" i="1"/>
  <c r="L865" i="1"/>
  <c r="K865" i="1"/>
  <c r="M853" i="1"/>
  <c r="L853" i="1"/>
  <c r="K853" i="1"/>
  <c r="M841" i="1"/>
  <c r="L841" i="1"/>
  <c r="K841" i="1"/>
  <c r="M769" i="1"/>
  <c r="L769" i="1"/>
  <c r="K769" i="1"/>
  <c r="M757" i="1"/>
  <c r="L757" i="1"/>
  <c r="K757" i="1"/>
  <c r="M745" i="1"/>
  <c r="L745" i="1"/>
  <c r="K745" i="1"/>
  <c r="M733" i="1"/>
  <c r="L733" i="1"/>
  <c r="K733" i="1"/>
  <c r="M721" i="1"/>
  <c r="L721" i="1"/>
  <c r="K721" i="1"/>
  <c r="M685" i="1"/>
  <c r="L685" i="1"/>
  <c r="K685" i="1"/>
  <c r="M673" i="1"/>
  <c r="L673" i="1"/>
  <c r="K673" i="1"/>
  <c r="M661" i="1"/>
  <c r="L661" i="1"/>
  <c r="K661" i="1"/>
  <c r="M649" i="1"/>
  <c r="L649" i="1"/>
  <c r="K649" i="1"/>
  <c r="M637" i="1"/>
  <c r="L637" i="1"/>
  <c r="K637" i="1"/>
  <c r="M625" i="1"/>
  <c r="L625" i="1"/>
  <c r="K625" i="1"/>
  <c r="M613" i="1"/>
  <c r="L613" i="1"/>
  <c r="K613" i="1"/>
  <c r="M601" i="1"/>
  <c r="L601" i="1"/>
  <c r="K601" i="1"/>
  <c r="M589" i="1"/>
  <c r="L589" i="1"/>
  <c r="K589" i="1"/>
  <c r="M577" i="1"/>
  <c r="L577" i="1"/>
  <c r="K577" i="1"/>
  <c r="M541" i="1"/>
  <c r="L541" i="1"/>
  <c r="K541" i="1"/>
  <c r="M529" i="1"/>
  <c r="L529" i="1"/>
  <c r="K529" i="1"/>
  <c r="M517" i="1"/>
  <c r="L517" i="1"/>
  <c r="K517" i="1"/>
  <c r="M469" i="1"/>
  <c r="L469" i="1"/>
  <c r="K469" i="1"/>
  <c r="M457" i="1"/>
  <c r="L457" i="1"/>
  <c r="K457" i="1"/>
  <c r="M445" i="1"/>
  <c r="L445" i="1"/>
  <c r="K445" i="1"/>
  <c r="M433" i="1"/>
  <c r="L433" i="1"/>
  <c r="K433" i="1"/>
  <c r="M421" i="1"/>
  <c r="L421" i="1"/>
  <c r="K421" i="1"/>
  <c r="M397" i="1"/>
  <c r="L397" i="1"/>
  <c r="K397" i="1"/>
  <c r="M349" i="1"/>
  <c r="L349" i="1"/>
  <c r="K349" i="1"/>
  <c r="M337" i="1"/>
  <c r="L337" i="1"/>
  <c r="K337" i="1"/>
  <c r="M313" i="1"/>
  <c r="L313" i="1"/>
  <c r="K313" i="1"/>
  <c r="M301" i="1"/>
  <c r="L301" i="1"/>
  <c r="K301" i="1"/>
  <c r="M289" i="1"/>
  <c r="L289" i="1"/>
  <c r="K289" i="1"/>
  <c r="M277" i="1"/>
  <c r="K277" i="1"/>
  <c r="L277" i="1"/>
  <c r="M253" i="1"/>
  <c r="L253" i="1"/>
  <c r="K253" i="1"/>
  <c r="M241" i="1"/>
  <c r="L241" i="1"/>
  <c r="K241" i="1"/>
  <c r="M229" i="1"/>
  <c r="L229" i="1"/>
  <c r="K229" i="1"/>
  <c r="M217" i="1"/>
  <c r="L217" i="1"/>
  <c r="K217" i="1"/>
  <c r="M205" i="1"/>
  <c r="L205" i="1"/>
  <c r="K205" i="1"/>
  <c r="M181" i="1"/>
  <c r="L181" i="1"/>
  <c r="K181" i="1"/>
  <c r="M169" i="1"/>
  <c r="L169" i="1"/>
  <c r="K169" i="1"/>
  <c r="M157" i="1"/>
  <c r="L157" i="1"/>
  <c r="K157" i="1"/>
  <c r="M145" i="1"/>
  <c r="L145" i="1"/>
  <c r="K145" i="1"/>
  <c r="M133" i="1"/>
  <c r="L133" i="1"/>
  <c r="K133" i="1"/>
  <c r="M97" i="1"/>
  <c r="L97" i="1"/>
  <c r="K97" i="1"/>
  <c r="M73" i="1"/>
  <c r="L73" i="1"/>
  <c r="K73" i="1"/>
  <c r="M61" i="1"/>
  <c r="L61" i="1"/>
  <c r="K61" i="1"/>
  <c r="M49" i="1"/>
  <c r="L49" i="1"/>
  <c r="K49" i="1"/>
  <c r="M37" i="1"/>
  <c r="L37" i="1"/>
  <c r="K37" i="1"/>
  <c r="M25" i="1"/>
  <c r="L25" i="1"/>
  <c r="K25" i="1"/>
  <c r="M347" i="1"/>
  <c r="L347" i="1"/>
  <c r="K347" i="1"/>
  <c r="M335" i="1"/>
  <c r="L335" i="1"/>
  <c r="K335" i="1"/>
  <c r="M323" i="1"/>
  <c r="L323" i="1"/>
  <c r="K323" i="1"/>
  <c r="M311" i="1"/>
  <c r="L311" i="1"/>
  <c r="K311" i="1"/>
  <c r="M299" i="1"/>
  <c r="L299" i="1"/>
  <c r="K299" i="1"/>
  <c r="M275" i="1"/>
  <c r="L275" i="1"/>
  <c r="K275" i="1"/>
  <c r="M251" i="1"/>
  <c r="L251" i="1"/>
  <c r="K251" i="1"/>
  <c r="M239" i="1"/>
  <c r="L239" i="1"/>
  <c r="K239" i="1"/>
  <c r="M227" i="1"/>
  <c r="L227" i="1"/>
  <c r="K227" i="1"/>
  <c r="M215" i="1"/>
  <c r="L215" i="1"/>
  <c r="K215" i="1"/>
  <c r="M179" i="1"/>
  <c r="L179" i="1"/>
  <c r="K179" i="1"/>
  <c r="M167" i="1"/>
  <c r="L167" i="1"/>
  <c r="K167" i="1"/>
  <c r="M155" i="1"/>
  <c r="L155" i="1"/>
  <c r="K155" i="1"/>
  <c r="M143" i="1"/>
  <c r="L143" i="1"/>
  <c r="K143" i="1"/>
  <c r="M131" i="1"/>
  <c r="L131" i="1"/>
  <c r="K131" i="1"/>
  <c r="M119" i="1"/>
  <c r="L119" i="1"/>
  <c r="K119" i="1"/>
  <c r="M107" i="1"/>
  <c r="L107" i="1"/>
  <c r="K107" i="1"/>
  <c r="M95" i="1"/>
  <c r="L95" i="1"/>
  <c r="K95" i="1"/>
  <c r="M71" i="1"/>
  <c r="L71" i="1"/>
  <c r="K71" i="1"/>
  <c r="M47" i="1"/>
  <c r="L47" i="1"/>
  <c r="K47" i="1"/>
  <c r="M35" i="1"/>
  <c r="L35" i="1"/>
  <c r="K35" i="1"/>
  <c r="M23" i="1"/>
  <c r="L23" i="1"/>
  <c r="K23" i="1"/>
  <c r="M322" i="1"/>
  <c r="L322" i="1"/>
  <c r="K322" i="1"/>
  <c r="M310" i="1"/>
  <c r="L310" i="1"/>
  <c r="K310" i="1"/>
  <c r="L298" i="1"/>
  <c r="M298" i="1"/>
  <c r="K298" i="1"/>
  <c r="M274" i="1"/>
  <c r="L274" i="1"/>
  <c r="K274" i="1"/>
  <c r="M250" i="1"/>
  <c r="L250" i="1"/>
  <c r="K250" i="1"/>
  <c r="M238" i="1"/>
  <c r="L238" i="1"/>
  <c r="K238" i="1"/>
  <c r="L226" i="1"/>
  <c r="M226" i="1"/>
  <c r="K226" i="1"/>
  <c r="M214" i="1"/>
  <c r="L214" i="1"/>
  <c r="K214" i="1"/>
  <c r="M202" i="1"/>
  <c r="L202" i="1"/>
  <c r="K202" i="1"/>
  <c r="M178" i="1"/>
  <c r="L178" i="1"/>
  <c r="K178" i="1"/>
  <c r="M166" i="1"/>
  <c r="L166" i="1"/>
  <c r="K166" i="1"/>
  <c r="M142" i="1"/>
  <c r="L142" i="1"/>
  <c r="K142" i="1"/>
  <c r="M130" i="1"/>
  <c r="L130" i="1"/>
  <c r="K130" i="1"/>
  <c r="M118" i="1"/>
  <c r="L118" i="1"/>
  <c r="K118" i="1"/>
  <c r="M106" i="1"/>
  <c r="L106" i="1"/>
  <c r="K106" i="1"/>
  <c r="M94" i="1"/>
  <c r="L94" i="1"/>
  <c r="K94" i="1"/>
  <c r="M70" i="1"/>
  <c r="L70" i="1"/>
  <c r="K70" i="1"/>
  <c r="M46" i="1"/>
  <c r="L46" i="1"/>
  <c r="K46" i="1"/>
  <c r="M34" i="1"/>
  <c r="L34" i="1"/>
  <c r="K34" i="1"/>
  <c r="M22" i="1"/>
  <c r="L22" i="1"/>
  <c r="K22" i="1"/>
  <c r="M801" i="1"/>
  <c r="L801" i="1"/>
  <c r="K801" i="1"/>
  <c r="M765" i="1"/>
  <c r="L765" i="1"/>
  <c r="K765" i="1"/>
  <c r="M753" i="1"/>
  <c r="L753" i="1"/>
  <c r="K753" i="1"/>
  <c r="M741" i="1"/>
  <c r="L741" i="1"/>
  <c r="K741" i="1"/>
  <c r="M729" i="1"/>
  <c r="L729" i="1"/>
  <c r="K729" i="1"/>
  <c r="M717" i="1"/>
  <c r="L717" i="1"/>
  <c r="K717" i="1"/>
  <c r="M681" i="1"/>
  <c r="L681" i="1"/>
  <c r="K681" i="1"/>
  <c r="M669" i="1"/>
  <c r="L669" i="1"/>
  <c r="K669" i="1"/>
  <c r="M657" i="1"/>
  <c r="L657" i="1"/>
  <c r="K657" i="1"/>
  <c r="M633" i="1"/>
  <c r="L633" i="1"/>
  <c r="K633" i="1"/>
  <c r="M621" i="1"/>
  <c r="L621" i="1"/>
  <c r="K621" i="1"/>
  <c r="M609" i="1"/>
  <c r="L609" i="1"/>
  <c r="K609" i="1"/>
  <c r="M597" i="1"/>
  <c r="L597" i="1"/>
  <c r="K597" i="1"/>
  <c r="M585" i="1"/>
  <c r="L585" i="1"/>
  <c r="K585" i="1"/>
  <c r="M573" i="1"/>
  <c r="L573" i="1"/>
  <c r="K573" i="1"/>
  <c r="M537" i="1"/>
  <c r="L537" i="1"/>
  <c r="K537" i="1"/>
  <c r="M513" i="1"/>
  <c r="L513" i="1"/>
  <c r="K513" i="1"/>
  <c r="M501" i="1"/>
  <c r="L501" i="1"/>
  <c r="K501" i="1"/>
  <c r="M489" i="1"/>
  <c r="K489" i="1"/>
  <c r="L489" i="1"/>
  <c r="M465" i="1"/>
  <c r="L465" i="1"/>
  <c r="K465" i="1"/>
  <c r="M453" i="1"/>
  <c r="L453" i="1"/>
  <c r="K453" i="1"/>
  <c r="M441" i="1"/>
  <c r="L441" i="1"/>
  <c r="K441" i="1"/>
  <c r="M429" i="1"/>
  <c r="L429" i="1"/>
  <c r="K429" i="1"/>
  <c r="M393" i="1"/>
  <c r="L393" i="1"/>
  <c r="K393" i="1"/>
  <c r="M345" i="1"/>
  <c r="L345" i="1"/>
  <c r="K345" i="1"/>
  <c r="M333" i="1"/>
  <c r="L333" i="1"/>
  <c r="K333" i="1"/>
  <c r="M321" i="1"/>
  <c r="L321" i="1"/>
  <c r="K321" i="1"/>
  <c r="M309" i="1"/>
  <c r="L309" i="1"/>
  <c r="K309" i="1"/>
  <c r="M297" i="1"/>
  <c r="L297" i="1"/>
  <c r="K297" i="1"/>
  <c r="M237" i="1"/>
  <c r="L237" i="1"/>
  <c r="K237" i="1"/>
  <c r="M225" i="1"/>
  <c r="L225" i="1"/>
  <c r="K225" i="1"/>
  <c r="M213" i="1"/>
  <c r="L213" i="1"/>
  <c r="K213" i="1"/>
  <c r="M201" i="1"/>
  <c r="L201" i="1"/>
  <c r="K201" i="1"/>
  <c r="M177" i="1"/>
  <c r="L177" i="1"/>
  <c r="K177" i="1"/>
  <c r="M165" i="1"/>
  <c r="L165" i="1"/>
  <c r="K165" i="1"/>
  <c r="M141" i="1"/>
  <c r="L141" i="1"/>
  <c r="K141" i="1"/>
  <c r="M129" i="1"/>
  <c r="L129" i="1"/>
  <c r="K129" i="1"/>
  <c r="M117" i="1"/>
  <c r="L117" i="1"/>
  <c r="K117" i="1"/>
  <c r="M105" i="1"/>
  <c r="L105" i="1"/>
  <c r="K105" i="1"/>
  <c r="M93" i="1"/>
  <c r="L93" i="1"/>
  <c r="K93" i="1"/>
  <c r="M69" i="1"/>
  <c r="L69" i="1"/>
  <c r="K69" i="1"/>
  <c r="M45" i="1"/>
  <c r="L45" i="1"/>
  <c r="K45" i="1"/>
  <c r="M33" i="1"/>
  <c r="L33" i="1"/>
  <c r="K33" i="1"/>
  <c r="M21" i="1"/>
  <c r="L21" i="1"/>
  <c r="K21" i="1"/>
  <c r="M668" i="1"/>
  <c r="L668" i="1"/>
  <c r="K668" i="1"/>
  <c r="M656" i="1"/>
  <c r="K656" i="1"/>
  <c r="L656" i="1"/>
  <c r="M644" i="1"/>
  <c r="L644" i="1"/>
  <c r="K644" i="1"/>
  <c r="M632" i="1"/>
  <c r="L632" i="1"/>
  <c r="K632" i="1"/>
  <c r="M620" i="1"/>
  <c r="K620" i="1"/>
  <c r="L620" i="1"/>
  <c r="M608" i="1"/>
  <c r="L608" i="1"/>
  <c r="K608" i="1"/>
  <c r="M596" i="1"/>
  <c r="L596" i="1"/>
  <c r="K596" i="1"/>
  <c r="M584" i="1"/>
  <c r="L584" i="1"/>
  <c r="K584" i="1"/>
  <c r="M572" i="1"/>
  <c r="L572" i="1"/>
  <c r="K572" i="1"/>
  <c r="M536" i="1"/>
  <c r="L536" i="1"/>
  <c r="K536" i="1"/>
  <c r="M524" i="1"/>
  <c r="L524" i="1"/>
  <c r="K524" i="1"/>
  <c r="M512" i="1"/>
  <c r="L512" i="1"/>
  <c r="K512" i="1"/>
  <c r="M500" i="1"/>
  <c r="L500" i="1"/>
  <c r="K500" i="1"/>
  <c r="M488" i="1"/>
  <c r="L488" i="1"/>
  <c r="K488" i="1"/>
  <c r="M464" i="1"/>
  <c r="L464" i="1"/>
  <c r="K464" i="1"/>
  <c r="M452" i="1"/>
  <c r="L452" i="1"/>
  <c r="K452" i="1"/>
  <c r="M440" i="1"/>
  <c r="L440" i="1"/>
  <c r="K440" i="1"/>
  <c r="M428" i="1"/>
  <c r="L428" i="1"/>
  <c r="K428" i="1"/>
  <c r="M392" i="1"/>
  <c r="L392" i="1"/>
  <c r="K392" i="1"/>
  <c r="M344" i="1"/>
  <c r="L344" i="1"/>
  <c r="K344" i="1"/>
  <c r="M332" i="1"/>
  <c r="L332" i="1"/>
  <c r="K332" i="1"/>
  <c r="M320" i="1"/>
  <c r="L320" i="1"/>
  <c r="K320" i="1"/>
  <c r="M308" i="1"/>
  <c r="L308" i="1"/>
  <c r="K308" i="1"/>
  <c r="M296" i="1"/>
  <c r="L296" i="1"/>
  <c r="K296" i="1"/>
  <c r="M236" i="1"/>
  <c r="L236" i="1"/>
  <c r="K236" i="1"/>
  <c r="M224" i="1"/>
  <c r="L224" i="1"/>
  <c r="K224" i="1"/>
  <c r="M212" i="1"/>
  <c r="L212" i="1"/>
  <c r="K212" i="1"/>
  <c r="L200" i="1"/>
  <c r="M200" i="1"/>
  <c r="K200" i="1"/>
  <c r="M176" i="1"/>
  <c r="L176" i="1"/>
  <c r="K176" i="1"/>
  <c r="M164" i="1"/>
  <c r="L164" i="1"/>
  <c r="K164" i="1"/>
  <c r="M140" i="1"/>
  <c r="L140" i="1"/>
  <c r="K140" i="1"/>
  <c r="M128" i="1"/>
  <c r="L128" i="1"/>
  <c r="K128" i="1"/>
  <c r="M116" i="1"/>
  <c r="L116" i="1"/>
  <c r="K116" i="1"/>
  <c r="M104" i="1"/>
  <c r="L104" i="1"/>
  <c r="K104" i="1"/>
  <c r="M92" i="1"/>
  <c r="L92" i="1"/>
  <c r="K92" i="1"/>
  <c r="M68" i="1"/>
  <c r="L68" i="1"/>
  <c r="K68" i="1"/>
  <c r="M44" i="1"/>
  <c r="L44" i="1"/>
  <c r="K44" i="1"/>
  <c r="M32" i="1"/>
  <c r="L32" i="1"/>
  <c r="K32" i="1"/>
  <c r="M20" i="1"/>
  <c r="L20" i="1"/>
  <c r="K20" i="1"/>
  <c r="M175" i="1"/>
  <c r="L175" i="1"/>
  <c r="K175" i="1"/>
  <c r="M163" i="1"/>
  <c r="L163" i="1"/>
  <c r="K163" i="1"/>
  <c r="M151" i="1"/>
  <c r="L151" i="1"/>
  <c r="K151" i="1"/>
  <c r="M139" i="1"/>
  <c r="L139" i="1"/>
  <c r="K139" i="1"/>
  <c r="M127" i="1"/>
  <c r="L127" i="1"/>
  <c r="K127" i="1"/>
  <c r="M115" i="1"/>
  <c r="L115" i="1"/>
  <c r="K115" i="1"/>
  <c r="M103" i="1"/>
  <c r="L103" i="1"/>
  <c r="K103" i="1"/>
  <c r="M91" i="1"/>
  <c r="L91" i="1"/>
  <c r="K91" i="1"/>
  <c r="M79" i="1"/>
  <c r="L79" i="1"/>
  <c r="K79" i="1"/>
  <c r="M67" i="1"/>
  <c r="L67" i="1"/>
  <c r="K67" i="1"/>
  <c r="M55" i="1"/>
  <c r="L55" i="1"/>
  <c r="K55" i="1"/>
  <c r="M43" i="1"/>
  <c r="L43" i="1"/>
  <c r="K43" i="1"/>
  <c r="M31" i="1"/>
  <c r="L31" i="1"/>
  <c r="K31" i="1"/>
  <c r="M19" i="1"/>
  <c r="L19" i="1"/>
  <c r="K19" i="1"/>
  <c r="M282" i="1"/>
  <c r="L282" i="1"/>
  <c r="K282" i="1"/>
  <c r="M258" i="1"/>
  <c r="L258" i="1"/>
  <c r="K258" i="1"/>
  <c r="M246" i="1"/>
  <c r="L246" i="1"/>
  <c r="K246" i="1"/>
  <c r="M222" i="1"/>
  <c r="L222" i="1"/>
  <c r="K222" i="1"/>
  <c r="M210" i="1"/>
  <c r="L210" i="1"/>
  <c r="K210" i="1"/>
  <c r="M198" i="1"/>
  <c r="L198" i="1"/>
  <c r="K198" i="1"/>
  <c r="M174" i="1"/>
  <c r="L174" i="1"/>
  <c r="K174" i="1"/>
  <c r="M162" i="1"/>
  <c r="L162" i="1"/>
  <c r="K162" i="1"/>
  <c r="M150" i="1"/>
  <c r="L150" i="1"/>
  <c r="K150" i="1"/>
  <c r="M138" i="1"/>
  <c r="L138" i="1"/>
  <c r="K138" i="1"/>
  <c r="M126" i="1"/>
  <c r="L126" i="1"/>
  <c r="K126" i="1"/>
  <c r="M114" i="1"/>
  <c r="L114" i="1"/>
  <c r="K114" i="1"/>
  <c r="M102" i="1"/>
  <c r="L102" i="1"/>
  <c r="K102" i="1"/>
  <c r="M90" i="1"/>
  <c r="L90" i="1"/>
  <c r="K90" i="1"/>
  <c r="M78" i="1"/>
  <c r="L78" i="1"/>
  <c r="K78" i="1"/>
  <c r="M66" i="1"/>
  <c r="L66" i="1"/>
  <c r="K66" i="1"/>
  <c r="M54" i="1"/>
  <c r="L54" i="1"/>
  <c r="K54" i="1"/>
  <c r="M42" i="1"/>
  <c r="L42" i="1"/>
  <c r="K42" i="1"/>
  <c r="M30" i="1"/>
  <c r="L30" i="1"/>
  <c r="K30" i="1"/>
  <c r="M18" i="1"/>
  <c r="L18" i="1"/>
  <c r="K18" i="1"/>
  <c r="M641" i="1"/>
  <c r="L641" i="1"/>
  <c r="K641" i="1"/>
  <c r="M629" i="1"/>
  <c r="L629" i="1"/>
  <c r="K629" i="1"/>
  <c r="M617" i="1"/>
  <c r="L617" i="1"/>
  <c r="K617" i="1"/>
  <c r="M605" i="1"/>
  <c r="L605" i="1"/>
  <c r="K605" i="1"/>
  <c r="M593" i="1"/>
  <c r="L593" i="1"/>
  <c r="K593" i="1"/>
  <c r="M581" i="1"/>
  <c r="L581" i="1"/>
  <c r="K581" i="1"/>
  <c r="M569" i="1"/>
  <c r="L569" i="1"/>
  <c r="K569" i="1"/>
  <c r="M545" i="1"/>
  <c r="L545" i="1"/>
  <c r="K545" i="1"/>
  <c r="M533" i="1"/>
  <c r="L533" i="1"/>
  <c r="K533" i="1"/>
  <c r="M521" i="1"/>
  <c r="L521" i="1"/>
  <c r="K521" i="1"/>
  <c r="M509" i="1"/>
  <c r="L509" i="1"/>
  <c r="K509" i="1"/>
  <c r="M497" i="1"/>
  <c r="L497" i="1"/>
  <c r="K497" i="1"/>
  <c r="M485" i="1"/>
  <c r="L485" i="1"/>
  <c r="K485" i="1"/>
  <c r="M461" i="1"/>
  <c r="L461" i="1"/>
  <c r="K461" i="1"/>
  <c r="M449" i="1"/>
  <c r="L449" i="1"/>
  <c r="K449" i="1"/>
  <c r="M437" i="1"/>
  <c r="L437" i="1"/>
  <c r="K437" i="1"/>
  <c r="M425" i="1"/>
  <c r="L425" i="1"/>
  <c r="K425" i="1"/>
  <c r="M401" i="1"/>
  <c r="L401" i="1"/>
  <c r="K401" i="1"/>
  <c r="M353" i="1"/>
  <c r="L353" i="1"/>
  <c r="K353" i="1"/>
  <c r="M341" i="1"/>
  <c r="L341" i="1"/>
  <c r="K341" i="1"/>
  <c r="M329" i="1"/>
  <c r="L329" i="1"/>
  <c r="K329" i="1"/>
  <c r="M317" i="1"/>
  <c r="L317" i="1"/>
  <c r="K317" i="1"/>
  <c r="M305" i="1"/>
  <c r="L305" i="1"/>
  <c r="K305" i="1"/>
  <c r="M293" i="1"/>
  <c r="L293" i="1"/>
  <c r="K293" i="1"/>
  <c r="M281" i="1"/>
  <c r="L281" i="1"/>
  <c r="K281" i="1"/>
  <c r="M257" i="1"/>
  <c r="L257" i="1"/>
  <c r="K257" i="1"/>
  <c r="M245" i="1"/>
  <c r="L245" i="1"/>
  <c r="K245" i="1"/>
  <c r="M221" i="1"/>
  <c r="L221" i="1"/>
  <c r="K221" i="1"/>
  <c r="M209" i="1"/>
  <c r="L209" i="1"/>
  <c r="K209" i="1"/>
  <c r="M197" i="1"/>
  <c r="L197" i="1"/>
  <c r="K197" i="1"/>
  <c r="M173" i="1"/>
  <c r="L173" i="1"/>
  <c r="K173" i="1"/>
  <c r="M161" i="1"/>
  <c r="L161" i="1"/>
  <c r="K161" i="1"/>
  <c r="M149" i="1"/>
  <c r="L149" i="1"/>
  <c r="K149" i="1"/>
  <c r="M137" i="1"/>
  <c r="L137" i="1"/>
  <c r="K137" i="1"/>
  <c r="M125" i="1"/>
  <c r="L125" i="1"/>
  <c r="K125" i="1"/>
  <c r="M113" i="1"/>
  <c r="L113" i="1"/>
  <c r="K113" i="1"/>
  <c r="M101" i="1"/>
  <c r="L101" i="1"/>
  <c r="K101" i="1"/>
  <c r="M89" i="1"/>
  <c r="L89" i="1"/>
  <c r="K89" i="1"/>
  <c r="M77" i="1"/>
  <c r="L77" i="1"/>
  <c r="K77" i="1"/>
  <c r="M65" i="1"/>
  <c r="L65" i="1"/>
  <c r="K65" i="1"/>
  <c r="M53" i="1"/>
  <c r="L53" i="1"/>
  <c r="K53" i="1"/>
  <c r="M41" i="1"/>
  <c r="L41" i="1"/>
  <c r="K41" i="1"/>
  <c r="M29" i="1"/>
  <c r="L29" i="1"/>
  <c r="K29" i="1"/>
  <c r="M17" i="1"/>
  <c r="L17" i="1"/>
  <c r="K17" i="1"/>
  <c r="M1000" i="1"/>
  <c r="L1000" i="1"/>
  <c r="K1000" i="1"/>
  <c r="M964" i="1"/>
  <c r="L964" i="1"/>
  <c r="K964" i="1"/>
  <c r="M952" i="1"/>
  <c r="L952" i="1"/>
  <c r="K952" i="1"/>
  <c r="M940" i="1"/>
  <c r="L940" i="1"/>
  <c r="K940" i="1"/>
  <c r="M916" i="1"/>
  <c r="L916" i="1"/>
  <c r="K916" i="1"/>
  <c r="M904" i="1"/>
  <c r="L904" i="1"/>
  <c r="K904" i="1"/>
  <c r="M880" i="1"/>
  <c r="L880" i="1"/>
  <c r="K880" i="1"/>
  <c r="M868" i="1"/>
  <c r="L868" i="1"/>
  <c r="K868" i="1"/>
  <c r="M856" i="1"/>
  <c r="L856" i="1"/>
  <c r="K856" i="1"/>
  <c r="M844" i="1"/>
  <c r="L844" i="1"/>
  <c r="K844" i="1"/>
  <c r="M796" i="1"/>
  <c r="L796" i="1"/>
  <c r="K796" i="1"/>
  <c r="M772" i="1"/>
  <c r="L772" i="1"/>
  <c r="K772" i="1"/>
  <c r="M760" i="1"/>
  <c r="L760" i="1"/>
  <c r="K760" i="1"/>
  <c r="M724" i="1"/>
  <c r="L724" i="1"/>
  <c r="K724" i="1"/>
  <c r="M688" i="1"/>
  <c r="L688" i="1"/>
  <c r="K688" i="1"/>
  <c r="M676" i="1"/>
  <c r="L676" i="1"/>
  <c r="K676" i="1"/>
  <c r="M652" i="1"/>
  <c r="L652" i="1"/>
  <c r="K652" i="1"/>
  <c r="M640" i="1"/>
  <c r="L640" i="1"/>
  <c r="K640" i="1"/>
  <c r="M628" i="1"/>
  <c r="L628" i="1"/>
  <c r="K628" i="1"/>
  <c r="M592" i="1"/>
  <c r="L592" i="1"/>
  <c r="K592" i="1"/>
  <c r="M580" i="1"/>
  <c r="L580" i="1"/>
  <c r="K580" i="1"/>
  <c r="M568" i="1"/>
  <c r="L568" i="1"/>
  <c r="K568" i="1"/>
  <c r="M544" i="1"/>
  <c r="L544" i="1"/>
  <c r="K544" i="1"/>
  <c r="M532" i="1"/>
  <c r="L532" i="1"/>
  <c r="K532" i="1"/>
  <c r="M520" i="1"/>
  <c r="L520" i="1"/>
  <c r="K520" i="1"/>
  <c r="M508" i="1"/>
  <c r="L508" i="1"/>
  <c r="K508" i="1"/>
  <c r="M496" i="1"/>
  <c r="L496" i="1"/>
  <c r="K496" i="1"/>
  <c r="M484" i="1"/>
  <c r="L484" i="1"/>
  <c r="K484" i="1"/>
  <c r="M460" i="1"/>
  <c r="L460" i="1"/>
  <c r="K460" i="1"/>
  <c r="M448" i="1"/>
  <c r="L448" i="1"/>
  <c r="K448" i="1"/>
  <c r="M436" i="1"/>
  <c r="L436" i="1"/>
  <c r="K436" i="1"/>
  <c r="M424" i="1"/>
  <c r="L424" i="1"/>
  <c r="K424" i="1"/>
  <c r="M400" i="1"/>
  <c r="L400" i="1"/>
  <c r="K400" i="1"/>
  <c r="M352" i="1"/>
  <c r="L352" i="1"/>
  <c r="K352" i="1"/>
  <c r="M340" i="1"/>
  <c r="L340" i="1"/>
  <c r="K340" i="1"/>
  <c r="M328" i="1"/>
  <c r="L328" i="1"/>
  <c r="K328" i="1"/>
  <c r="M316" i="1"/>
  <c r="L316" i="1"/>
  <c r="K316" i="1"/>
  <c r="M304" i="1"/>
  <c r="L304" i="1"/>
  <c r="K304" i="1"/>
  <c r="M292" i="1"/>
  <c r="L292" i="1"/>
  <c r="K292" i="1"/>
  <c r="M280" i="1"/>
  <c r="L280" i="1"/>
  <c r="K280" i="1"/>
  <c r="M256" i="1"/>
  <c r="K256" i="1"/>
  <c r="L256" i="1"/>
  <c r="M244" i="1"/>
  <c r="L244" i="1"/>
  <c r="K244" i="1"/>
  <c r="M220" i="1"/>
  <c r="L220" i="1"/>
  <c r="K220" i="1"/>
  <c r="M208" i="1"/>
  <c r="L208" i="1"/>
  <c r="K208" i="1"/>
  <c r="M196" i="1"/>
  <c r="L196" i="1"/>
  <c r="K196" i="1"/>
  <c r="M172" i="1"/>
  <c r="L172" i="1"/>
  <c r="K172" i="1"/>
  <c r="M160" i="1"/>
  <c r="L160" i="1"/>
  <c r="K160" i="1"/>
  <c r="M148" i="1"/>
  <c r="L148" i="1"/>
  <c r="K148" i="1"/>
  <c r="M136" i="1"/>
  <c r="L136" i="1"/>
  <c r="K136" i="1"/>
  <c r="M124" i="1"/>
  <c r="L124" i="1"/>
  <c r="K124" i="1"/>
  <c r="M112" i="1"/>
  <c r="L112" i="1"/>
  <c r="K112" i="1"/>
  <c r="M100" i="1"/>
  <c r="L100" i="1"/>
  <c r="K100" i="1"/>
  <c r="M88" i="1"/>
  <c r="L88" i="1"/>
  <c r="K88" i="1"/>
  <c r="M76" i="1"/>
  <c r="L76" i="1"/>
  <c r="K76" i="1"/>
  <c r="M64" i="1"/>
  <c r="L64" i="1"/>
  <c r="K64" i="1"/>
  <c r="M52" i="1"/>
  <c r="L52" i="1"/>
  <c r="K52" i="1"/>
  <c r="M40" i="1"/>
  <c r="L40" i="1"/>
  <c r="K40" i="1"/>
  <c r="M28" i="1"/>
  <c r="L28" i="1"/>
  <c r="K28" i="1"/>
  <c r="M963" i="1"/>
  <c r="L963" i="1"/>
  <c r="K963" i="1"/>
  <c r="M951" i="1"/>
  <c r="K951" i="1"/>
  <c r="L951" i="1"/>
  <c r="M939" i="1"/>
  <c r="L939" i="1"/>
  <c r="K939" i="1"/>
  <c r="M915" i="1"/>
  <c r="L915" i="1"/>
  <c r="K915" i="1"/>
  <c r="M903" i="1"/>
  <c r="K903" i="1"/>
  <c r="L903" i="1"/>
  <c r="M891" i="1"/>
  <c r="K891" i="1"/>
  <c r="L891" i="1"/>
  <c r="M879" i="1"/>
  <c r="L879" i="1"/>
  <c r="K879" i="1"/>
  <c r="M867" i="1"/>
  <c r="L867" i="1"/>
  <c r="K867" i="1"/>
  <c r="M855" i="1"/>
  <c r="K855" i="1"/>
  <c r="L855" i="1"/>
  <c r="M843" i="1"/>
  <c r="K843" i="1"/>
  <c r="L843" i="1"/>
  <c r="M795" i="1"/>
  <c r="L795" i="1"/>
  <c r="K795" i="1"/>
  <c r="M771" i="1"/>
  <c r="L771" i="1"/>
  <c r="K771" i="1"/>
  <c r="M759" i="1"/>
  <c r="L759" i="1"/>
  <c r="K759" i="1"/>
  <c r="M723" i="1"/>
  <c r="L723" i="1"/>
  <c r="K723" i="1"/>
  <c r="M687" i="1"/>
  <c r="L687" i="1"/>
  <c r="K687" i="1"/>
  <c r="M675" i="1"/>
  <c r="L675" i="1"/>
  <c r="K675" i="1"/>
  <c r="M663" i="1"/>
  <c r="L663" i="1"/>
  <c r="K663" i="1"/>
  <c r="M651" i="1"/>
  <c r="L651" i="1"/>
  <c r="K651" i="1"/>
  <c r="M639" i="1"/>
  <c r="L639" i="1"/>
  <c r="K639" i="1"/>
  <c r="M627" i="1"/>
  <c r="L627" i="1"/>
  <c r="K627" i="1"/>
  <c r="M603" i="1"/>
  <c r="K603" i="1"/>
  <c r="L603" i="1"/>
  <c r="M591" i="1"/>
  <c r="L591" i="1"/>
  <c r="K591" i="1"/>
  <c r="M579" i="1"/>
  <c r="L579" i="1"/>
  <c r="K579" i="1"/>
  <c r="M543" i="1"/>
  <c r="L543" i="1"/>
  <c r="K543" i="1"/>
  <c r="M531" i="1"/>
  <c r="L531" i="1"/>
  <c r="K531" i="1"/>
  <c r="M519" i="1"/>
  <c r="L519" i="1"/>
  <c r="K519" i="1"/>
  <c r="M507" i="1"/>
  <c r="L507" i="1"/>
  <c r="K507" i="1"/>
  <c r="M495" i="1"/>
  <c r="L495" i="1"/>
  <c r="K495" i="1"/>
  <c r="M459" i="1"/>
  <c r="L459" i="1"/>
  <c r="K459" i="1"/>
  <c r="M447" i="1"/>
  <c r="L447" i="1"/>
  <c r="K447" i="1"/>
  <c r="M435" i="1"/>
  <c r="L435" i="1"/>
  <c r="K435" i="1"/>
  <c r="M423" i="1"/>
  <c r="K423" i="1"/>
  <c r="L423" i="1"/>
  <c r="M399" i="1"/>
  <c r="L399" i="1"/>
  <c r="K399" i="1"/>
  <c r="M351" i="1"/>
  <c r="L351" i="1"/>
  <c r="K351" i="1"/>
  <c r="M339" i="1"/>
  <c r="L339" i="1"/>
  <c r="K339" i="1"/>
  <c r="M327" i="1"/>
  <c r="L327" i="1"/>
  <c r="K327" i="1"/>
  <c r="M315" i="1"/>
  <c r="L315" i="1"/>
  <c r="K315" i="1"/>
  <c r="M303" i="1"/>
  <c r="L303" i="1"/>
  <c r="K303" i="1"/>
  <c r="M291" i="1"/>
  <c r="L291" i="1"/>
  <c r="K291" i="1"/>
  <c r="M279" i="1"/>
  <c r="L279" i="1"/>
  <c r="K279" i="1"/>
  <c r="M255" i="1"/>
  <c r="L255" i="1"/>
  <c r="K255" i="1"/>
  <c r="M243" i="1"/>
  <c r="L243" i="1"/>
  <c r="K243" i="1"/>
  <c r="M219" i="1"/>
  <c r="L219" i="1"/>
  <c r="K219" i="1"/>
  <c r="M207" i="1"/>
  <c r="L207" i="1"/>
  <c r="K207" i="1"/>
  <c r="M195" i="1"/>
  <c r="L195" i="1"/>
  <c r="K195" i="1"/>
  <c r="M171" i="1"/>
  <c r="L171" i="1"/>
  <c r="K171" i="1"/>
  <c r="M159" i="1"/>
  <c r="L159" i="1"/>
  <c r="K159" i="1"/>
  <c r="M147" i="1"/>
  <c r="L147" i="1"/>
  <c r="K147" i="1"/>
  <c r="M135" i="1"/>
  <c r="L135" i="1"/>
  <c r="K135" i="1"/>
  <c r="M123" i="1"/>
  <c r="L123" i="1"/>
  <c r="K123" i="1"/>
  <c r="M111" i="1"/>
  <c r="L111" i="1"/>
  <c r="K111" i="1"/>
  <c r="M99" i="1"/>
  <c r="L99" i="1"/>
  <c r="K99" i="1"/>
  <c r="M75" i="1"/>
  <c r="L75" i="1"/>
  <c r="K75" i="1"/>
  <c r="M63" i="1"/>
  <c r="L63" i="1"/>
  <c r="K63" i="1"/>
  <c r="M51" i="1"/>
  <c r="L51" i="1"/>
  <c r="K51" i="1"/>
  <c r="M39" i="1"/>
  <c r="L39" i="1"/>
  <c r="K39" i="1"/>
  <c r="M27" i="1"/>
  <c r="L27" i="1"/>
  <c r="K27" i="1"/>
  <c r="M770" i="1"/>
  <c r="L770" i="1"/>
  <c r="K770" i="1"/>
  <c r="M758" i="1"/>
  <c r="L758" i="1"/>
  <c r="K758" i="1"/>
  <c r="M746" i="1"/>
  <c r="L746" i="1"/>
  <c r="K746" i="1"/>
  <c r="M734" i="1"/>
  <c r="L734" i="1"/>
  <c r="K734" i="1"/>
  <c r="M722" i="1"/>
  <c r="L722" i="1"/>
  <c r="K722" i="1"/>
  <c r="M686" i="1"/>
  <c r="L686" i="1"/>
  <c r="K686" i="1"/>
  <c r="M674" i="1"/>
  <c r="L674" i="1"/>
  <c r="K674" i="1"/>
  <c r="M662" i="1"/>
  <c r="L662" i="1"/>
  <c r="K662" i="1"/>
  <c r="M650" i="1"/>
  <c r="L650" i="1"/>
  <c r="K650" i="1"/>
  <c r="M638" i="1"/>
  <c r="L638" i="1"/>
  <c r="K638" i="1"/>
  <c r="M626" i="1"/>
  <c r="L626" i="1"/>
  <c r="K626" i="1"/>
  <c r="M614" i="1"/>
  <c r="K614" i="1"/>
  <c r="L614" i="1"/>
  <c r="M602" i="1"/>
  <c r="L602" i="1"/>
  <c r="K602" i="1"/>
  <c r="M590" i="1"/>
  <c r="L590" i="1"/>
  <c r="K590" i="1"/>
  <c r="M578" i="1"/>
  <c r="L578" i="1"/>
  <c r="K578" i="1"/>
  <c r="M542" i="1"/>
  <c r="L542" i="1"/>
  <c r="K542" i="1"/>
  <c r="M530" i="1"/>
  <c r="L530" i="1"/>
  <c r="K530" i="1"/>
  <c r="M518" i="1"/>
  <c r="L518" i="1"/>
  <c r="K518" i="1"/>
  <c r="M494" i="1"/>
  <c r="L494" i="1"/>
  <c r="K494" i="1"/>
  <c r="M470" i="1"/>
  <c r="L470" i="1"/>
  <c r="K470" i="1"/>
  <c r="M458" i="1"/>
  <c r="L458" i="1"/>
  <c r="K458" i="1"/>
  <c r="M446" i="1"/>
  <c r="L446" i="1"/>
  <c r="K446" i="1"/>
  <c r="M434" i="1"/>
  <c r="L434" i="1"/>
  <c r="K434" i="1"/>
  <c r="M422" i="1"/>
  <c r="L422" i="1"/>
  <c r="K422" i="1"/>
  <c r="M398" i="1"/>
  <c r="L398" i="1"/>
  <c r="K398" i="1"/>
  <c r="M350" i="1"/>
  <c r="L350" i="1"/>
  <c r="K350" i="1"/>
  <c r="M338" i="1"/>
  <c r="L338" i="1"/>
  <c r="K338" i="1"/>
  <c r="M326" i="1"/>
  <c r="L326" i="1"/>
  <c r="K326" i="1"/>
  <c r="M314" i="1"/>
  <c r="L314" i="1"/>
  <c r="K314" i="1"/>
  <c r="M302" i="1"/>
  <c r="L302" i="1"/>
  <c r="K302" i="1"/>
  <c r="M290" i="1"/>
  <c r="L290" i="1"/>
  <c r="K290" i="1"/>
  <c r="M278" i="1"/>
  <c r="L278" i="1"/>
  <c r="K278" i="1"/>
  <c r="M254" i="1"/>
  <c r="L254" i="1"/>
  <c r="K254" i="1"/>
  <c r="M242" i="1"/>
  <c r="L242" i="1"/>
  <c r="K242" i="1"/>
  <c r="M230" i="1"/>
  <c r="L230" i="1"/>
  <c r="K230" i="1"/>
  <c r="M218" i="1"/>
  <c r="L218" i="1"/>
  <c r="K218" i="1"/>
  <c r="M206" i="1"/>
  <c r="L206" i="1"/>
  <c r="K206" i="1"/>
  <c r="M194" i="1"/>
  <c r="L194" i="1"/>
  <c r="K194" i="1"/>
  <c r="M182" i="1"/>
  <c r="L182" i="1"/>
  <c r="K182" i="1"/>
  <c r="M170" i="1"/>
  <c r="L170" i="1"/>
  <c r="K170" i="1"/>
  <c r="M158" i="1"/>
  <c r="L158" i="1"/>
  <c r="K158" i="1"/>
  <c r="M146" i="1"/>
  <c r="L146" i="1"/>
  <c r="K146" i="1"/>
  <c r="M134" i="1"/>
  <c r="L134" i="1"/>
  <c r="K134" i="1"/>
  <c r="M122" i="1"/>
  <c r="L122" i="1"/>
  <c r="K122" i="1"/>
  <c r="M98" i="1"/>
  <c r="K98" i="1"/>
  <c r="L98" i="1"/>
  <c r="M74" i="1"/>
  <c r="L74" i="1"/>
  <c r="K74" i="1"/>
  <c r="M62" i="1"/>
  <c r="K62" i="1"/>
  <c r="L62" i="1"/>
  <c r="M50" i="1"/>
  <c r="L50" i="1"/>
  <c r="K50" i="1"/>
  <c r="M38" i="1"/>
  <c r="L38" i="1"/>
  <c r="K38" i="1"/>
  <c r="M26" i="1"/>
  <c r="L26" i="1"/>
  <c r="K26" i="1"/>
  <c r="M232" i="1" l="1"/>
  <c r="L232" i="1"/>
  <c r="K232" i="1"/>
  <c r="G233" i="1"/>
  <c r="M81" i="1"/>
  <c r="L81" i="1"/>
  <c r="K81" i="1"/>
  <c r="G82" i="1"/>
  <c r="M1748" i="1"/>
  <c r="L1748" i="1"/>
  <c r="K1748" i="1"/>
  <c r="G1749" i="1"/>
  <c r="M1392" i="1"/>
  <c r="L1392" i="1"/>
  <c r="K1392" i="1"/>
  <c r="M2168" i="1"/>
  <c r="L2168" i="1"/>
  <c r="K2168" i="1"/>
  <c r="G2169" i="1"/>
  <c r="M355" i="1"/>
  <c r="L355" i="1"/>
  <c r="K355" i="1"/>
  <c r="G356" i="1"/>
  <c r="M1586" i="1"/>
  <c r="L1586" i="1"/>
  <c r="K1586" i="1"/>
  <c r="G1587" i="1"/>
  <c r="M1050" i="1"/>
  <c r="L1050" i="1"/>
  <c r="K1050" i="1"/>
  <c r="G1051" i="1"/>
  <c r="M1668" i="1"/>
  <c r="L1668" i="1"/>
  <c r="K1668" i="1"/>
  <c r="G1669" i="1"/>
  <c r="M1007" i="1"/>
  <c r="L1007" i="1"/>
  <c r="K1007" i="1"/>
  <c r="G1008" i="1"/>
  <c r="M2450" i="1"/>
  <c r="L2450" i="1"/>
  <c r="K2450" i="1"/>
  <c r="M1992" i="1"/>
  <c r="L1992" i="1"/>
  <c r="K1992" i="1"/>
  <c r="G1993" i="1"/>
  <c r="M1736" i="1"/>
  <c r="L1736" i="1"/>
  <c r="K1736" i="1"/>
  <c r="G1737" i="1"/>
  <c r="M404" i="1"/>
  <c r="L404" i="1"/>
  <c r="K404" i="1"/>
  <c r="G405" i="1"/>
  <c r="M967" i="1"/>
  <c r="L967" i="1"/>
  <c r="K967" i="1"/>
  <c r="G968" i="1"/>
  <c r="M1196" i="1"/>
  <c r="K1196" i="1"/>
  <c r="L1196" i="1"/>
  <c r="G1197" i="1"/>
  <c r="M1832" i="1"/>
  <c r="L1832" i="1"/>
  <c r="K1832" i="1"/>
  <c r="G1833" i="1"/>
  <c r="L284" i="1"/>
  <c r="M284" i="1"/>
  <c r="K284" i="1"/>
  <c r="G285" i="1"/>
  <c r="M1788" i="1"/>
  <c r="L1788" i="1"/>
  <c r="K1788" i="1"/>
  <c r="G1789" i="1"/>
  <c r="M503" i="1"/>
  <c r="K503" i="1"/>
  <c r="L503" i="1"/>
  <c r="G504" i="1"/>
  <c r="M153" i="1"/>
  <c r="L153" i="1"/>
  <c r="K153" i="1"/>
  <c r="G154" i="1"/>
  <c r="M121" i="1"/>
  <c r="L121" i="1"/>
  <c r="K121" i="1"/>
  <c r="M805" i="1"/>
  <c r="L805" i="1"/>
  <c r="K805" i="1"/>
  <c r="G806" i="1"/>
  <c r="M1232" i="1"/>
  <c r="L1232" i="1"/>
  <c r="K1232" i="1"/>
  <c r="G1233" i="1"/>
  <c r="M2430" i="1"/>
  <c r="L2430" i="1"/>
  <c r="K2430" i="1"/>
  <c r="G2431" i="1"/>
  <c r="M109" i="1"/>
  <c r="L109" i="1"/>
  <c r="K109" i="1"/>
  <c r="G110" i="1"/>
  <c r="M1632" i="1"/>
  <c r="L1632" i="1"/>
  <c r="K1632" i="1"/>
  <c r="G1633" i="1"/>
  <c r="M693" i="1"/>
  <c r="L693" i="1"/>
  <c r="K693" i="1"/>
  <c r="G694" i="1"/>
  <c r="M57" i="1"/>
  <c r="L57" i="1"/>
  <c r="K57" i="1"/>
  <c r="G58" i="1"/>
  <c r="M184" i="1"/>
  <c r="L184" i="1"/>
  <c r="K184" i="1"/>
  <c r="G185" i="1"/>
  <c r="M1656" i="1"/>
  <c r="L1656" i="1"/>
  <c r="K1656" i="1"/>
  <c r="G1657" i="1"/>
  <c r="M1818" i="1"/>
  <c r="L1818" i="1"/>
  <c r="K1818" i="1"/>
  <c r="G1819" i="1"/>
  <c r="M2106" i="1"/>
  <c r="L2106" i="1"/>
  <c r="K2106" i="1"/>
  <c r="G2107" i="1"/>
  <c r="M548" i="1"/>
  <c r="L548" i="1"/>
  <c r="K548" i="1"/>
  <c r="G549" i="1"/>
  <c r="M248" i="1"/>
  <c r="L248" i="1"/>
  <c r="K248" i="1"/>
  <c r="G249" i="1"/>
  <c r="M1368" i="1"/>
  <c r="L1368" i="1"/>
  <c r="K1368" i="1"/>
  <c r="G1369" i="1"/>
  <c r="M260" i="1"/>
  <c r="L260" i="1"/>
  <c r="K260" i="1"/>
  <c r="G261" i="1"/>
  <c r="M1260" i="1"/>
  <c r="L1260" i="1"/>
  <c r="K1260" i="1"/>
  <c r="G1261" i="1"/>
  <c r="M1764" i="1"/>
  <c r="L1764" i="1"/>
  <c r="K1764" i="1"/>
  <c r="G1765" i="1"/>
  <c r="M2180" i="1"/>
  <c r="L2180" i="1"/>
  <c r="K2180" i="1"/>
  <c r="G2181" i="1"/>
  <c r="M920" i="1"/>
  <c r="L920" i="1"/>
  <c r="K920" i="1"/>
  <c r="G921" i="1"/>
  <c r="M1434" i="1"/>
  <c r="L1434" i="1"/>
  <c r="K1434" i="1"/>
  <c r="M1980" i="1"/>
  <c r="L1980" i="1"/>
  <c r="K1980" i="1"/>
  <c r="M2244" i="1"/>
  <c r="L2244" i="1"/>
  <c r="K2244" i="1"/>
  <c r="G2245" i="1"/>
  <c r="M616" i="1"/>
  <c r="L616" i="1"/>
  <c r="K616" i="1"/>
  <c r="M1338" i="1"/>
  <c r="L1338" i="1"/>
  <c r="K1338" i="1"/>
  <c r="G1339" i="1"/>
  <c r="M2040" i="1"/>
  <c r="L2040" i="1"/>
  <c r="K2040" i="1"/>
  <c r="G2041" i="1"/>
  <c r="M2376" i="1"/>
  <c r="L2376" i="1"/>
  <c r="K2376" i="1"/>
  <c r="G2377" i="1"/>
  <c r="M1548" i="1"/>
  <c r="L1548" i="1"/>
  <c r="K1548" i="1"/>
  <c r="G1549" i="1"/>
  <c r="M493" i="1"/>
  <c r="L493" i="1"/>
  <c r="K493" i="1"/>
  <c r="M1574" i="1"/>
  <c r="L1574" i="1"/>
  <c r="K1574" i="1"/>
  <c r="G1575" i="1"/>
  <c r="M2408" i="1"/>
  <c r="L2408" i="1"/>
  <c r="K2408" i="1"/>
  <c r="M2310" i="1"/>
  <c r="L2310" i="1"/>
  <c r="K2310" i="1"/>
  <c r="G2311" i="1"/>
  <c r="M896" i="1"/>
  <c r="L896" i="1"/>
  <c r="K896" i="1"/>
  <c r="G897" i="1"/>
  <c r="M777" i="1"/>
  <c r="L777" i="1"/>
  <c r="K777" i="1"/>
  <c r="G778" i="1"/>
  <c r="M1466" i="1"/>
  <c r="L1466" i="1"/>
  <c r="K1466" i="1"/>
  <c r="G1467" i="1"/>
  <c r="M2460" i="1"/>
  <c r="L2460" i="1"/>
  <c r="K2460" i="1"/>
  <c r="G2461" i="1"/>
  <c r="M1848" i="1"/>
  <c r="L1848" i="1"/>
  <c r="K1848" i="1"/>
  <c r="G1849" i="1"/>
  <c r="M2234" i="1"/>
  <c r="L2234" i="1"/>
  <c r="K2234" i="1"/>
  <c r="M472" i="1"/>
  <c r="L472" i="1"/>
  <c r="K472" i="1"/>
  <c r="G473" i="1"/>
  <c r="M1146" i="1"/>
  <c r="L1146" i="1"/>
  <c r="K1146" i="1"/>
  <c r="M2132" i="1"/>
  <c r="L2132" i="1"/>
  <c r="K2132" i="1"/>
  <c r="G2133" i="1"/>
  <c r="M736" i="1"/>
  <c r="L736" i="1"/>
  <c r="K736" i="1"/>
  <c r="M325" i="1"/>
  <c r="L325" i="1"/>
  <c r="K325" i="1"/>
  <c r="M748" i="1"/>
  <c r="L748" i="1"/>
  <c r="K748" i="1"/>
  <c r="M1422" i="1"/>
  <c r="L1422" i="1"/>
  <c r="K1422" i="1"/>
  <c r="G1423" i="1"/>
  <c r="M1064" i="1"/>
  <c r="L1064" i="1"/>
  <c r="K1064" i="1"/>
  <c r="G1065" i="1"/>
  <c r="M1423" i="1" l="1"/>
  <c r="L1423" i="1"/>
  <c r="K1423" i="1"/>
  <c r="M1549" i="1"/>
  <c r="L1549" i="1"/>
  <c r="K1549" i="1"/>
  <c r="G1550" i="1"/>
  <c r="M1339" i="1"/>
  <c r="L1339" i="1"/>
  <c r="K1339" i="1"/>
  <c r="G1340" i="1"/>
  <c r="M154" i="1"/>
  <c r="L154" i="1"/>
  <c r="K154" i="1"/>
  <c r="M285" i="1"/>
  <c r="L285" i="1"/>
  <c r="K285" i="1"/>
  <c r="G286" i="1"/>
  <c r="M968" i="1"/>
  <c r="L968" i="1"/>
  <c r="K968" i="1"/>
  <c r="G969" i="1"/>
  <c r="M1993" i="1"/>
  <c r="L1993" i="1"/>
  <c r="K1993" i="1"/>
  <c r="G1994" i="1"/>
  <c r="M2133" i="1"/>
  <c r="L2133" i="1"/>
  <c r="K2133" i="1"/>
  <c r="G2134" i="1"/>
  <c r="M1765" i="1"/>
  <c r="L1765" i="1"/>
  <c r="K1765" i="1"/>
  <c r="G1766" i="1"/>
  <c r="M1369" i="1"/>
  <c r="L1369" i="1"/>
  <c r="K1369" i="1"/>
  <c r="G1370" i="1"/>
  <c r="M2107" i="1"/>
  <c r="L2107" i="1"/>
  <c r="K2107" i="1"/>
  <c r="G2108" i="1"/>
  <c r="M185" i="1"/>
  <c r="L185" i="1"/>
  <c r="K185" i="1"/>
  <c r="G186" i="1"/>
  <c r="M1633" i="1"/>
  <c r="L1633" i="1"/>
  <c r="K1633" i="1"/>
  <c r="G1634" i="1"/>
  <c r="M1233" i="1"/>
  <c r="L1233" i="1"/>
  <c r="K1233" i="1"/>
  <c r="G1234" i="1"/>
  <c r="M1849" i="1"/>
  <c r="L1849" i="1"/>
  <c r="K1849" i="1"/>
  <c r="G1850" i="1"/>
  <c r="M778" i="1"/>
  <c r="L778" i="1"/>
  <c r="K778" i="1"/>
  <c r="G779" i="1"/>
  <c r="M82" i="1"/>
  <c r="L82" i="1"/>
  <c r="K82" i="1"/>
  <c r="G83" i="1"/>
  <c r="M1749" i="1"/>
  <c r="L1749" i="1"/>
  <c r="K1749" i="1"/>
  <c r="G1750" i="1"/>
  <c r="M1051" i="1"/>
  <c r="L1051" i="1"/>
  <c r="K1051" i="1"/>
  <c r="G1052" i="1"/>
  <c r="M2169" i="1"/>
  <c r="L2169" i="1"/>
  <c r="K2169" i="1"/>
  <c r="M2311" i="1"/>
  <c r="L2311" i="1"/>
  <c r="K2311" i="1"/>
  <c r="G2312" i="1"/>
  <c r="M2377" i="1"/>
  <c r="L2377" i="1"/>
  <c r="K2377" i="1"/>
  <c r="G2378" i="1"/>
  <c r="M504" i="1"/>
  <c r="L504" i="1"/>
  <c r="K504" i="1"/>
  <c r="G505" i="1"/>
  <c r="M1833" i="1"/>
  <c r="L1833" i="1"/>
  <c r="K1833" i="1"/>
  <c r="G1834" i="1"/>
  <c r="M405" i="1"/>
  <c r="L405" i="1"/>
  <c r="K405" i="1"/>
  <c r="G406" i="1"/>
  <c r="M356" i="1"/>
  <c r="L356" i="1"/>
  <c r="K356" i="1"/>
  <c r="G357" i="1"/>
  <c r="M1575" i="1"/>
  <c r="L1575" i="1"/>
  <c r="K1575" i="1"/>
  <c r="M921" i="1"/>
  <c r="L921" i="1"/>
  <c r="K921" i="1"/>
  <c r="G922" i="1"/>
  <c r="M1261" i="1"/>
  <c r="L1261" i="1"/>
  <c r="K1261" i="1"/>
  <c r="G1262" i="1"/>
  <c r="M249" i="1"/>
  <c r="L249" i="1"/>
  <c r="K249" i="1"/>
  <c r="M1819" i="1"/>
  <c r="L1819" i="1"/>
  <c r="K1819" i="1"/>
  <c r="G1820" i="1"/>
  <c r="M58" i="1"/>
  <c r="L58" i="1"/>
  <c r="K58" i="1"/>
  <c r="G59" i="1"/>
  <c r="M110" i="1"/>
  <c r="L110" i="1"/>
  <c r="K110" i="1"/>
  <c r="M806" i="1"/>
  <c r="L806" i="1"/>
  <c r="K806" i="1"/>
  <c r="G807" i="1"/>
  <c r="M1467" i="1"/>
  <c r="L1467" i="1"/>
  <c r="K1467" i="1"/>
  <c r="G1468" i="1"/>
  <c r="M2461" i="1"/>
  <c r="L2461" i="1"/>
  <c r="K2461" i="1"/>
  <c r="G2462" i="1"/>
  <c r="M897" i="1"/>
  <c r="L897" i="1"/>
  <c r="K897" i="1"/>
  <c r="G898" i="1"/>
  <c r="M233" i="1"/>
  <c r="L233" i="1"/>
  <c r="K233" i="1"/>
  <c r="G234" i="1"/>
  <c r="M1065" i="1"/>
  <c r="L1065" i="1"/>
  <c r="K1065" i="1"/>
  <c r="G1066" i="1"/>
  <c r="M473" i="1"/>
  <c r="L473" i="1"/>
  <c r="K473" i="1"/>
  <c r="G474" i="1"/>
  <c r="M2245" i="1"/>
  <c r="L2245" i="1"/>
  <c r="K2245" i="1"/>
  <c r="G2246" i="1"/>
  <c r="M1008" i="1"/>
  <c r="L1008" i="1"/>
  <c r="K1008" i="1"/>
  <c r="G1009" i="1"/>
  <c r="M1587" i="1"/>
  <c r="L1587" i="1"/>
  <c r="K1587" i="1"/>
  <c r="G1588" i="1"/>
  <c r="M2041" i="1"/>
  <c r="L2041" i="1"/>
  <c r="K2041" i="1"/>
  <c r="G2042" i="1"/>
  <c r="M1789" i="1"/>
  <c r="L1789" i="1"/>
  <c r="K1789" i="1"/>
  <c r="G1790" i="1"/>
  <c r="M1197" i="1"/>
  <c r="L1197" i="1"/>
  <c r="K1197" i="1"/>
  <c r="G1198" i="1"/>
  <c r="M1737" i="1"/>
  <c r="L1737" i="1"/>
  <c r="K1737" i="1"/>
  <c r="M1669" i="1"/>
  <c r="L1669" i="1"/>
  <c r="K1669" i="1"/>
  <c r="G1670" i="1"/>
  <c r="M2181" i="1"/>
  <c r="L2181" i="1"/>
  <c r="K2181" i="1"/>
  <c r="G2182" i="1"/>
  <c r="M261" i="1"/>
  <c r="L261" i="1"/>
  <c r="K261" i="1"/>
  <c r="G262" i="1"/>
  <c r="M549" i="1"/>
  <c r="L549" i="1"/>
  <c r="K549" i="1"/>
  <c r="G550" i="1"/>
  <c r="M1657" i="1"/>
  <c r="L1657" i="1"/>
  <c r="K1657" i="1"/>
  <c r="G1658" i="1"/>
  <c r="M694" i="1"/>
  <c r="L694" i="1"/>
  <c r="K694" i="1"/>
  <c r="G695" i="1"/>
  <c r="M2431" i="1"/>
  <c r="L2431" i="1"/>
  <c r="K2431" i="1"/>
  <c r="M922" i="1" l="1"/>
  <c r="L922" i="1"/>
  <c r="K922" i="1"/>
  <c r="G923" i="1"/>
  <c r="M1340" i="1"/>
  <c r="L1340" i="1"/>
  <c r="K1340" i="1"/>
  <c r="G1341" i="1"/>
  <c r="M1198" i="1"/>
  <c r="L1198" i="1"/>
  <c r="K1198" i="1"/>
  <c r="G1199" i="1"/>
  <c r="M1588" i="1"/>
  <c r="L1588" i="1"/>
  <c r="K1588" i="1"/>
  <c r="G1589" i="1"/>
  <c r="M474" i="1"/>
  <c r="L474" i="1"/>
  <c r="K474" i="1"/>
  <c r="G475" i="1"/>
  <c r="M898" i="1"/>
  <c r="L898" i="1"/>
  <c r="K898" i="1"/>
  <c r="G899" i="1"/>
  <c r="M807" i="1"/>
  <c r="L807" i="1"/>
  <c r="K807" i="1"/>
  <c r="G808" i="1"/>
  <c r="M1750" i="1"/>
  <c r="L1750" i="1"/>
  <c r="K1750" i="1"/>
  <c r="G1751" i="1"/>
  <c r="M1850" i="1"/>
  <c r="L1850" i="1"/>
  <c r="K1850" i="1"/>
  <c r="G1851" i="1"/>
  <c r="M186" i="1"/>
  <c r="L186" i="1"/>
  <c r="K186" i="1"/>
  <c r="G187" i="1"/>
  <c r="M1766" i="1"/>
  <c r="L1766" i="1"/>
  <c r="K1766" i="1"/>
  <c r="G1767" i="1"/>
  <c r="M969" i="1"/>
  <c r="L969" i="1"/>
  <c r="K969" i="1"/>
  <c r="G970" i="1"/>
  <c r="M1658" i="1"/>
  <c r="L1658" i="1"/>
  <c r="K1658" i="1"/>
  <c r="M2182" i="1"/>
  <c r="L2182" i="1"/>
  <c r="K2182" i="1"/>
  <c r="G2183" i="1"/>
  <c r="M1834" i="1"/>
  <c r="L1834" i="1"/>
  <c r="K1834" i="1"/>
  <c r="G1835" i="1"/>
  <c r="M2312" i="1"/>
  <c r="L2312" i="1"/>
  <c r="K2312" i="1"/>
  <c r="G2313" i="1"/>
  <c r="M1550" i="1"/>
  <c r="L1550" i="1"/>
  <c r="K1550" i="1"/>
  <c r="G1551" i="1"/>
  <c r="M1820" i="1"/>
  <c r="L1820" i="1"/>
  <c r="K1820" i="1"/>
  <c r="G1821" i="1"/>
  <c r="M1790" i="1"/>
  <c r="L1790" i="1"/>
  <c r="K1790" i="1"/>
  <c r="G1791" i="1"/>
  <c r="M1009" i="1"/>
  <c r="L1009" i="1"/>
  <c r="K1009" i="1"/>
  <c r="G1010" i="1"/>
  <c r="M1066" i="1"/>
  <c r="L1066" i="1"/>
  <c r="K1066" i="1"/>
  <c r="G1067" i="1"/>
  <c r="M2462" i="1"/>
  <c r="L2462" i="1"/>
  <c r="K2462" i="1"/>
  <c r="G2463" i="1"/>
  <c r="M83" i="1"/>
  <c r="L83" i="1"/>
  <c r="K83" i="1"/>
  <c r="G84" i="1"/>
  <c r="M1234" i="1"/>
  <c r="L1234" i="1"/>
  <c r="K1234" i="1"/>
  <c r="G1235" i="1"/>
  <c r="M2108" i="1"/>
  <c r="L2108" i="1"/>
  <c r="K2108" i="1"/>
  <c r="G2109" i="1"/>
  <c r="M2134" i="1"/>
  <c r="L2134" i="1"/>
  <c r="K2134" i="1"/>
  <c r="G2135" i="1"/>
  <c r="M286" i="1"/>
  <c r="L286" i="1"/>
  <c r="K286" i="1"/>
  <c r="G287" i="1"/>
  <c r="M550" i="1"/>
  <c r="L550" i="1"/>
  <c r="K550" i="1"/>
  <c r="G551" i="1"/>
  <c r="M1670" i="1"/>
  <c r="L1670" i="1"/>
  <c r="K1670" i="1"/>
  <c r="G1671" i="1"/>
  <c r="M357" i="1"/>
  <c r="L357" i="1"/>
  <c r="K357" i="1"/>
  <c r="G358" i="1"/>
  <c r="M505" i="1"/>
  <c r="L505" i="1"/>
  <c r="K505" i="1"/>
  <c r="G506" i="1"/>
  <c r="M1262" i="1"/>
  <c r="L1262" i="1"/>
  <c r="K1262" i="1"/>
  <c r="G1263" i="1"/>
  <c r="M59" i="1"/>
  <c r="L59" i="1"/>
  <c r="K59" i="1"/>
  <c r="G60" i="1"/>
  <c r="M2042" i="1"/>
  <c r="L2042" i="1"/>
  <c r="K2042" i="1"/>
  <c r="G2043" i="1"/>
  <c r="M2246" i="1"/>
  <c r="L2246" i="1"/>
  <c r="K2246" i="1"/>
  <c r="G2247" i="1"/>
  <c r="M234" i="1"/>
  <c r="L234" i="1"/>
  <c r="K234" i="1"/>
  <c r="G235" i="1"/>
  <c r="M1468" i="1"/>
  <c r="L1468" i="1"/>
  <c r="K1468" i="1"/>
  <c r="G1469" i="1"/>
  <c r="M1052" i="1"/>
  <c r="L1052" i="1"/>
  <c r="K1052" i="1"/>
  <c r="M779" i="1"/>
  <c r="L779" i="1"/>
  <c r="K779" i="1"/>
  <c r="G780" i="1"/>
  <c r="L1634" i="1"/>
  <c r="M1634" i="1"/>
  <c r="K1634" i="1"/>
  <c r="G1635" i="1"/>
  <c r="M1370" i="1"/>
  <c r="L1370" i="1"/>
  <c r="K1370" i="1"/>
  <c r="G1371" i="1"/>
  <c r="M1994" i="1"/>
  <c r="L1994" i="1"/>
  <c r="K1994" i="1"/>
  <c r="G1995" i="1"/>
  <c r="M695" i="1"/>
  <c r="L695" i="1"/>
  <c r="K695" i="1"/>
  <c r="G696" i="1"/>
  <c r="M262" i="1"/>
  <c r="L262" i="1"/>
  <c r="K262" i="1"/>
  <c r="G263" i="1"/>
  <c r="M406" i="1"/>
  <c r="L406" i="1"/>
  <c r="K406" i="1"/>
  <c r="G407" i="1"/>
  <c r="M2378" i="1"/>
  <c r="L2378" i="1"/>
  <c r="K2378" i="1"/>
  <c r="G2379" i="1"/>
  <c r="M696" i="1" l="1"/>
  <c r="L696" i="1"/>
  <c r="K696" i="1"/>
  <c r="G697" i="1"/>
  <c r="M970" i="1"/>
  <c r="L970" i="1"/>
  <c r="K970" i="1"/>
  <c r="G971" i="1"/>
  <c r="M1851" i="1"/>
  <c r="L1851" i="1"/>
  <c r="K1851" i="1"/>
  <c r="G1852" i="1"/>
  <c r="M899" i="1"/>
  <c r="K899" i="1"/>
  <c r="L899" i="1"/>
  <c r="M1199" i="1"/>
  <c r="L1199" i="1"/>
  <c r="K1199" i="1"/>
  <c r="G1200" i="1"/>
  <c r="M287" i="1"/>
  <c r="L287" i="1"/>
  <c r="K287" i="1"/>
  <c r="G288" i="1"/>
  <c r="M407" i="1"/>
  <c r="L407" i="1"/>
  <c r="K407" i="1"/>
  <c r="G408" i="1"/>
  <c r="M1995" i="1"/>
  <c r="L1995" i="1"/>
  <c r="K1995" i="1"/>
  <c r="G1996" i="1"/>
  <c r="M780" i="1"/>
  <c r="L780" i="1"/>
  <c r="K780" i="1"/>
  <c r="G781" i="1"/>
  <c r="M60" i="1"/>
  <c r="L60" i="1"/>
  <c r="K60" i="1"/>
  <c r="M1835" i="1"/>
  <c r="L1835" i="1"/>
  <c r="K1835" i="1"/>
  <c r="G1836" i="1"/>
  <c r="M1767" i="1"/>
  <c r="L1767" i="1"/>
  <c r="K1767" i="1"/>
  <c r="G1768" i="1"/>
  <c r="M1751" i="1"/>
  <c r="L1751" i="1"/>
  <c r="K1751" i="1"/>
  <c r="G1752" i="1"/>
  <c r="M475" i="1"/>
  <c r="L475" i="1"/>
  <c r="K475" i="1"/>
  <c r="G476" i="1"/>
  <c r="M1341" i="1"/>
  <c r="L1341" i="1"/>
  <c r="K1341" i="1"/>
  <c r="G1342" i="1"/>
  <c r="M1067" i="1"/>
  <c r="L1067" i="1"/>
  <c r="K1067" i="1"/>
  <c r="G1068" i="1"/>
  <c r="M2379" i="1"/>
  <c r="L2379" i="1"/>
  <c r="K2379" i="1"/>
  <c r="G2380" i="1"/>
  <c r="M1235" i="1"/>
  <c r="L1235" i="1"/>
  <c r="K1235" i="1"/>
  <c r="G1236" i="1"/>
  <c r="M2247" i="1"/>
  <c r="L2247" i="1"/>
  <c r="K2247" i="1"/>
  <c r="G2248" i="1"/>
  <c r="M1671" i="1"/>
  <c r="L1671" i="1"/>
  <c r="K1671" i="1"/>
  <c r="G1672" i="1"/>
  <c r="M84" i="1"/>
  <c r="L84" i="1"/>
  <c r="K84" i="1"/>
  <c r="G85" i="1"/>
  <c r="M1551" i="1"/>
  <c r="L1551" i="1"/>
  <c r="K1551" i="1"/>
  <c r="G1552" i="1"/>
  <c r="M263" i="1"/>
  <c r="L263" i="1"/>
  <c r="K263" i="1"/>
  <c r="G264" i="1"/>
  <c r="M1371" i="1"/>
  <c r="L1371" i="1"/>
  <c r="K1371" i="1"/>
  <c r="M1635" i="1"/>
  <c r="L1635" i="1"/>
  <c r="K1635" i="1"/>
  <c r="G1636" i="1"/>
  <c r="M358" i="1"/>
  <c r="L358" i="1"/>
  <c r="K358" i="1"/>
  <c r="G359" i="1"/>
  <c r="M1263" i="1"/>
  <c r="L1263" i="1"/>
  <c r="K1263" i="1"/>
  <c r="G1264" i="1"/>
  <c r="M2135" i="1"/>
  <c r="L2135" i="1"/>
  <c r="K2135" i="1"/>
  <c r="G2136" i="1"/>
  <c r="M1010" i="1"/>
  <c r="L1010" i="1"/>
  <c r="K1010" i="1"/>
  <c r="G1011" i="1"/>
  <c r="M2183" i="1"/>
  <c r="L2183" i="1"/>
  <c r="K2183" i="1"/>
  <c r="G2184" i="1"/>
  <c r="M1821" i="1"/>
  <c r="L1821" i="1"/>
  <c r="K1821" i="1"/>
  <c r="M235" i="1"/>
  <c r="L235" i="1"/>
  <c r="K235" i="1"/>
  <c r="M187" i="1"/>
  <c r="L187" i="1"/>
  <c r="K187" i="1"/>
  <c r="G188" i="1"/>
  <c r="M808" i="1"/>
  <c r="L808" i="1"/>
  <c r="K808" i="1"/>
  <c r="G809" i="1"/>
  <c r="M1589" i="1"/>
  <c r="L1589" i="1"/>
  <c r="K1589" i="1"/>
  <c r="G1590" i="1"/>
  <c r="M923" i="1"/>
  <c r="L923" i="1"/>
  <c r="K923" i="1"/>
  <c r="G924" i="1"/>
  <c r="M1469" i="1"/>
  <c r="L1469" i="1"/>
  <c r="K1469" i="1"/>
  <c r="G1470" i="1"/>
  <c r="M2043" i="1"/>
  <c r="L2043" i="1"/>
  <c r="K2043" i="1"/>
  <c r="G2044" i="1"/>
  <c r="M506" i="1"/>
  <c r="L506" i="1"/>
  <c r="K506" i="1"/>
  <c r="M551" i="1"/>
  <c r="L551" i="1"/>
  <c r="K551" i="1"/>
  <c r="G552" i="1"/>
  <c r="M2109" i="1"/>
  <c r="L2109" i="1"/>
  <c r="K2109" i="1"/>
  <c r="G2110" i="1"/>
  <c r="M2463" i="1"/>
  <c r="L2463" i="1"/>
  <c r="K2463" i="1"/>
  <c r="G2464" i="1"/>
  <c r="M1791" i="1"/>
  <c r="L1791" i="1"/>
  <c r="K1791" i="1"/>
  <c r="G1792" i="1"/>
  <c r="M2313" i="1"/>
  <c r="L2313" i="1"/>
  <c r="K2313" i="1"/>
  <c r="G2314" i="1"/>
  <c r="M1636" i="1" l="1"/>
  <c r="L1636" i="1"/>
  <c r="K1636" i="1"/>
  <c r="G1637" i="1"/>
  <c r="M1852" i="1"/>
  <c r="L1852" i="1"/>
  <c r="K1852" i="1"/>
  <c r="G1853" i="1"/>
  <c r="M781" i="1"/>
  <c r="L781" i="1"/>
  <c r="K781" i="1"/>
  <c r="G782" i="1"/>
  <c r="M1792" i="1"/>
  <c r="L1792" i="1"/>
  <c r="K1792" i="1"/>
  <c r="G1793" i="1"/>
  <c r="M552" i="1"/>
  <c r="L552" i="1"/>
  <c r="K552" i="1"/>
  <c r="G553" i="1"/>
  <c r="M85" i="1"/>
  <c r="L85" i="1"/>
  <c r="K85" i="1"/>
  <c r="G86" i="1"/>
  <c r="M1342" i="1"/>
  <c r="L1342" i="1"/>
  <c r="K1342" i="1"/>
  <c r="G1343" i="1"/>
  <c r="M2184" i="1"/>
  <c r="L2184" i="1"/>
  <c r="K2184" i="1"/>
  <c r="G2185" i="1"/>
  <c r="M1264" i="1"/>
  <c r="L1264" i="1"/>
  <c r="K1264" i="1"/>
  <c r="G1265" i="1"/>
  <c r="M1236" i="1"/>
  <c r="L1236" i="1"/>
  <c r="K1236" i="1"/>
  <c r="G1237" i="1"/>
  <c r="M1768" i="1"/>
  <c r="L1768" i="1"/>
  <c r="K1768" i="1"/>
  <c r="G1769" i="1"/>
  <c r="M971" i="1"/>
  <c r="L971" i="1"/>
  <c r="K971" i="1"/>
  <c r="G972" i="1"/>
  <c r="M1470" i="1"/>
  <c r="L1470" i="1"/>
  <c r="K1470" i="1"/>
  <c r="G1471" i="1"/>
  <c r="M809" i="1"/>
  <c r="L809" i="1"/>
  <c r="K809" i="1"/>
  <c r="G810" i="1"/>
  <c r="M288" i="1"/>
  <c r="L288" i="1"/>
  <c r="K288" i="1"/>
  <c r="M924" i="1"/>
  <c r="L924" i="1"/>
  <c r="K924" i="1"/>
  <c r="G925" i="1"/>
  <c r="M188" i="1"/>
  <c r="L188" i="1"/>
  <c r="K188" i="1"/>
  <c r="G189" i="1"/>
  <c r="M1996" i="1"/>
  <c r="L1996" i="1"/>
  <c r="K1996" i="1"/>
  <c r="G1997" i="1"/>
  <c r="M1200" i="1"/>
  <c r="L1200" i="1"/>
  <c r="K1200" i="1"/>
  <c r="G1201" i="1"/>
  <c r="M2464" i="1"/>
  <c r="L2464" i="1"/>
  <c r="K2464" i="1"/>
  <c r="G2465" i="1"/>
  <c r="M264" i="1"/>
  <c r="L264" i="1"/>
  <c r="K264" i="1"/>
  <c r="G265" i="1"/>
  <c r="M1672" i="1"/>
  <c r="L1672" i="1"/>
  <c r="K1672" i="1"/>
  <c r="G1673" i="1"/>
  <c r="M2380" i="1"/>
  <c r="L2380" i="1"/>
  <c r="K2380" i="1"/>
  <c r="G2381" i="1"/>
  <c r="M476" i="1"/>
  <c r="L476" i="1"/>
  <c r="K476" i="1"/>
  <c r="G477" i="1"/>
  <c r="M1836" i="1"/>
  <c r="L1836" i="1"/>
  <c r="K1836" i="1"/>
  <c r="G1837" i="1"/>
  <c r="M2136" i="1"/>
  <c r="L2136" i="1"/>
  <c r="K2136" i="1"/>
  <c r="G2137" i="1"/>
  <c r="M1011" i="1"/>
  <c r="L1011" i="1"/>
  <c r="K1011" i="1"/>
  <c r="G1012" i="1"/>
  <c r="M359" i="1"/>
  <c r="L359" i="1"/>
  <c r="K359" i="1"/>
  <c r="G360" i="1"/>
  <c r="M697" i="1"/>
  <c r="L697" i="1"/>
  <c r="K697" i="1"/>
  <c r="G698" i="1"/>
  <c r="M2044" i="1"/>
  <c r="L2044" i="1"/>
  <c r="K2044" i="1"/>
  <c r="G2045" i="1"/>
  <c r="M1590" i="1"/>
  <c r="L1590" i="1"/>
  <c r="K1590" i="1"/>
  <c r="G1591" i="1"/>
  <c r="M408" i="1"/>
  <c r="L408" i="1"/>
  <c r="K408" i="1"/>
  <c r="G409" i="1"/>
  <c r="M2314" i="1"/>
  <c r="L2314" i="1"/>
  <c r="K2314" i="1"/>
  <c r="G2315" i="1"/>
  <c r="M2110" i="1"/>
  <c r="L2110" i="1"/>
  <c r="K2110" i="1"/>
  <c r="G2111" i="1"/>
  <c r="M1552" i="1"/>
  <c r="L1552" i="1"/>
  <c r="K1552" i="1"/>
  <c r="G1553" i="1"/>
  <c r="M2248" i="1"/>
  <c r="L2248" i="1"/>
  <c r="K2248" i="1"/>
  <c r="G2249" i="1"/>
  <c r="M1068" i="1"/>
  <c r="L1068" i="1"/>
  <c r="K1068" i="1"/>
  <c r="G1069" i="1"/>
  <c r="M1752" i="1"/>
  <c r="L1752" i="1"/>
  <c r="K1752" i="1"/>
  <c r="G1753" i="1"/>
  <c r="M972" i="1" l="1"/>
  <c r="L972" i="1"/>
  <c r="K972" i="1"/>
  <c r="G973" i="1"/>
  <c r="M1265" i="1"/>
  <c r="L1265" i="1"/>
  <c r="K1265" i="1"/>
  <c r="G1266" i="1"/>
  <c r="M86" i="1"/>
  <c r="L86" i="1"/>
  <c r="K86" i="1"/>
  <c r="G87" i="1"/>
  <c r="M782" i="1"/>
  <c r="L782" i="1"/>
  <c r="K782" i="1"/>
  <c r="G783" i="1"/>
  <c r="M2315" i="1"/>
  <c r="L2315" i="1"/>
  <c r="K2315" i="1"/>
  <c r="G2316" i="1"/>
  <c r="M477" i="1"/>
  <c r="L477" i="1"/>
  <c r="K477" i="1"/>
  <c r="G478" i="1"/>
  <c r="M810" i="1"/>
  <c r="L810" i="1"/>
  <c r="K810" i="1"/>
  <c r="G811" i="1"/>
  <c r="M1769" i="1"/>
  <c r="L1769" i="1"/>
  <c r="K1769" i="1"/>
  <c r="G1770" i="1"/>
  <c r="M2185" i="1"/>
  <c r="L2185" i="1"/>
  <c r="K2185" i="1"/>
  <c r="G2186" i="1"/>
  <c r="M553" i="1"/>
  <c r="L553" i="1"/>
  <c r="K553" i="1"/>
  <c r="G554" i="1"/>
  <c r="M1853" i="1"/>
  <c r="L1853" i="1"/>
  <c r="K1853" i="1"/>
  <c r="G1854" i="1"/>
  <c r="M1012" i="1"/>
  <c r="L1012" i="1"/>
  <c r="K1012" i="1"/>
  <c r="G1013" i="1"/>
  <c r="M1753" i="1"/>
  <c r="L1753" i="1"/>
  <c r="K1753" i="1"/>
  <c r="G1754" i="1"/>
  <c r="M1553" i="1"/>
  <c r="L1553" i="1"/>
  <c r="K1553" i="1"/>
  <c r="M409" i="1"/>
  <c r="L409" i="1"/>
  <c r="K409" i="1"/>
  <c r="G410" i="1"/>
  <c r="M698" i="1"/>
  <c r="L698" i="1"/>
  <c r="K698" i="1"/>
  <c r="G699" i="1"/>
  <c r="M2137" i="1"/>
  <c r="L2137" i="1"/>
  <c r="K2137" i="1"/>
  <c r="G2138" i="1"/>
  <c r="M2381" i="1"/>
  <c r="L2381" i="1"/>
  <c r="K2381" i="1"/>
  <c r="G2382" i="1"/>
  <c r="M2465" i="1"/>
  <c r="L2465" i="1"/>
  <c r="K2465" i="1"/>
  <c r="G2466" i="1"/>
  <c r="M189" i="1"/>
  <c r="L189" i="1"/>
  <c r="K189" i="1"/>
  <c r="G190" i="1"/>
  <c r="M2249" i="1"/>
  <c r="L2249" i="1"/>
  <c r="K2249" i="1"/>
  <c r="G2250" i="1"/>
  <c r="M265" i="1"/>
  <c r="L265" i="1"/>
  <c r="K265" i="1"/>
  <c r="G266" i="1"/>
  <c r="M2045" i="1"/>
  <c r="L2045" i="1"/>
  <c r="K2045" i="1"/>
  <c r="G2046" i="1"/>
  <c r="M1997" i="1"/>
  <c r="L1997" i="1"/>
  <c r="K1997" i="1"/>
  <c r="G1998" i="1"/>
  <c r="M1471" i="1"/>
  <c r="L1471" i="1"/>
  <c r="K1471" i="1"/>
  <c r="G1472" i="1"/>
  <c r="M1237" i="1"/>
  <c r="L1237" i="1"/>
  <c r="K1237" i="1"/>
  <c r="G1238" i="1"/>
  <c r="M1343" i="1"/>
  <c r="L1343" i="1"/>
  <c r="K1343" i="1"/>
  <c r="G1344" i="1"/>
  <c r="M1793" i="1"/>
  <c r="L1793" i="1"/>
  <c r="K1793" i="1"/>
  <c r="G1794" i="1"/>
  <c r="M1637" i="1"/>
  <c r="L1637" i="1"/>
  <c r="K1637" i="1"/>
  <c r="G1638" i="1"/>
  <c r="M1069" i="1"/>
  <c r="L1069" i="1"/>
  <c r="K1069" i="1"/>
  <c r="G1070" i="1"/>
  <c r="M2111" i="1"/>
  <c r="L2111" i="1"/>
  <c r="K2111" i="1"/>
  <c r="G2112" i="1"/>
  <c r="M1591" i="1"/>
  <c r="L1591" i="1"/>
  <c r="K1591" i="1"/>
  <c r="G1592" i="1"/>
  <c r="M360" i="1"/>
  <c r="L360" i="1"/>
  <c r="K360" i="1"/>
  <c r="G361" i="1"/>
  <c r="M1837" i="1"/>
  <c r="L1837" i="1"/>
  <c r="K1837" i="1"/>
  <c r="G1838" i="1"/>
  <c r="M1673" i="1"/>
  <c r="L1673" i="1"/>
  <c r="K1673" i="1"/>
  <c r="G1674" i="1"/>
  <c r="M1201" i="1"/>
  <c r="L1201" i="1"/>
  <c r="K1201" i="1"/>
  <c r="G1202" i="1"/>
  <c r="M925" i="1"/>
  <c r="L925" i="1"/>
  <c r="K925" i="1"/>
  <c r="G926" i="1"/>
  <c r="M1013" i="1" l="1"/>
  <c r="L1013" i="1"/>
  <c r="K1013" i="1"/>
  <c r="G1014" i="1"/>
  <c r="M2186" i="1"/>
  <c r="L2186" i="1"/>
  <c r="K2186" i="1"/>
  <c r="G2187" i="1"/>
  <c r="M478" i="1"/>
  <c r="L478" i="1"/>
  <c r="K478" i="1"/>
  <c r="G479" i="1"/>
  <c r="M87" i="1"/>
  <c r="L87" i="1"/>
  <c r="K87" i="1"/>
  <c r="M1344" i="1"/>
  <c r="L1344" i="1"/>
  <c r="K1344" i="1"/>
  <c r="G1345" i="1"/>
  <c r="M1998" i="1"/>
  <c r="L1998" i="1"/>
  <c r="K1998" i="1"/>
  <c r="G1999" i="1"/>
  <c r="M1854" i="1"/>
  <c r="L1854" i="1"/>
  <c r="K1854" i="1"/>
  <c r="G1855" i="1"/>
  <c r="M1770" i="1"/>
  <c r="L1770" i="1"/>
  <c r="K1770" i="1"/>
  <c r="G1771" i="1"/>
  <c r="M2316" i="1"/>
  <c r="L2316" i="1"/>
  <c r="K2316" i="1"/>
  <c r="G2317" i="1"/>
  <c r="M1266" i="1"/>
  <c r="L1266" i="1"/>
  <c r="K1266" i="1"/>
  <c r="G1267" i="1"/>
  <c r="M1674" i="1"/>
  <c r="L1674" i="1"/>
  <c r="K1674" i="1"/>
  <c r="G1675" i="1"/>
  <c r="M1592" i="1"/>
  <c r="L1592" i="1"/>
  <c r="K1592" i="1"/>
  <c r="G1593" i="1"/>
  <c r="M1638" i="1"/>
  <c r="L1638" i="1"/>
  <c r="K1638" i="1"/>
  <c r="G1639" i="1"/>
  <c r="M1238" i="1"/>
  <c r="L1238" i="1"/>
  <c r="K1238" i="1"/>
  <c r="G1239" i="1"/>
  <c r="M2046" i="1"/>
  <c r="L2046" i="1"/>
  <c r="K2046" i="1"/>
  <c r="G2047" i="1"/>
  <c r="M190" i="1"/>
  <c r="L190" i="1"/>
  <c r="K190" i="1"/>
  <c r="G191" i="1"/>
  <c r="M2138" i="1"/>
  <c r="L2138" i="1"/>
  <c r="K2138" i="1"/>
  <c r="G2139" i="1"/>
  <c r="M1070" i="1"/>
  <c r="L1070" i="1"/>
  <c r="K1070" i="1"/>
  <c r="G1071" i="1"/>
  <c r="M410" i="1"/>
  <c r="L410" i="1"/>
  <c r="K410" i="1"/>
  <c r="G411" i="1"/>
  <c r="M1202" i="1"/>
  <c r="L1202" i="1"/>
  <c r="K1202" i="1"/>
  <c r="G1203" i="1"/>
  <c r="M2382" i="1"/>
  <c r="L2382" i="1"/>
  <c r="K2382" i="1"/>
  <c r="G2383" i="1"/>
  <c r="M1754" i="1"/>
  <c r="L1754" i="1"/>
  <c r="K1754" i="1"/>
  <c r="M554" i="1"/>
  <c r="L554" i="1"/>
  <c r="K554" i="1"/>
  <c r="G555" i="1"/>
  <c r="M811" i="1"/>
  <c r="L811" i="1"/>
  <c r="K811" i="1"/>
  <c r="G812" i="1"/>
  <c r="M783" i="1"/>
  <c r="L783" i="1"/>
  <c r="K783" i="1"/>
  <c r="G784" i="1"/>
  <c r="M973" i="1"/>
  <c r="L973" i="1"/>
  <c r="K973" i="1"/>
  <c r="G974" i="1"/>
  <c r="M926" i="1"/>
  <c r="L926" i="1"/>
  <c r="K926" i="1"/>
  <c r="G927" i="1"/>
  <c r="M1838" i="1"/>
  <c r="L1838" i="1"/>
  <c r="K1838" i="1"/>
  <c r="M2112" i="1"/>
  <c r="L2112" i="1"/>
  <c r="K2112" i="1"/>
  <c r="M1794" i="1"/>
  <c r="L1794" i="1"/>
  <c r="K1794" i="1"/>
  <c r="G1795" i="1"/>
  <c r="M1472" i="1"/>
  <c r="L1472" i="1"/>
  <c r="K1472" i="1"/>
  <c r="G1473" i="1"/>
  <c r="M266" i="1"/>
  <c r="L266" i="1"/>
  <c r="K266" i="1"/>
  <c r="G267" i="1"/>
  <c r="M2466" i="1"/>
  <c r="L2466" i="1"/>
  <c r="K2466" i="1"/>
  <c r="G2467" i="1"/>
  <c r="M699" i="1"/>
  <c r="L699" i="1"/>
  <c r="K699" i="1"/>
  <c r="G700" i="1"/>
  <c r="M2250" i="1"/>
  <c r="L2250" i="1"/>
  <c r="K2250" i="1"/>
  <c r="G2251" i="1"/>
  <c r="M361" i="1"/>
  <c r="L361" i="1"/>
  <c r="K361" i="1"/>
  <c r="G362" i="1"/>
  <c r="M1473" i="1" l="1"/>
  <c r="K1473" i="1"/>
  <c r="L1473" i="1"/>
  <c r="G1474" i="1"/>
  <c r="M479" i="1"/>
  <c r="L479" i="1"/>
  <c r="K479" i="1"/>
  <c r="G480" i="1"/>
  <c r="M700" i="1"/>
  <c r="L700" i="1"/>
  <c r="K700" i="1"/>
  <c r="G701" i="1"/>
  <c r="M2383" i="1"/>
  <c r="L2383" i="1"/>
  <c r="K2383" i="1"/>
  <c r="G2384" i="1"/>
  <c r="M2317" i="1"/>
  <c r="L2317" i="1"/>
  <c r="K2317" i="1"/>
  <c r="G2318" i="1"/>
  <c r="M1999" i="1"/>
  <c r="L1999" i="1"/>
  <c r="K1999" i="1"/>
  <c r="G2000" i="1"/>
  <c r="M927" i="1"/>
  <c r="L927" i="1"/>
  <c r="K927" i="1"/>
  <c r="G928" i="1"/>
  <c r="M812" i="1"/>
  <c r="L812" i="1"/>
  <c r="K812" i="1"/>
  <c r="G813" i="1"/>
  <c r="M2047" i="1"/>
  <c r="L2047" i="1"/>
  <c r="K2047" i="1"/>
  <c r="G2048" i="1"/>
  <c r="M362" i="1"/>
  <c r="L362" i="1"/>
  <c r="K362" i="1"/>
  <c r="G363" i="1"/>
  <c r="M2187" i="1"/>
  <c r="L2187" i="1"/>
  <c r="K2187" i="1"/>
  <c r="G2188" i="1"/>
  <c r="M1795" i="1"/>
  <c r="L1795" i="1"/>
  <c r="K1795" i="1"/>
  <c r="G1796" i="1"/>
  <c r="M1203" i="1"/>
  <c r="L1203" i="1"/>
  <c r="K1203" i="1"/>
  <c r="G1204" i="1"/>
  <c r="M2139" i="1"/>
  <c r="L2139" i="1"/>
  <c r="K2139" i="1"/>
  <c r="G2140" i="1"/>
  <c r="M1239" i="1"/>
  <c r="L1239" i="1"/>
  <c r="K1239" i="1"/>
  <c r="G1240" i="1"/>
  <c r="M1675" i="1"/>
  <c r="L1675" i="1"/>
  <c r="K1675" i="1"/>
  <c r="G1676" i="1"/>
  <c r="M1771" i="1"/>
  <c r="L1771" i="1"/>
  <c r="K1771" i="1"/>
  <c r="G1772" i="1"/>
  <c r="M1345" i="1"/>
  <c r="L1345" i="1"/>
  <c r="K1345" i="1"/>
  <c r="G1346" i="1"/>
  <c r="M1593" i="1"/>
  <c r="L1593" i="1"/>
  <c r="K1593" i="1"/>
  <c r="G1594" i="1"/>
  <c r="M974" i="1"/>
  <c r="L974" i="1"/>
  <c r="K974" i="1"/>
  <c r="G975" i="1"/>
  <c r="M555" i="1"/>
  <c r="K555" i="1"/>
  <c r="L555" i="1"/>
  <c r="G556" i="1"/>
  <c r="M1071" i="1"/>
  <c r="L1071" i="1"/>
  <c r="K1071" i="1"/>
  <c r="G1072" i="1"/>
  <c r="M2251" i="1"/>
  <c r="L2251" i="1"/>
  <c r="K2251" i="1"/>
  <c r="G2252" i="1"/>
  <c r="M267" i="1"/>
  <c r="L267" i="1"/>
  <c r="K267" i="1"/>
  <c r="G268" i="1"/>
  <c r="M1014" i="1"/>
  <c r="L1014" i="1"/>
  <c r="K1014" i="1"/>
  <c r="G1015" i="1"/>
  <c r="M411" i="1"/>
  <c r="L411" i="1"/>
  <c r="K411" i="1"/>
  <c r="G412" i="1"/>
  <c r="M191" i="1"/>
  <c r="L191" i="1"/>
  <c r="K191" i="1"/>
  <c r="G192" i="1"/>
  <c r="M1639" i="1"/>
  <c r="L1639" i="1"/>
  <c r="K1639" i="1"/>
  <c r="G1640" i="1"/>
  <c r="M1267" i="1"/>
  <c r="L1267" i="1"/>
  <c r="K1267" i="1"/>
  <c r="G1268" i="1"/>
  <c r="M1855" i="1"/>
  <c r="L1855" i="1"/>
  <c r="K1855" i="1"/>
  <c r="G1856" i="1"/>
  <c r="M2467" i="1"/>
  <c r="L2467" i="1"/>
  <c r="K2467" i="1"/>
  <c r="G2468" i="1"/>
  <c r="M784" i="1"/>
  <c r="L784" i="1"/>
  <c r="K784" i="1"/>
  <c r="G785" i="1"/>
  <c r="M1856" i="1" l="1"/>
  <c r="L1856" i="1"/>
  <c r="K1856" i="1"/>
  <c r="G1857" i="1"/>
  <c r="M192" i="1"/>
  <c r="L192" i="1"/>
  <c r="K192" i="1"/>
  <c r="G193" i="1"/>
  <c r="M268" i="1"/>
  <c r="L268" i="1"/>
  <c r="K268" i="1"/>
  <c r="G269" i="1"/>
  <c r="M556" i="1"/>
  <c r="L556" i="1"/>
  <c r="K556" i="1"/>
  <c r="G557" i="1"/>
  <c r="M1346" i="1"/>
  <c r="L1346" i="1"/>
  <c r="K1346" i="1"/>
  <c r="G1347" i="1"/>
  <c r="M1240" i="1"/>
  <c r="K1240" i="1"/>
  <c r="L1240" i="1"/>
  <c r="G1241" i="1"/>
  <c r="M1796" i="1"/>
  <c r="L1796" i="1"/>
  <c r="K1796" i="1"/>
  <c r="G1797" i="1"/>
  <c r="M2048" i="1"/>
  <c r="L2048" i="1"/>
  <c r="K2048" i="1"/>
  <c r="G2049" i="1"/>
  <c r="M2000" i="1"/>
  <c r="L2000" i="1"/>
  <c r="K2000" i="1"/>
  <c r="G2001" i="1"/>
  <c r="M701" i="1"/>
  <c r="L701" i="1"/>
  <c r="K701" i="1"/>
  <c r="G702" i="1"/>
  <c r="M785" i="1"/>
  <c r="L785" i="1"/>
  <c r="K785" i="1"/>
  <c r="G786" i="1"/>
  <c r="M1268" i="1"/>
  <c r="L1268" i="1"/>
  <c r="K1268" i="1"/>
  <c r="G1269" i="1"/>
  <c r="M412" i="1"/>
  <c r="L412" i="1"/>
  <c r="K412" i="1"/>
  <c r="G413" i="1"/>
  <c r="M2252" i="1"/>
  <c r="L2252" i="1"/>
  <c r="K2252" i="1"/>
  <c r="G2253" i="1"/>
  <c r="M975" i="1"/>
  <c r="L975" i="1"/>
  <c r="K975" i="1"/>
  <c r="G976" i="1"/>
  <c r="M1772" i="1"/>
  <c r="L1772" i="1"/>
  <c r="K1772" i="1"/>
  <c r="G1773" i="1"/>
  <c r="M2140" i="1"/>
  <c r="L2140" i="1"/>
  <c r="K2140" i="1"/>
  <c r="G2141" i="1"/>
  <c r="M2188" i="1"/>
  <c r="L2188" i="1"/>
  <c r="K2188" i="1"/>
  <c r="G2189" i="1"/>
  <c r="M813" i="1"/>
  <c r="L813" i="1"/>
  <c r="K813" i="1"/>
  <c r="G814" i="1"/>
  <c r="M2318" i="1"/>
  <c r="L2318" i="1"/>
  <c r="K2318" i="1"/>
  <c r="G2319" i="1"/>
  <c r="M480" i="1"/>
  <c r="L480" i="1"/>
  <c r="K480" i="1"/>
  <c r="G481" i="1"/>
  <c r="M2468" i="1"/>
  <c r="L2468" i="1"/>
  <c r="K2468" i="1"/>
  <c r="G2469" i="1"/>
  <c r="M1640" i="1"/>
  <c r="L1640" i="1"/>
  <c r="K1640" i="1"/>
  <c r="G1641" i="1"/>
  <c r="M1015" i="1"/>
  <c r="L1015" i="1"/>
  <c r="K1015" i="1"/>
  <c r="G1016" i="1"/>
  <c r="M1072" i="1"/>
  <c r="L1072" i="1"/>
  <c r="K1072" i="1"/>
  <c r="G1073" i="1"/>
  <c r="M1594" i="1"/>
  <c r="L1594" i="1"/>
  <c r="K1594" i="1"/>
  <c r="G1595" i="1"/>
  <c r="M1676" i="1"/>
  <c r="L1676" i="1"/>
  <c r="K1676" i="1"/>
  <c r="G1677" i="1"/>
  <c r="M1204" i="1"/>
  <c r="L1204" i="1"/>
  <c r="K1204" i="1"/>
  <c r="G1205" i="1"/>
  <c r="M363" i="1"/>
  <c r="L363" i="1"/>
  <c r="K363" i="1"/>
  <c r="G364" i="1"/>
  <c r="M928" i="1"/>
  <c r="L928" i="1"/>
  <c r="K928" i="1"/>
  <c r="G929" i="1"/>
  <c r="M2384" i="1"/>
  <c r="L2384" i="1"/>
  <c r="K2384" i="1"/>
  <c r="G2385" i="1"/>
  <c r="M1474" i="1"/>
  <c r="K1474" i="1"/>
  <c r="L1474" i="1"/>
  <c r="G1475" i="1"/>
  <c r="M929" i="1" l="1"/>
  <c r="L929" i="1"/>
  <c r="K929" i="1"/>
  <c r="G930" i="1"/>
  <c r="M1677" i="1"/>
  <c r="L1677" i="1"/>
  <c r="K1677" i="1"/>
  <c r="G1678" i="1"/>
  <c r="M1016" i="1"/>
  <c r="L1016" i="1"/>
  <c r="K1016" i="1"/>
  <c r="G1017" i="1"/>
  <c r="M481" i="1"/>
  <c r="L481" i="1"/>
  <c r="K481" i="1"/>
  <c r="G482" i="1"/>
  <c r="M2189" i="1"/>
  <c r="L2189" i="1"/>
  <c r="K2189" i="1"/>
  <c r="G2190" i="1"/>
  <c r="M976" i="1"/>
  <c r="L976" i="1"/>
  <c r="K976" i="1"/>
  <c r="G977" i="1"/>
  <c r="M1269" i="1"/>
  <c r="L1269" i="1"/>
  <c r="K1269" i="1"/>
  <c r="G1270" i="1"/>
  <c r="M2001" i="1"/>
  <c r="L2001" i="1"/>
  <c r="K2001" i="1"/>
  <c r="G2002" i="1"/>
  <c r="M1241" i="1"/>
  <c r="L1241" i="1"/>
  <c r="K1241" i="1"/>
  <c r="M269" i="1"/>
  <c r="L269" i="1"/>
  <c r="K269" i="1"/>
  <c r="G270" i="1"/>
  <c r="M1475" i="1"/>
  <c r="L1475" i="1"/>
  <c r="K1475" i="1"/>
  <c r="G1476" i="1"/>
  <c r="M364" i="1"/>
  <c r="L364" i="1"/>
  <c r="K364" i="1"/>
  <c r="G365" i="1"/>
  <c r="M1595" i="1"/>
  <c r="L1595" i="1"/>
  <c r="K1595" i="1"/>
  <c r="G1596" i="1"/>
  <c r="M1641" i="1"/>
  <c r="L1641" i="1"/>
  <c r="K1641" i="1"/>
  <c r="G1642" i="1"/>
  <c r="M2319" i="1"/>
  <c r="L2319" i="1"/>
  <c r="K2319" i="1"/>
  <c r="G2320" i="1"/>
  <c r="M2141" i="1"/>
  <c r="L2141" i="1"/>
  <c r="K2141" i="1"/>
  <c r="G2142" i="1"/>
  <c r="M2253" i="1"/>
  <c r="L2253" i="1"/>
  <c r="K2253" i="1"/>
  <c r="G2254" i="1"/>
  <c r="M786" i="1"/>
  <c r="L786" i="1"/>
  <c r="K786" i="1"/>
  <c r="G787" i="1"/>
  <c r="M2049" i="1"/>
  <c r="L2049" i="1"/>
  <c r="K2049" i="1"/>
  <c r="G2050" i="1"/>
  <c r="M1347" i="1"/>
  <c r="L1347" i="1"/>
  <c r="K1347" i="1"/>
  <c r="M193" i="1"/>
  <c r="L193" i="1"/>
  <c r="K193" i="1"/>
  <c r="M2385" i="1"/>
  <c r="L2385" i="1"/>
  <c r="K2385" i="1"/>
  <c r="G2386" i="1"/>
  <c r="M1205" i="1"/>
  <c r="L1205" i="1"/>
  <c r="K1205" i="1"/>
  <c r="G1206" i="1"/>
  <c r="M1073" i="1"/>
  <c r="L1073" i="1"/>
  <c r="K1073" i="1"/>
  <c r="G1074" i="1"/>
  <c r="M2469" i="1"/>
  <c r="L2469" i="1"/>
  <c r="K2469" i="1"/>
  <c r="G2470" i="1"/>
  <c r="M814" i="1"/>
  <c r="L814" i="1"/>
  <c r="K814" i="1"/>
  <c r="G815" i="1"/>
  <c r="M1773" i="1"/>
  <c r="L1773" i="1"/>
  <c r="K1773" i="1"/>
  <c r="G1774" i="1"/>
  <c r="M413" i="1"/>
  <c r="L413" i="1"/>
  <c r="K413" i="1"/>
  <c r="G414" i="1"/>
  <c r="M702" i="1"/>
  <c r="L702" i="1"/>
  <c r="K702" i="1"/>
  <c r="G703" i="1"/>
  <c r="M1797" i="1"/>
  <c r="L1797" i="1"/>
  <c r="K1797" i="1"/>
  <c r="G1798" i="1"/>
  <c r="M557" i="1"/>
  <c r="L557" i="1"/>
  <c r="K557" i="1"/>
  <c r="G558" i="1"/>
  <c r="M1857" i="1"/>
  <c r="L1857" i="1"/>
  <c r="K1857" i="1"/>
  <c r="G1858" i="1"/>
  <c r="M977" i="1" l="1"/>
  <c r="L977" i="1"/>
  <c r="K977" i="1"/>
  <c r="G978" i="1"/>
  <c r="M1017" i="1"/>
  <c r="L1017" i="1"/>
  <c r="K1017" i="1"/>
  <c r="G1018" i="1"/>
  <c r="M1774" i="1"/>
  <c r="L1774" i="1"/>
  <c r="K1774" i="1"/>
  <c r="G1775" i="1"/>
  <c r="M365" i="1"/>
  <c r="L365" i="1"/>
  <c r="K365" i="1"/>
  <c r="G366" i="1"/>
  <c r="M2002" i="1"/>
  <c r="L2002" i="1"/>
  <c r="K2002" i="1"/>
  <c r="G2003" i="1"/>
  <c r="M2190" i="1"/>
  <c r="L2190" i="1"/>
  <c r="K2190" i="1"/>
  <c r="G2191" i="1"/>
  <c r="M1678" i="1"/>
  <c r="L1678" i="1"/>
  <c r="K1678" i="1"/>
  <c r="G1679" i="1"/>
  <c r="M1798" i="1"/>
  <c r="L1798" i="1"/>
  <c r="K1798" i="1"/>
  <c r="G1799" i="1"/>
  <c r="M1074" i="1"/>
  <c r="L1074" i="1"/>
  <c r="K1074" i="1"/>
  <c r="G1075" i="1"/>
  <c r="M2254" i="1"/>
  <c r="L2254" i="1"/>
  <c r="K2254" i="1"/>
  <c r="G2255" i="1"/>
  <c r="M1642" i="1"/>
  <c r="L1642" i="1"/>
  <c r="K1642" i="1"/>
  <c r="G1643" i="1"/>
  <c r="M1476" i="1"/>
  <c r="L1476" i="1"/>
  <c r="K1476" i="1"/>
  <c r="G1477" i="1"/>
  <c r="M1858" i="1"/>
  <c r="L1858" i="1"/>
  <c r="K1858" i="1"/>
  <c r="G1859" i="1"/>
  <c r="M703" i="1"/>
  <c r="L703" i="1"/>
  <c r="K703" i="1"/>
  <c r="G704" i="1"/>
  <c r="M815" i="1"/>
  <c r="L815" i="1"/>
  <c r="K815" i="1"/>
  <c r="G816" i="1"/>
  <c r="M1206" i="1"/>
  <c r="L1206" i="1"/>
  <c r="K1206" i="1"/>
  <c r="G1207" i="1"/>
  <c r="M2320" i="1"/>
  <c r="L2320" i="1"/>
  <c r="K2320" i="1"/>
  <c r="G2321" i="1"/>
  <c r="M1270" i="1"/>
  <c r="L1270" i="1"/>
  <c r="K1270" i="1"/>
  <c r="G1271" i="1"/>
  <c r="M482" i="1"/>
  <c r="L482" i="1"/>
  <c r="K482" i="1"/>
  <c r="G483" i="1"/>
  <c r="M930" i="1"/>
  <c r="L930" i="1"/>
  <c r="K930" i="1"/>
  <c r="G931" i="1"/>
  <c r="M787" i="1"/>
  <c r="L787" i="1"/>
  <c r="K787" i="1"/>
  <c r="G788" i="1"/>
  <c r="M2050" i="1"/>
  <c r="L2050" i="1"/>
  <c r="K2050" i="1"/>
  <c r="G2051" i="1"/>
  <c r="M2142" i="1"/>
  <c r="L2142" i="1"/>
  <c r="K2142" i="1"/>
  <c r="G2143" i="1"/>
  <c r="M1596" i="1"/>
  <c r="L1596" i="1"/>
  <c r="K1596" i="1"/>
  <c r="G1597" i="1"/>
  <c r="M270" i="1"/>
  <c r="L270" i="1"/>
  <c r="K270" i="1"/>
  <c r="G271" i="1"/>
  <c r="M558" i="1"/>
  <c r="L558" i="1"/>
  <c r="K558" i="1"/>
  <c r="G559" i="1"/>
  <c r="M414" i="1"/>
  <c r="L414" i="1"/>
  <c r="K414" i="1"/>
  <c r="G415" i="1"/>
  <c r="M2470" i="1"/>
  <c r="L2470" i="1"/>
  <c r="K2470" i="1"/>
  <c r="G2471" i="1"/>
  <c r="M2386" i="1"/>
  <c r="L2386" i="1"/>
  <c r="K2386" i="1"/>
  <c r="G2387" i="1"/>
  <c r="M415" i="1" l="1"/>
  <c r="L415" i="1"/>
  <c r="K415" i="1"/>
  <c r="G416" i="1"/>
  <c r="M1597" i="1"/>
  <c r="L1597" i="1"/>
  <c r="K1597" i="1"/>
  <c r="G1598" i="1"/>
  <c r="M788" i="1"/>
  <c r="L788" i="1"/>
  <c r="K788" i="1"/>
  <c r="G789" i="1"/>
  <c r="M1271" i="1"/>
  <c r="L1271" i="1"/>
  <c r="K1271" i="1"/>
  <c r="G1272" i="1"/>
  <c r="M816" i="1"/>
  <c r="L816" i="1"/>
  <c r="K816" i="1"/>
  <c r="G817" i="1"/>
  <c r="M1477" i="1"/>
  <c r="L1477" i="1"/>
  <c r="K1477" i="1"/>
  <c r="G1478" i="1"/>
  <c r="M1075" i="1"/>
  <c r="L1075" i="1"/>
  <c r="K1075" i="1"/>
  <c r="G1076" i="1"/>
  <c r="M2191" i="1"/>
  <c r="L2191" i="1"/>
  <c r="K2191" i="1"/>
  <c r="G2192" i="1"/>
  <c r="M1775" i="1"/>
  <c r="L1775" i="1"/>
  <c r="K1775" i="1"/>
  <c r="G1776" i="1"/>
  <c r="M2387" i="1"/>
  <c r="L2387" i="1"/>
  <c r="K2387" i="1"/>
  <c r="G2388" i="1"/>
  <c r="M559" i="1"/>
  <c r="L559" i="1"/>
  <c r="K559" i="1"/>
  <c r="G560" i="1"/>
  <c r="M2143" i="1"/>
  <c r="L2143" i="1"/>
  <c r="K2143" i="1"/>
  <c r="G2144" i="1"/>
  <c r="M931" i="1"/>
  <c r="L931" i="1"/>
  <c r="K931" i="1"/>
  <c r="G932" i="1"/>
  <c r="M2321" i="1"/>
  <c r="L2321" i="1"/>
  <c r="K2321" i="1"/>
  <c r="G2322" i="1"/>
  <c r="M704" i="1"/>
  <c r="L704" i="1"/>
  <c r="K704" i="1"/>
  <c r="G705" i="1"/>
  <c r="M1643" i="1"/>
  <c r="L1643" i="1"/>
  <c r="K1643" i="1"/>
  <c r="G1644" i="1"/>
  <c r="M1799" i="1"/>
  <c r="L1799" i="1"/>
  <c r="K1799" i="1"/>
  <c r="G1800" i="1"/>
  <c r="M2003" i="1"/>
  <c r="L2003" i="1"/>
  <c r="K2003" i="1"/>
  <c r="G2004" i="1"/>
  <c r="M1018" i="1"/>
  <c r="L1018" i="1"/>
  <c r="K1018" i="1"/>
  <c r="G1019" i="1"/>
  <c r="M2471" i="1"/>
  <c r="L2471" i="1"/>
  <c r="K2471" i="1"/>
  <c r="G2472" i="1"/>
  <c r="M271" i="1"/>
  <c r="L271" i="1"/>
  <c r="K271" i="1"/>
  <c r="G272" i="1"/>
  <c r="M2051" i="1"/>
  <c r="L2051" i="1"/>
  <c r="K2051" i="1"/>
  <c r="G2052" i="1"/>
  <c r="M483" i="1"/>
  <c r="L483" i="1"/>
  <c r="K483" i="1"/>
  <c r="M1207" i="1"/>
  <c r="L1207" i="1"/>
  <c r="K1207" i="1"/>
  <c r="G1208" i="1"/>
  <c r="M1859" i="1"/>
  <c r="L1859" i="1"/>
  <c r="K1859" i="1"/>
  <c r="G1860" i="1"/>
  <c r="M2255" i="1"/>
  <c r="L2255" i="1"/>
  <c r="K2255" i="1"/>
  <c r="G2256" i="1"/>
  <c r="M1679" i="1"/>
  <c r="L1679" i="1"/>
  <c r="K1679" i="1"/>
  <c r="G1680" i="1"/>
  <c r="M366" i="1"/>
  <c r="L366" i="1"/>
  <c r="K366" i="1"/>
  <c r="G367" i="1"/>
  <c r="M978" i="1"/>
  <c r="L978" i="1"/>
  <c r="K978" i="1"/>
  <c r="G979" i="1"/>
  <c r="L272" i="1" l="1"/>
  <c r="M272" i="1"/>
  <c r="K272" i="1"/>
  <c r="G273" i="1"/>
  <c r="M2004" i="1"/>
  <c r="L2004" i="1"/>
  <c r="K2004" i="1"/>
  <c r="G2005" i="1"/>
  <c r="M705" i="1"/>
  <c r="L705" i="1"/>
  <c r="K705" i="1"/>
  <c r="G706" i="1"/>
  <c r="M2144" i="1"/>
  <c r="L2144" i="1"/>
  <c r="K2144" i="1"/>
  <c r="G2145" i="1"/>
  <c r="M1776" i="1"/>
  <c r="L1776" i="1"/>
  <c r="K1776" i="1"/>
  <c r="G1777" i="1"/>
  <c r="M1478" i="1"/>
  <c r="L1478" i="1"/>
  <c r="K1478" i="1"/>
  <c r="G1479" i="1"/>
  <c r="M789" i="1"/>
  <c r="L789" i="1"/>
  <c r="K789" i="1"/>
  <c r="G790" i="1"/>
  <c r="M1680" i="1"/>
  <c r="L1680" i="1"/>
  <c r="K1680" i="1"/>
  <c r="G1681" i="1"/>
  <c r="M2472" i="1"/>
  <c r="L2472" i="1"/>
  <c r="K2472" i="1"/>
  <c r="G2473" i="1"/>
  <c r="M1800" i="1"/>
  <c r="L1800" i="1"/>
  <c r="K1800" i="1"/>
  <c r="G1801" i="1"/>
  <c r="M2322" i="1"/>
  <c r="L2322" i="1"/>
  <c r="K2322" i="1"/>
  <c r="G2323" i="1"/>
  <c r="M560" i="1"/>
  <c r="L560" i="1"/>
  <c r="K560" i="1"/>
  <c r="G561" i="1"/>
  <c r="M2192" i="1"/>
  <c r="L2192" i="1"/>
  <c r="K2192" i="1"/>
  <c r="G2193" i="1"/>
  <c r="M817" i="1"/>
  <c r="L817" i="1"/>
  <c r="K817" i="1"/>
  <c r="G818" i="1"/>
  <c r="M1598" i="1"/>
  <c r="L1598" i="1"/>
  <c r="K1598" i="1"/>
  <c r="G1599" i="1"/>
  <c r="M979" i="1"/>
  <c r="L979" i="1"/>
  <c r="K979" i="1"/>
  <c r="G980" i="1"/>
  <c r="M2256" i="1"/>
  <c r="L2256" i="1"/>
  <c r="K2256" i="1"/>
  <c r="G2257" i="1"/>
  <c r="M1208" i="1"/>
  <c r="L1208" i="1"/>
  <c r="K1208" i="1"/>
  <c r="G1209" i="1"/>
  <c r="M416" i="1"/>
  <c r="L416" i="1"/>
  <c r="K416" i="1"/>
  <c r="G417" i="1"/>
  <c r="M1019" i="1"/>
  <c r="L1019" i="1"/>
  <c r="K1019" i="1"/>
  <c r="G1020" i="1"/>
  <c r="L367" i="1"/>
  <c r="M367" i="1"/>
  <c r="K367" i="1"/>
  <c r="G368" i="1"/>
  <c r="M2052" i="1"/>
  <c r="L2052" i="1"/>
  <c r="K2052" i="1"/>
  <c r="G2053" i="1"/>
  <c r="M1644" i="1"/>
  <c r="L1644" i="1"/>
  <c r="K1644" i="1"/>
  <c r="G1645" i="1"/>
  <c r="M932" i="1"/>
  <c r="L932" i="1"/>
  <c r="K932" i="1"/>
  <c r="G933" i="1"/>
  <c r="M2388" i="1"/>
  <c r="L2388" i="1"/>
  <c r="K2388" i="1"/>
  <c r="G2389" i="1"/>
  <c r="M1076" i="1"/>
  <c r="L1076" i="1"/>
  <c r="K1076" i="1"/>
  <c r="G1077" i="1"/>
  <c r="M1272" i="1"/>
  <c r="L1272" i="1"/>
  <c r="K1272" i="1"/>
  <c r="G1273" i="1"/>
  <c r="M1860" i="1"/>
  <c r="L1860" i="1"/>
  <c r="K1860" i="1"/>
  <c r="G1861" i="1"/>
  <c r="M1599" i="1" l="1"/>
  <c r="L1599" i="1"/>
  <c r="K1599" i="1"/>
  <c r="G1600" i="1"/>
  <c r="M1209" i="1"/>
  <c r="L1209" i="1"/>
  <c r="K1209" i="1"/>
  <c r="G1210" i="1"/>
  <c r="M368" i="1"/>
  <c r="L368" i="1"/>
  <c r="K368" i="1"/>
  <c r="G369" i="1"/>
  <c r="M561" i="1"/>
  <c r="L561" i="1"/>
  <c r="K561" i="1"/>
  <c r="G562" i="1"/>
  <c r="M1077" i="1"/>
  <c r="L1077" i="1"/>
  <c r="K1077" i="1"/>
  <c r="G1078" i="1"/>
  <c r="M1645" i="1"/>
  <c r="L1645" i="1"/>
  <c r="K1645" i="1"/>
  <c r="G1646" i="1"/>
  <c r="M1020" i="1"/>
  <c r="L1020" i="1"/>
  <c r="K1020" i="1"/>
  <c r="G1021" i="1"/>
  <c r="M2257" i="1"/>
  <c r="L2257" i="1"/>
  <c r="K2257" i="1"/>
  <c r="G2258" i="1"/>
  <c r="M818" i="1"/>
  <c r="L818" i="1"/>
  <c r="K818" i="1"/>
  <c r="G819" i="1"/>
  <c r="M2323" i="1"/>
  <c r="L2323" i="1"/>
  <c r="K2323" i="1"/>
  <c r="G2324" i="1"/>
  <c r="M1681" i="1"/>
  <c r="L1681" i="1"/>
  <c r="K1681" i="1"/>
  <c r="G1682" i="1"/>
  <c r="M1777" i="1"/>
  <c r="L1777" i="1"/>
  <c r="K1777" i="1"/>
  <c r="G1778" i="1"/>
  <c r="M2005" i="1"/>
  <c r="L2005" i="1"/>
  <c r="K2005" i="1"/>
  <c r="G2006" i="1"/>
  <c r="M1479" i="1"/>
  <c r="L1479" i="1"/>
  <c r="K1479" i="1"/>
  <c r="G1480" i="1"/>
  <c r="M706" i="1"/>
  <c r="L706" i="1"/>
  <c r="K706" i="1"/>
  <c r="G707" i="1"/>
  <c r="M1861" i="1"/>
  <c r="K1861" i="1"/>
  <c r="L1861" i="1"/>
  <c r="G1862" i="1"/>
  <c r="M2389" i="1"/>
  <c r="L2389" i="1"/>
  <c r="K2389" i="1"/>
  <c r="G2390" i="1"/>
  <c r="M2053" i="1"/>
  <c r="L2053" i="1"/>
  <c r="K2053" i="1"/>
  <c r="G2054" i="1"/>
  <c r="M417" i="1"/>
  <c r="L417" i="1"/>
  <c r="K417" i="1"/>
  <c r="G418" i="1"/>
  <c r="M980" i="1"/>
  <c r="L980" i="1"/>
  <c r="K980" i="1"/>
  <c r="G981" i="1"/>
  <c r="M2193" i="1"/>
  <c r="L2193" i="1"/>
  <c r="K2193" i="1"/>
  <c r="G2194" i="1"/>
  <c r="M1801" i="1"/>
  <c r="L1801" i="1"/>
  <c r="K1801" i="1"/>
  <c r="G1802" i="1"/>
  <c r="M790" i="1"/>
  <c r="L790" i="1"/>
  <c r="K790" i="1"/>
  <c r="G791" i="1"/>
  <c r="M2145" i="1"/>
  <c r="L2145" i="1"/>
  <c r="K2145" i="1"/>
  <c r="G2146" i="1"/>
  <c r="M273" i="1"/>
  <c r="L273" i="1"/>
  <c r="K273" i="1"/>
  <c r="M933" i="1"/>
  <c r="L933" i="1"/>
  <c r="K933" i="1"/>
  <c r="G934" i="1"/>
  <c r="M1273" i="1"/>
  <c r="L1273" i="1"/>
  <c r="K1273" i="1"/>
  <c r="G1274" i="1"/>
  <c r="M2473" i="1"/>
  <c r="L2473" i="1"/>
  <c r="K2473" i="1"/>
  <c r="G2474" i="1"/>
  <c r="M2146" i="1" l="1"/>
  <c r="L2146" i="1"/>
  <c r="K2146" i="1"/>
  <c r="G2147" i="1"/>
  <c r="M2194" i="1"/>
  <c r="L2194" i="1"/>
  <c r="K2194" i="1"/>
  <c r="G2195" i="1"/>
  <c r="M2054" i="1"/>
  <c r="L2054" i="1"/>
  <c r="K2054" i="1"/>
  <c r="G2055" i="1"/>
  <c r="M707" i="1"/>
  <c r="L707" i="1"/>
  <c r="K707" i="1"/>
  <c r="G708" i="1"/>
  <c r="M1778" i="1"/>
  <c r="L1778" i="1"/>
  <c r="K1778" i="1"/>
  <c r="M819" i="1"/>
  <c r="L819" i="1"/>
  <c r="K819" i="1"/>
  <c r="G820" i="1"/>
  <c r="M1646" i="1"/>
  <c r="L1646" i="1"/>
  <c r="K1646" i="1"/>
  <c r="M369" i="1"/>
  <c r="L369" i="1"/>
  <c r="K369" i="1"/>
  <c r="G370" i="1"/>
  <c r="M1274" i="1"/>
  <c r="L1274" i="1"/>
  <c r="K1274" i="1"/>
  <c r="G1275" i="1"/>
  <c r="M791" i="1"/>
  <c r="K791" i="1"/>
  <c r="L791" i="1"/>
  <c r="G792" i="1"/>
  <c r="M981" i="1"/>
  <c r="L981" i="1"/>
  <c r="K981" i="1"/>
  <c r="G982" i="1"/>
  <c r="M2390" i="1"/>
  <c r="L2390" i="1"/>
  <c r="K2390" i="1"/>
  <c r="G2391" i="1"/>
  <c r="M1480" i="1"/>
  <c r="L1480" i="1"/>
  <c r="K1480" i="1"/>
  <c r="G1481" i="1"/>
  <c r="M1682" i="1"/>
  <c r="L1682" i="1"/>
  <c r="K1682" i="1"/>
  <c r="G1683" i="1"/>
  <c r="L2258" i="1"/>
  <c r="M2258" i="1"/>
  <c r="K2258" i="1"/>
  <c r="G2259" i="1"/>
  <c r="M1078" i="1"/>
  <c r="L1078" i="1"/>
  <c r="K1078" i="1"/>
  <c r="G1079" i="1"/>
  <c r="M1210" i="1"/>
  <c r="L1210" i="1"/>
  <c r="K1210" i="1"/>
  <c r="G1211" i="1"/>
  <c r="M934" i="1"/>
  <c r="L934" i="1"/>
  <c r="K934" i="1"/>
  <c r="G935" i="1"/>
  <c r="M1802" i="1"/>
  <c r="L1802" i="1"/>
  <c r="K1802" i="1"/>
  <c r="G1803" i="1"/>
  <c r="M418" i="1"/>
  <c r="L418" i="1"/>
  <c r="K418" i="1"/>
  <c r="G419" i="1"/>
  <c r="M1862" i="1"/>
  <c r="L1862" i="1"/>
  <c r="K1862" i="1"/>
  <c r="G1863" i="1"/>
  <c r="M2006" i="1"/>
  <c r="L2006" i="1"/>
  <c r="K2006" i="1"/>
  <c r="G2007" i="1"/>
  <c r="M2324" i="1"/>
  <c r="L2324" i="1"/>
  <c r="K2324" i="1"/>
  <c r="G2325" i="1"/>
  <c r="M1021" i="1"/>
  <c r="L1021" i="1"/>
  <c r="K1021" i="1"/>
  <c r="G1022" i="1"/>
  <c r="M562" i="1"/>
  <c r="L562" i="1"/>
  <c r="K562" i="1"/>
  <c r="G563" i="1"/>
  <c r="M1600" i="1"/>
  <c r="L1600" i="1"/>
  <c r="K1600" i="1"/>
  <c r="G1601" i="1"/>
  <c r="M2474" i="1"/>
  <c r="L2474" i="1"/>
  <c r="K2474" i="1"/>
  <c r="G2475" i="1"/>
  <c r="M2055" i="1" l="1"/>
  <c r="L2055" i="1"/>
  <c r="K2055" i="1"/>
  <c r="G2056" i="1"/>
  <c r="M820" i="1"/>
  <c r="L820" i="1"/>
  <c r="K820" i="1"/>
  <c r="G821" i="1"/>
  <c r="M2475" i="1"/>
  <c r="L2475" i="1"/>
  <c r="K2475" i="1"/>
  <c r="G2476" i="1"/>
  <c r="M1022" i="1"/>
  <c r="L1022" i="1"/>
  <c r="K1022" i="1"/>
  <c r="G1023" i="1"/>
  <c r="M1863" i="1"/>
  <c r="L1863" i="1"/>
  <c r="K1863" i="1"/>
  <c r="G1864" i="1"/>
  <c r="M935" i="1"/>
  <c r="L935" i="1"/>
  <c r="K935" i="1"/>
  <c r="G936" i="1"/>
  <c r="M2259" i="1"/>
  <c r="L2259" i="1"/>
  <c r="K2259" i="1"/>
  <c r="G2260" i="1"/>
  <c r="M2391" i="1"/>
  <c r="L2391" i="1"/>
  <c r="K2391" i="1"/>
  <c r="G2392" i="1"/>
  <c r="M1275" i="1"/>
  <c r="L1275" i="1"/>
  <c r="K1275" i="1"/>
  <c r="G1276" i="1"/>
  <c r="M2195" i="1"/>
  <c r="L2195" i="1"/>
  <c r="K2195" i="1"/>
  <c r="G2196" i="1"/>
  <c r="M1601" i="1"/>
  <c r="L1601" i="1"/>
  <c r="K1601" i="1"/>
  <c r="G1602" i="1"/>
  <c r="M2325" i="1"/>
  <c r="L2325" i="1"/>
  <c r="K2325" i="1"/>
  <c r="G2326" i="1"/>
  <c r="M419" i="1"/>
  <c r="L419" i="1"/>
  <c r="K419" i="1"/>
  <c r="M1211" i="1"/>
  <c r="L1211" i="1"/>
  <c r="K1211" i="1"/>
  <c r="G1212" i="1"/>
  <c r="M1683" i="1"/>
  <c r="L1683" i="1"/>
  <c r="K1683" i="1"/>
  <c r="G1684" i="1"/>
  <c r="M982" i="1"/>
  <c r="L982" i="1"/>
  <c r="K982" i="1"/>
  <c r="G983" i="1"/>
  <c r="M370" i="1"/>
  <c r="L370" i="1"/>
  <c r="K370" i="1"/>
  <c r="G371" i="1"/>
  <c r="M708" i="1"/>
  <c r="L708" i="1"/>
  <c r="K708" i="1"/>
  <c r="G709" i="1"/>
  <c r="M2147" i="1"/>
  <c r="L2147" i="1"/>
  <c r="K2147" i="1"/>
  <c r="G2148" i="1"/>
  <c r="M563" i="1"/>
  <c r="L563" i="1"/>
  <c r="K563" i="1"/>
  <c r="G564" i="1"/>
  <c r="M2007" i="1"/>
  <c r="L2007" i="1"/>
  <c r="K2007" i="1"/>
  <c r="G2008" i="1"/>
  <c r="M1803" i="1"/>
  <c r="L1803" i="1"/>
  <c r="K1803" i="1"/>
  <c r="G1804" i="1"/>
  <c r="M1079" i="1"/>
  <c r="L1079" i="1"/>
  <c r="K1079" i="1"/>
  <c r="G1080" i="1"/>
  <c r="M1481" i="1"/>
  <c r="L1481" i="1"/>
  <c r="K1481" i="1"/>
  <c r="G1482" i="1"/>
  <c r="M792" i="1"/>
  <c r="L792" i="1"/>
  <c r="K792" i="1"/>
  <c r="G793" i="1"/>
  <c r="M2326" i="1" l="1"/>
  <c r="L2326" i="1"/>
  <c r="K2326" i="1"/>
  <c r="G2327" i="1"/>
  <c r="M1276" i="1"/>
  <c r="L1276" i="1"/>
  <c r="K1276" i="1"/>
  <c r="G1277" i="1"/>
  <c r="M936" i="1"/>
  <c r="L936" i="1"/>
  <c r="K936" i="1"/>
  <c r="M2476" i="1"/>
  <c r="L2476" i="1"/>
  <c r="K2476" i="1"/>
  <c r="G2477" i="1"/>
  <c r="M2008" i="1"/>
  <c r="L2008" i="1"/>
  <c r="K2008" i="1"/>
  <c r="G2009" i="1"/>
  <c r="M1602" i="1"/>
  <c r="L1602" i="1"/>
  <c r="K1602" i="1"/>
  <c r="G1603" i="1"/>
  <c r="M2392" i="1"/>
  <c r="L2392" i="1"/>
  <c r="K2392" i="1"/>
  <c r="G2393" i="1"/>
  <c r="M1864" i="1"/>
  <c r="L1864" i="1"/>
  <c r="K1864" i="1"/>
  <c r="G1865" i="1"/>
  <c r="M821" i="1"/>
  <c r="L821" i="1"/>
  <c r="K821" i="1"/>
  <c r="G822" i="1"/>
  <c r="M1080" i="1"/>
  <c r="L1080" i="1"/>
  <c r="K1080" i="1"/>
  <c r="M564" i="1"/>
  <c r="L564" i="1"/>
  <c r="K564" i="1"/>
  <c r="G565" i="1"/>
  <c r="M371" i="1"/>
  <c r="L371" i="1"/>
  <c r="K371" i="1"/>
  <c r="G372" i="1"/>
  <c r="M1212" i="1"/>
  <c r="L1212" i="1"/>
  <c r="K1212" i="1"/>
  <c r="G1213" i="1"/>
  <c r="M709" i="1"/>
  <c r="L709" i="1"/>
  <c r="K709" i="1"/>
  <c r="G710" i="1"/>
  <c r="M1482" i="1"/>
  <c r="L1482" i="1"/>
  <c r="K1482" i="1"/>
  <c r="G1483" i="1"/>
  <c r="M1684" i="1"/>
  <c r="L1684" i="1"/>
  <c r="K1684" i="1"/>
  <c r="G1685" i="1"/>
  <c r="M2196" i="1"/>
  <c r="L2196" i="1"/>
  <c r="K2196" i="1"/>
  <c r="G2197" i="1"/>
  <c r="M2260" i="1"/>
  <c r="L2260" i="1"/>
  <c r="K2260" i="1"/>
  <c r="G2261" i="1"/>
  <c r="M1023" i="1"/>
  <c r="L1023" i="1"/>
  <c r="K1023" i="1"/>
  <c r="G1024" i="1"/>
  <c r="M2056" i="1"/>
  <c r="L2056" i="1"/>
  <c r="K2056" i="1"/>
  <c r="G2057" i="1"/>
  <c r="M793" i="1"/>
  <c r="L793" i="1"/>
  <c r="K793" i="1"/>
  <c r="G794" i="1"/>
  <c r="M1804" i="1"/>
  <c r="L1804" i="1"/>
  <c r="K1804" i="1"/>
  <c r="G1805" i="1"/>
  <c r="M2148" i="1"/>
  <c r="L2148" i="1"/>
  <c r="K2148" i="1"/>
  <c r="G2149" i="1"/>
  <c r="M983" i="1"/>
  <c r="K983" i="1"/>
  <c r="L983" i="1"/>
  <c r="G984" i="1"/>
  <c r="M984" i="1" l="1"/>
  <c r="L984" i="1"/>
  <c r="K984" i="1"/>
  <c r="G985" i="1"/>
  <c r="M794" i="1"/>
  <c r="L794" i="1"/>
  <c r="K794" i="1"/>
  <c r="M2261" i="1"/>
  <c r="L2261" i="1"/>
  <c r="K2261" i="1"/>
  <c r="G2262" i="1"/>
  <c r="M1483" i="1"/>
  <c r="L1483" i="1"/>
  <c r="K1483" i="1"/>
  <c r="G1484" i="1"/>
  <c r="M372" i="1"/>
  <c r="L372" i="1"/>
  <c r="K372" i="1"/>
  <c r="G373" i="1"/>
  <c r="M1277" i="1"/>
  <c r="L1277" i="1"/>
  <c r="K1277" i="1"/>
  <c r="G1278" i="1"/>
  <c r="M822" i="1"/>
  <c r="L822" i="1"/>
  <c r="K822" i="1"/>
  <c r="G823" i="1"/>
  <c r="M1865" i="1"/>
  <c r="L1865" i="1"/>
  <c r="K1865" i="1"/>
  <c r="G1866" i="1"/>
  <c r="M2009" i="1"/>
  <c r="L2009" i="1"/>
  <c r="K2009" i="1"/>
  <c r="G2010" i="1"/>
  <c r="M2149" i="1"/>
  <c r="L2149" i="1"/>
  <c r="K2149" i="1"/>
  <c r="G2150" i="1"/>
  <c r="M2057" i="1"/>
  <c r="L2057" i="1"/>
  <c r="K2057" i="1"/>
  <c r="G2058" i="1"/>
  <c r="M2197" i="1"/>
  <c r="L2197" i="1"/>
  <c r="K2197" i="1"/>
  <c r="G2198" i="1"/>
  <c r="M710" i="1"/>
  <c r="L710" i="1"/>
  <c r="K710" i="1"/>
  <c r="G711" i="1"/>
  <c r="M565" i="1"/>
  <c r="L565" i="1"/>
  <c r="K565" i="1"/>
  <c r="G566" i="1"/>
  <c r="M1603" i="1"/>
  <c r="L1603" i="1"/>
  <c r="K1603" i="1"/>
  <c r="G1604" i="1"/>
  <c r="M2393" i="1"/>
  <c r="L2393" i="1"/>
  <c r="K2393" i="1"/>
  <c r="G2394" i="1"/>
  <c r="M2477" i="1"/>
  <c r="L2477" i="1"/>
  <c r="K2477" i="1"/>
  <c r="G2478" i="1"/>
  <c r="M2327" i="1"/>
  <c r="L2327" i="1"/>
  <c r="K2327" i="1"/>
  <c r="G2328" i="1"/>
  <c r="M1805" i="1"/>
  <c r="L1805" i="1"/>
  <c r="K1805" i="1"/>
  <c r="G1806" i="1"/>
  <c r="M1024" i="1"/>
  <c r="L1024" i="1"/>
  <c r="K1024" i="1"/>
  <c r="G1025" i="1"/>
  <c r="M1685" i="1"/>
  <c r="L1685" i="1"/>
  <c r="K1685" i="1"/>
  <c r="G1686" i="1"/>
  <c r="M1213" i="1"/>
  <c r="L1213" i="1"/>
  <c r="K1213" i="1"/>
  <c r="G1214" i="1"/>
  <c r="M2010" i="1" l="1"/>
  <c r="L2010" i="1"/>
  <c r="K2010" i="1"/>
  <c r="M2198" i="1"/>
  <c r="L2198" i="1"/>
  <c r="K2198" i="1"/>
  <c r="G2199" i="1"/>
  <c r="M1686" i="1"/>
  <c r="L1686" i="1"/>
  <c r="K1686" i="1"/>
  <c r="G1687" i="1"/>
  <c r="M1604" i="1"/>
  <c r="K1604" i="1"/>
  <c r="L1604" i="1"/>
  <c r="G1605" i="1"/>
  <c r="M1025" i="1"/>
  <c r="L1025" i="1"/>
  <c r="K1025" i="1"/>
  <c r="G1026" i="1"/>
  <c r="M2478" i="1"/>
  <c r="L2478" i="1"/>
  <c r="K2478" i="1"/>
  <c r="G2479" i="1"/>
  <c r="M566" i="1"/>
  <c r="L566" i="1"/>
  <c r="K566" i="1"/>
  <c r="G567" i="1"/>
  <c r="M2058" i="1"/>
  <c r="L2058" i="1"/>
  <c r="K2058" i="1"/>
  <c r="G2059" i="1"/>
  <c r="M1866" i="1"/>
  <c r="L1866" i="1"/>
  <c r="K1866" i="1"/>
  <c r="G1867" i="1"/>
  <c r="M373" i="1"/>
  <c r="L373" i="1"/>
  <c r="K373" i="1"/>
  <c r="G374" i="1"/>
  <c r="M1278" i="1"/>
  <c r="L1278" i="1"/>
  <c r="K1278" i="1"/>
  <c r="G1279" i="1"/>
  <c r="M2328" i="1"/>
  <c r="L2328" i="1"/>
  <c r="K2328" i="1"/>
  <c r="G2329" i="1"/>
  <c r="M2262" i="1"/>
  <c r="K2262" i="1"/>
  <c r="L2262" i="1"/>
  <c r="G2263" i="1"/>
  <c r="M1214" i="1"/>
  <c r="L1214" i="1"/>
  <c r="K1214" i="1"/>
  <c r="G1215" i="1"/>
  <c r="M1806" i="1"/>
  <c r="L1806" i="1"/>
  <c r="K1806" i="1"/>
  <c r="G1807" i="1"/>
  <c r="M2394" i="1"/>
  <c r="L2394" i="1"/>
  <c r="K2394" i="1"/>
  <c r="G2395" i="1"/>
  <c r="M711" i="1"/>
  <c r="K711" i="1"/>
  <c r="L711" i="1"/>
  <c r="G712" i="1"/>
  <c r="M2150" i="1"/>
  <c r="L2150" i="1"/>
  <c r="K2150" i="1"/>
  <c r="G2151" i="1"/>
  <c r="M823" i="1"/>
  <c r="L823" i="1"/>
  <c r="K823" i="1"/>
  <c r="G824" i="1"/>
  <c r="M1484" i="1"/>
  <c r="L1484" i="1"/>
  <c r="K1484" i="1"/>
  <c r="G1485" i="1"/>
  <c r="M985" i="1"/>
  <c r="L985" i="1"/>
  <c r="K985" i="1"/>
  <c r="G986" i="1"/>
  <c r="M1867" i="1" l="1"/>
  <c r="L1867" i="1"/>
  <c r="K1867" i="1"/>
  <c r="G1868" i="1"/>
  <c r="M2329" i="1"/>
  <c r="L2329" i="1"/>
  <c r="K2329" i="1"/>
  <c r="G2330" i="1"/>
  <c r="M2479" i="1"/>
  <c r="L2479" i="1"/>
  <c r="K2479" i="1"/>
  <c r="G2480" i="1"/>
  <c r="M1807" i="1"/>
  <c r="L1807" i="1"/>
  <c r="K1807" i="1"/>
  <c r="M1485" i="1"/>
  <c r="L1485" i="1"/>
  <c r="K1485" i="1"/>
  <c r="G1486" i="1"/>
  <c r="M712" i="1"/>
  <c r="L712" i="1"/>
  <c r="K712" i="1"/>
  <c r="G713" i="1"/>
  <c r="M1215" i="1"/>
  <c r="L1215" i="1"/>
  <c r="K1215" i="1"/>
  <c r="G1216" i="1"/>
  <c r="M1279" i="1"/>
  <c r="L1279" i="1"/>
  <c r="K1279" i="1"/>
  <c r="G1280" i="1"/>
  <c r="M2059" i="1"/>
  <c r="L2059" i="1"/>
  <c r="K2059" i="1"/>
  <c r="G2060" i="1"/>
  <c r="M1026" i="1"/>
  <c r="L1026" i="1"/>
  <c r="K1026" i="1"/>
  <c r="G1027" i="1"/>
  <c r="M2199" i="1"/>
  <c r="L2199" i="1"/>
  <c r="K2199" i="1"/>
  <c r="G2200" i="1"/>
  <c r="M2151" i="1"/>
  <c r="L2151" i="1"/>
  <c r="K2151" i="1"/>
  <c r="G2152" i="1"/>
  <c r="M1687" i="1"/>
  <c r="L1687" i="1"/>
  <c r="K1687" i="1"/>
  <c r="G1688" i="1"/>
  <c r="M986" i="1"/>
  <c r="L986" i="1"/>
  <c r="K986" i="1"/>
  <c r="G987" i="1"/>
  <c r="M824" i="1"/>
  <c r="L824" i="1"/>
  <c r="K824" i="1"/>
  <c r="G825" i="1"/>
  <c r="M2395" i="1"/>
  <c r="L2395" i="1"/>
  <c r="K2395" i="1"/>
  <c r="G2396" i="1"/>
  <c r="M2263" i="1"/>
  <c r="L2263" i="1"/>
  <c r="K2263" i="1"/>
  <c r="G2264" i="1"/>
  <c r="M374" i="1"/>
  <c r="L374" i="1"/>
  <c r="K374" i="1"/>
  <c r="G375" i="1"/>
  <c r="M567" i="1"/>
  <c r="K567" i="1"/>
  <c r="L567" i="1"/>
  <c r="M1605" i="1"/>
  <c r="L1605" i="1"/>
  <c r="K1605" i="1"/>
  <c r="G1606" i="1"/>
  <c r="M2480" i="1" l="1"/>
  <c r="L2480" i="1"/>
  <c r="K2480" i="1"/>
  <c r="G2481" i="1"/>
  <c r="M375" i="1"/>
  <c r="L375" i="1"/>
  <c r="K375" i="1"/>
  <c r="G376" i="1"/>
  <c r="M2060" i="1"/>
  <c r="L2060" i="1"/>
  <c r="K2060" i="1"/>
  <c r="G2061" i="1"/>
  <c r="M2330" i="1"/>
  <c r="L2330" i="1"/>
  <c r="K2330" i="1"/>
  <c r="G2331" i="1"/>
  <c r="M825" i="1"/>
  <c r="L825" i="1"/>
  <c r="K825" i="1"/>
  <c r="G826" i="1"/>
  <c r="M2264" i="1"/>
  <c r="L2264" i="1"/>
  <c r="K2264" i="1"/>
  <c r="G2265" i="1"/>
  <c r="M987" i="1"/>
  <c r="L987" i="1"/>
  <c r="K987" i="1"/>
  <c r="G988" i="1"/>
  <c r="M2200" i="1"/>
  <c r="L2200" i="1"/>
  <c r="K2200" i="1"/>
  <c r="G2201" i="1"/>
  <c r="M1280" i="1"/>
  <c r="L1280" i="1"/>
  <c r="K1280" i="1"/>
  <c r="G1281" i="1"/>
  <c r="M1486" i="1"/>
  <c r="L1486" i="1"/>
  <c r="K1486" i="1"/>
  <c r="G1487" i="1"/>
  <c r="M1606" i="1"/>
  <c r="L1606" i="1"/>
  <c r="K1606" i="1"/>
  <c r="G1607" i="1"/>
  <c r="M2152" i="1"/>
  <c r="L2152" i="1"/>
  <c r="K2152" i="1"/>
  <c r="G2153" i="1"/>
  <c r="M1868" i="1"/>
  <c r="K1868" i="1"/>
  <c r="L1868" i="1"/>
  <c r="G1869" i="1"/>
  <c r="M713" i="1"/>
  <c r="L713" i="1"/>
  <c r="K713" i="1"/>
  <c r="G714" i="1"/>
  <c r="M2396" i="1"/>
  <c r="L2396" i="1"/>
  <c r="K2396" i="1"/>
  <c r="G2397" i="1"/>
  <c r="M1688" i="1"/>
  <c r="L1688" i="1"/>
  <c r="K1688" i="1"/>
  <c r="G1689" i="1"/>
  <c r="M1027" i="1"/>
  <c r="L1027" i="1"/>
  <c r="K1027" i="1"/>
  <c r="G1028" i="1"/>
  <c r="M1216" i="1"/>
  <c r="L1216" i="1"/>
  <c r="K1216" i="1"/>
  <c r="G1217" i="1"/>
  <c r="M1217" i="1" l="1"/>
  <c r="L1217" i="1"/>
  <c r="K1217" i="1"/>
  <c r="G1218" i="1"/>
  <c r="M2397" i="1"/>
  <c r="L2397" i="1"/>
  <c r="K2397" i="1"/>
  <c r="M2153" i="1"/>
  <c r="L2153" i="1"/>
  <c r="K2153" i="1"/>
  <c r="G2154" i="1"/>
  <c r="M1281" i="1"/>
  <c r="L1281" i="1"/>
  <c r="K1281" i="1"/>
  <c r="G1282" i="1"/>
  <c r="M2265" i="1"/>
  <c r="L2265" i="1"/>
  <c r="K2265" i="1"/>
  <c r="G2266" i="1"/>
  <c r="M2061" i="1"/>
  <c r="L2061" i="1"/>
  <c r="K2061" i="1"/>
  <c r="G2062" i="1"/>
  <c r="M714" i="1"/>
  <c r="L714" i="1"/>
  <c r="K714" i="1"/>
  <c r="G715" i="1"/>
  <c r="M1607" i="1"/>
  <c r="L1607" i="1"/>
  <c r="K1607" i="1"/>
  <c r="G1608" i="1"/>
  <c r="M376" i="1"/>
  <c r="L376" i="1"/>
  <c r="K376" i="1"/>
  <c r="G377" i="1"/>
  <c r="M2201" i="1"/>
  <c r="L2201" i="1"/>
  <c r="K2201" i="1"/>
  <c r="G2202" i="1"/>
  <c r="M1689" i="1"/>
  <c r="L1689" i="1"/>
  <c r="K1689" i="1"/>
  <c r="G1690" i="1"/>
  <c r="M1869" i="1"/>
  <c r="L1869" i="1"/>
  <c r="K1869" i="1"/>
  <c r="G1870" i="1"/>
  <c r="M1487" i="1"/>
  <c r="L1487" i="1"/>
  <c r="K1487" i="1"/>
  <c r="G1488" i="1"/>
  <c r="M988" i="1"/>
  <c r="K988" i="1"/>
  <c r="L988" i="1"/>
  <c r="G989" i="1"/>
  <c r="M2331" i="1"/>
  <c r="L2331" i="1"/>
  <c r="K2331" i="1"/>
  <c r="G2332" i="1"/>
  <c r="M2481" i="1"/>
  <c r="L2481" i="1"/>
  <c r="K2481" i="1"/>
  <c r="G2482" i="1"/>
  <c r="M1028" i="1"/>
  <c r="L1028" i="1"/>
  <c r="K1028" i="1"/>
  <c r="G1029" i="1"/>
  <c r="M826" i="1"/>
  <c r="L826" i="1"/>
  <c r="K826" i="1"/>
  <c r="G827" i="1"/>
  <c r="M827" i="1" l="1"/>
  <c r="L827" i="1"/>
  <c r="K827" i="1"/>
  <c r="G828" i="1"/>
  <c r="M2332" i="1"/>
  <c r="L2332" i="1"/>
  <c r="K2332" i="1"/>
  <c r="G2333" i="1"/>
  <c r="M1870" i="1"/>
  <c r="L1870" i="1"/>
  <c r="K1870" i="1"/>
  <c r="G1871" i="1"/>
  <c r="M377" i="1"/>
  <c r="L377" i="1"/>
  <c r="K377" i="1"/>
  <c r="G378" i="1"/>
  <c r="M2062" i="1"/>
  <c r="L2062" i="1"/>
  <c r="K2062" i="1"/>
  <c r="G2063" i="1"/>
  <c r="M2154" i="1"/>
  <c r="L2154" i="1"/>
  <c r="K2154" i="1"/>
  <c r="G2155" i="1"/>
  <c r="M1029" i="1"/>
  <c r="L1029" i="1"/>
  <c r="K1029" i="1"/>
  <c r="G1030" i="1"/>
  <c r="M1690" i="1"/>
  <c r="L1690" i="1"/>
  <c r="K1690" i="1"/>
  <c r="G1691" i="1"/>
  <c r="M2266" i="1"/>
  <c r="L2266" i="1"/>
  <c r="K2266" i="1"/>
  <c r="G2267" i="1"/>
  <c r="M989" i="1"/>
  <c r="L989" i="1"/>
  <c r="K989" i="1"/>
  <c r="G990" i="1"/>
  <c r="M1608" i="1"/>
  <c r="L1608" i="1"/>
  <c r="K1608" i="1"/>
  <c r="G1609" i="1"/>
  <c r="M1218" i="1"/>
  <c r="L1218" i="1"/>
  <c r="K1218" i="1"/>
  <c r="G1219" i="1"/>
  <c r="M2482" i="1"/>
  <c r="L2482" i="1"/>
  <c r="K2482" i="1"/>
  <c r="G2483" i="1"/>
  <c r="M1488" i="1"/>
  <c r="L1488" i="1"/>
  <c r="K1488" i="1"/>
  <c r="G1489" i="1"/>
  <c r="M2202" i="1"/>
  <c r="L2202" i="1"/>
  <c r="K2202" i="1"/>
  <c r="G2203" i="1"/>
  <c r="M715" i="1"/>
  <c r="L715" i="1"/>
  <c r="K715" i="1"/>
  <c r="G716" i="1"/>
  <c r="M1282" i="1"/>
  <c r="L1282" i="1"/>
  <c r="K1282" i="1"/>
  <c r="G1283" i="1"/>
  <c r="M2203" i="1" l="1"/>
  <c r="L2203" i="1"/>
  <c r="K2203" i="1"/>
  <c r="G2204" i="1"/>
  <c r="M1219" i="1"/>
  <c r="L1219" i="1"/>
  <c r="K1219" i="1"/>
  <c r="G1220" i="1"/>
  <c r="M2267" i="1"/>
  <c r="L2267" i="1"/>
  <c r="K2267" i="1"/>
  <c r="G2268" i="1"/>
  <c r="M2155" i="1"/>
  <c r="L2155" i="1"/>
  <c r="K2155" i="1"/>
  <c r="G2156" i="1"/>
  <c r="M1871" i="1"/>
  <c r="L1871" i="1"/>
  <c r="K1871" i="1"/>
  <c r="G1872" i="1"/>
  <c r="M1283" i="1"/>
  <c r="L1283" i="1"/>
  <c r="K1283" i="1"/>
  <c r="G1284" i="1"/>
  <c r="M1489" i="1"/>
  <c r="L1489" i="1"/>
  <c r="K1489" i="1"/>
  <c r="G1490" i="1"/>
  <c r="M1609" i="1"/>
  <c r="L1609" i="1"/>
  <c r="K1609" i="1"/>
  <c r="G1610" i="1"/>
  <c r="M1691" i="1"/>
  <c r="L1691" i="1"/>
  <c r="K1691" i="1"/>
  <c r="G1692" i="1"/>
  <c r="M2063" i="1"/>
  <c r="L2063" i="1"/>
  <c r="K2063" i="1"/>
  <c r="G2064" i="1"/>
  <c r="M2333" i="1"/>
  <c r="L2333" i="1"/>
  <c r="K2333" i="1"/>
  <c r="G2334" i="1"/>
  <c r="M716" i="1"/>
  <c r="L716" i="1"/>
  <c r="K716" i="1"/>
  <c r="M2483" i="1"/>
  <c r="L2483" i="1"/>
  <c r="K2483" i="1"/>
  <c r="M990" i="1"/>
  <c r="L990" i="1"/>
  <c r="K990" i="1"/>
  <c r="G991" i="1"/>
  <c r="M1030" i="1"/>
  <c r="L1030" i="1"/>
  <c r="K1030" i="1"/>
  <c r="M378" i="1"/>
  <c r="L378" i="1"/>
  <c r="K378" i="1"/>
  <c r="G379" i="1"/>
  <c r="M828" i="1"/>
  <c r="L828" i="1"/>
  <c r="K828" i="1"/>
  <c r="G829" i="1"/>
  <c r="M1692" i="1" l="1"/>
  <c r="L1692" i="1"/>
  <c r="K1692" i="1"/>
  <c r="G1693" i="1"/>
  <c r="M1284" i="1"/>
  <c r="L1284" i="1"/>
  <c r="K1284" i="1"/>
  <c r="G1285" i="1"/>
  <c r="M2268" i="1"/>
  <c r="L2268" i="1"/>
  <c r="K2268" i="1"/>
  <c r="G2269" i="1"/>
  <c r="M2334" i="1"/>
  <c r="K2334" i="1"/>
  <c r="L2334" i="1"/>
  <c r="G2335" i="1"/>
  <c r="M1610" i="1"/>
  <c r="L1610" i="1"/>
  <c r="K1610" i="1"/>
  <c r="G1611" i="1"/>
  <c r="M1872" i="1"/>
  <c r="L1872" i="1"/>
  <c r="K1872" i="1"/>
  <c r="G1873" i="1"/>
  <c r="M1220" i="1"/>
  <c r="L1220" i="1"/>
  <c r="K1220" i="1"/>
  <c r="G1221" i="1"/>
  <c r="M379" i="1"/>
  <c r="L379" i="1"/>
  <c r="K379" i="1"/>
  <c r="G380" i="1"/>
  <c r="M991" i="1"/>
  <c r="L991" i="1"/>
  <c r="K991" i="1"/>
  <c r="G992" i="1"/>
  <c r="M829" i="1"/>
  <c r="L829" i="1"/>
  <c r="K829" i="1"/>
  <c r="G830" i="1"/>
  <c r="M2064" i="1"/>
  <c r="L2064" i="1"/>
  <c r="K2064" i="1"/>
  <c r="G2065" i="1"/>
  <c r="M2204" i="1"/>
  <c r="L2204" i="1"/>
  <c r="K2204" i="1"/>
  <c r="G2205" i="1"/>
  <c r="M1490" i="1"/>
  <c r="L1490" i="1"/>
  <c r="K1490" i="1"/>
  <c r="G1491" i="1"/>
  <c r="M2156" i="1"/>
  <c r="L2156" i="1"/>
  <c r="K2156" i="1"/>
  <c r="G2157" i="1"/>
  <c r="M2205" i="1" l="1"/>
  <c r="L2205" i="1"/>
  <c r="K2205" i="1"/>
  <c r="M992" i="1"/>
  <c r="L992" i="1"/>
  <c r="K992" i="1"/>
  <c r="G993" i="1"/>
  <c r="M1873" i="1"/>
  <c r="L1873" i="1"/>
  <c r="K1873" i="1"/>
  <c r="G1874" i="1"/>
  <c r="M2269" i="1"/>
  <c r="L2269" i="1"/>
  <c r="K2269" i="1"/>
  <c r="G2270" i="1"/>
  <c r="M2157" i="1"/>
  <c r="L2157" i="1"/>
  <c r="K2157" i="1"/>
  <c r="M2065" i="1"/>
  <c r="L2065" i="1"/>
  <c r="K2065" i="1"/>
  <c r="G2066" i="1"/>
  <c r="M380" i="1"/>
  <c r="L380" i="1"/>
  <c r="K380" i="1"/>
  <c r="G381" i="1"/>
  <c r="M1611" i="1"/>
  <c r="L1611" i="1"/>
  <c r="K1611" i="1"/>
  <c r="G1612" i="1"/>
  <c r="M1285" i="1"/>
  <c r="L1285" i="1"/>
  <c r="K1285" i="1"/>
  <c r="G1286" i="1"/>
  <c r="M1491" i="1"/>
  <c r="L1491" i="1"/>
  <c r="K1491" i="1"/>
  <c r="G1492" i="1"/>
  <c r="M830" i="1"/>
  <c r="L830" i="1"/>
  <c r="K830" i="1"/>
  <c r="G831" i="1"/>
  <c r="M1221" i="1"/>
  <c r="L1221" i="1"/>
  <c r="K1221" i="1"/>
  <c r="M2335" i="1"/>
  <c r="L2335" i="1"/>
  <c r="K2335" i="1"/>
  <c r="M1693" i="1"/>
  <c r="L1693" i="1"/>
  <c r="K1693" i="1"/>
  <c r="G1694" i="1"/>
  <c r="M1286" i="1" l="1"/>
  <c r="L1286" i="1"/>
  <c r="K1286" i="1"/>
  <c r="G1287" i="1"/>
  <c r="M2066" i="1"/>
  <c r="L2066" i="1"/>
  <c r="K2066" i="1"/>
  <c r="G2067" i="1"/>
  <c r="M993" i="1"/>
  <c r="L993" i="1"/>
  <c r="K993" i="1"/>
  <c r="G994" i="1"/>
  <c r="M831" i="1"/>
  <c r="L831" i="1"/>
  <c r="K831" i="1"/>
  <c r="G832" i="1"/>
  <c r="M1612" i="1"/>
  <c r="L1612" i="1"/>
  <c r="K1612" i="1"/>
  <c r="G1613" i="1"/>
  <c r="M1694" i="1"/>
  <c r="L1694" i="1"/>
  <c r="K1694" i="1"/>
  <c r="G1695" i="1"/>
  <c r="M2270" i="1"/>
  <c r="L2270" i="1"/>
  <c r="K2270" i="1"/>
  <c r="G2271" i="1"/>
  <c r="M1874" i="1"/>
  <c r="L1874" i="1"/>
  <c r="K1874" i="1"/>
  <c r="G1875" i="1"/>
  <c r="M1492" i="1"/>
  <c r="L1492" i="1"/>
  <c r="K1492" i="1"/>
  <c r="G1493" i="1"/>
  <c r="M381" i="1"/>
  <c r="L381" i="1"/>
  <c r="K381" i="1"/>
  <c r="G382" i="1"/>
  <c r="M1493" i="1" l="1"/>
  <c r="L1493" i="1"/>
  <c r="K1493" i="1"/>
  <c r="G1494" i="1"/>
  <c r="M1695" i="1"/>
  <c r="L1695" i="1"/>
  <c r="K1695" i="1"/>
  <c r="G1696" i="1"/>
  <c r="M994" i="1"/>
  <c r="L994" i="1"/>
  <c r="K994" i="1"/>
  <c r="M1875" i="1"/>
  <c r="L1875" i="1"/>
  <c r="K1875" i="1"/>
  <c r="G1876" i="1"/>
  <c r="M1613" i="1"/>
  <c r="L1613" i="1"/>
  <c r="K1613" i="1"/>
  <c r="G1614" i="1"/>
  <c r="M2067" i="1"/>
  <c r="L2067" i="1"/>
  <c r="K2067" i="1"/>
  <c r="G2068" i="1"/>
  <c r="M382" i="1"/>
  <c r="L382" i="1"/>
  <c r="K382" i="1"/>
  <c r="G383" i="1"/>
  <c r="M2271" i="1"/>
  <c r="L2271" i="1"/>
  <c r="K2271" i="1"/>
  <c r="G2272" i="1"/>
  <c r="M832" i="1"/>
  <c r="L832" i="1"/>
  <c r="K832" i="1"/>
  <c r="G833" i="1"/>
  <c r="M1287" i="1"/>
  <c r="L1287" i="1"/>
  <c r="K1287" i="1"/>
  <c r="G1288" i="1"/>
  <c r="M833" i="1" l="1"/>
  <c r="L833" i="1"/>
  <c r="K833" i="1"/>
  <c r="G834" i="1"/>
  <c r="M1696" i="1"/>
  <c r="L1696" i="1"/>
  <c r="K1696" i="1"/>
  <c r="G1697" i="1"/>
  <c r="M2068" i="1"/>
  <c r="L2068" i="1"/>
  <c r="K2068" i="1"/>
  <c r="G2069" i="1"/>
  <c r="M2272" i="1"/>
  <c r="L2272" i="1"/>
  <c r="K2272" i="1"/>
  <c r="G2273" i="1"/>
  <c r="M1614" i="1"/>
  <c r="L1614" i="1"/>
  <c r="K1614" i="1"/>
  <c r="G1615" i="1"/>
  <c r="M1494" i="1"/>
  <c r="L1494" i="1"/>
  <c r="K1494" i="1"/>
  <c r="G1495" i="1"/>
  <c r="M1288" i="1"/>
  <c r="L1288" i="1"/>
  <c r="K1288" i="1"/>
  <c r="G1289" i="1"/>
  <c r="M383" i="1"/>
  <c r="K383" i="1"/>
  <c r="L383" i="1"/>
  <c r="G384" i="1"/>
  <c r="M1876" i="1"/>
  <c r="L1876" i="1"/>
  <c r="K1876" i="1"/>
  <c r="G1877" i="1"/>
  <c r="M1877" i="1" l="1"/>
  <c r="L1877" i="1"/>
  <c r="K1877" i="1"/>
  <c r="G1878" i="1"/>
  <c r="M1495" i="1"/>
  <c r="L1495" i="1"/>
  <c r="K1495" i="1"/>
  <c r="G1496" i="1"/>
  <c r="M2069" i="1"/>
  <c r="L2069" i="1"/>
  <c r="K2069" i="1"/>
  <c r="G2070" i="1"/>
  <c r="M384" i="1"/>
  <c r="L384" i="1"/>
  <c r="K384" i="1"/>
  <c r="G385" i="1"/>
  <c r="M1615" i="1"/>
  <c r="L1615" i="1"/>
  <c r="K1615" i="1"/>
  <c r="G1616" i="1"/>
  <c r="M1697" i="1"/>
  <c r="L1697" i="1"/>
  <c r="K1697" i="1"/>
  <c r="M1289" i="1"/>
  <c r="L1289" i="1"/>
  <c r="K1289" i="1"/>
  <c r="G1290" i="1"/>
  <c r="M2273" i="1"/>
  <c r="L2273" i="1"/>
  <c r="K2273" i="1"/>
  <c r="G2274" i="1"/>
  <c r="M834" i="1"/>
  <c r="L834" i="1"/>
  <c r="K834" i="1"/>
  <c r="G835" i="1"/>
  <c r="M2070" i="1" l="1"/>
  <c r="L2070" i="1"/>
  <c r="K2070" i="1"/>
  <c r="G2071" i="1"/>
  <c r="M1616" i="1"/>
  <c r="L1616" i="1"/>
  <c r="K1616" i="1"/>
  <c r="G1617" i="1"/>
  <c r="M1496" i="1"/>
  <c r="L1496" i="1"/>
  <c r="K1496" i="1"/>
  <c r="G1497" i="1"/>
  <c r="M2274" i="1"/>
  <c r="L2274" i="1"/>
  <c r="K2274" i="1"/>
  <c r="G2275" i="1"/>
  <c r="M385" i="1"/>
  <c r="L385" i="1"/>
  <c r="K385" i="1"/>
  <c r="G386" i="1"/>
  <c r="M1878" i="1"/>
  <c r="L1878" i="1"/>
  <c r="K1878" i="1"/>
  <c r="M835" i="1"/>
  <c r="L835" i="1"/>
  <c r="K835" i="1"/>
  <c r="G836" i="1"/>
  <c r="M1290" i="1"/>
  <c r="L1290" i="1"/>
  <c r="K1290" i="1"/>
  <c r="G1291" i="1"/>
  <c r="M1497" i="1" l="1"/>
  <c r="L1497" i="1"/>
  <c r="K1497" i="1"/>
  <c r="G1498" i="1"/>
  <c r="M386" i="1"/>
  <c r="L386" i="1"/>
  <c r="K386" i="1"/>
  <c r="G387" i="1"/>
  <c r="M1617" i="1"/>
  <c r="L1617" i="1"/>
  <c r="K1617" i="1"/>
  <c r="G1618" i="1"/>
  <c r="M1291" i="1"/>
  <c r="L1291" i="1"/>
  <c r="K1291" i="1"/>
  <c r="G1292" i="1"/>
  <c r="M2275" i="1"/>
  <c r="L2275" i="1"/>
  <c r="K2275" i="1"/>
  <c r="G2276" i="1"/>
  <c r="M2071" i="1"/>
  <c r="L2071" i="1"/>
  <c r="K2071" i="1"/>
  <c r="G2072" i="1"/>
  <c r="M836" i="1"/>
  <c r="L836" i="1"/>
  <c r="K836" i="1"/>
  <c r="G837" i="1"/>
  <c r="M2072" i="1" l="1"/>
  <c r="L2072" i="1"/>
  <c r="K2072" i="1"/>
  <c r="G2073" i="1"/>
  <c r="M1618" i="1"/>
  <c r="L1618" i="1"/>
  <c r="K1618" i="1"/>
  <c r="G1619" i="1"/>
  <c r="M2276" i="1"/>
  <c r="L2276" i="1"/>
  <c r="K2276" i="1"/>
  <c r="G2277" i="1"/>
  <c r="M387" i="1"/>
  <c r="L387" i="1"/>
  <c r="K387" i="1"/>
  <c r="G388" i="1"/>
  <c r="M837" i="1"/>
  <c r="L837" i="1"/>
  <c r="K837" i="1"/>
  <c r="M1292" i="1"/>
  <c r="L1292" i="1"/>
  <c r="K1292" i="1"/>
  <c r="G1293" i="1"/>
  <c r="M1498" i="1"/>
  <c r="L1498" i="1"/>
  <c r="K1498" i="1"/>
  <c r="M2277" i="1" l="1"/>
  <c r="L2277" i="1"/>
  <c r="K2277" i="1"/>
  <c r="G2278" i="1"/>
  <c r="M1619" i="1"/>
  <c r="L1619" i="1"/>
  <c r="K1619" i="1"/>
  <c r="G1620" i="1"/>
  <c r="M1293" i="1"/>
  <c r="L1293" i="1"/>
  <c r="K1293" i="1"/>
  <c r="G1294" i="1"/>
  <c r="M388" i="1"/>
  <c r="L388" i="1"/>
  <c r="K388" i="1"/>
  <c r="G389" i="1"/>
  <c r="M2073" i="1"/>
  <c r="L2073" i="1"/>
  <c r="K2073" i="1"/>
  <c r="G2074" i="1"/>
  <c r="M1294" i="1" l="1"/>
  <c r="K1294" i="1"/>
  <c r="L1294" i="1"/>
  <c r="M2074" i="1"/>
  <c r="L2074" i="1"/>
  <c r="K2074" i="1"/>
  <c r="G2075" i="1"/>
  <c r="M1620" i="1"/>
  <c r="L1620" i="1"/>
  <c r="K1620" i="1"/>
  <c r="M389" i="1"/>
  <c r="L389" i="1"/>
  <c r="K389" i="1"/>
  <c r="G390" i="1"/>
  <c r="M2278" i="1"/>
  <c r="L2278" i="1"/>
  <c r="K2278" i="1"/>
  <c r="G2279" i="1"/>
  <c r="M2075" i="1" l="1"/>
  <c r="K2075" i="1"/>
  <c r="L2075" i="1"/>
  <c r="G2076" i="1"/>
  <c r="M2279" i="1"/>
  <c r="L2279" i="1"/>
  <c r="K2279" i="1"/>
  <c r="M390" i="1"/>
  <c r="L390" i="1"/>
  <c r="K390" i="1"/>
  <c r="M2076" i="1" l="1"/>
  <c r="L2076" i="1"/>
  <c r="K2076" i="1"/>
</calcChain>
</file>

<file path=xl/sharedStrings.xml><?xml version="1.0" encoding="utf-8"?>
<sst xmlns="http://schemas.openxmlformats.org/spreadsheetml/2006/main" count="4506" uniqueCount="1677">
  <si>
    <t>Baguio Benguet Community Credit Cooperative</t>
  </si>
  <si>
    <t>No.56 Cooperative Street, Corner Assumption Road, Baguio City</t>
  </si>
  <si>
    <t>Sales Report Detailed per invoice</t>
  </si>
  <si>
    <t xml:space="preserve"> From : 01/17/2023  To: 01/17/2023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</si>
  <si>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</si>
  <si>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</si>
  <si>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</si>
  <si>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</si>
  <si>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</si>
  <si>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</si>
  <si>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</si>
  <si>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</si>
  <si>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</si>
  <si>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</si>
  <si>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4800045350049</t>
  </si>
  <si>
    <t>PRIDE WFC SUMMER BLOOM 2KGX6</t>
  </si>
  <si>
    <t>Invoice Amount</t>
  </si>
  <si>
    <t>4804888884440</t>
  </si>
  <si>
    <t>FF BOSSING SPRJMB CLASSIC HOTDOG 1K</t>
  </si>
  <si>
    <t>4800361416726</t>
  </si>
  <si>
    <t>NESCAFE TP CREAMY WHITE 58GX200</t>
  </si>
  <si>
    <t>4806020456201</t>
  </si>
  <si>
    <t>SPEED SUNFLOWER BURST PWDR 2KGX6</t>
  </si>
  <si>
    <t>8475</t>
  </si>
  <si>
    <t>SUGAR BROWN 1KLX50</t>
  </si>
  <si>
    <t>4801010222002</t>
  </si>
  <si>
    <t>BACTIDOL LOZENGE ORANGE 8SX12</t>
  </si>
  <si>
    <t>748485900032</t>
  </si>
  <si>
    <t>FRESCA TUNA CALDERETA 175GX48</t>
  </si>
  <si>
    <t>748485900094</t>
  </si>
  <si>
    <t>FRESCA TUNA FLAKES IN OIL 175GX48</t>
  </si>
  <si>
    <t>748485900063</t>
  </si>
  <si>
    <t>FRESCA TUNA LPAKSIW 175GX48</t>
  </si>
  <si>
    <t>748485900049</t>
  </si>
  <si>
    <t>FRESCA TUNA MECHADO 175G</t>
  </si>
  <si>
    <t>4808887119480</t>
  </si>
  <si>
    <t>PF SIZZLING SSG DLGHTS150X48</t>
  </si>
  <si>
    <t>062385061731</t>
  </si>
  <si>
    <t>TULIP JAMONILLA LUN MEAT 24X340G</t>
  </si>
  <si>
    <t>4800361415347</t>
  </si>
  <si>
    <t>NESCAFE ORIGINAL TP 56GX2OO</t>
  </si>
  <si>
    <t>203020</t>
  </si>
  <si>
    <t>ECO BAG WITH HANDLE LARGE</t>
  </si>
  <si>
    <t>4809010109354</t>
  </si>
  <si>
    <t>LAURAS EGG CRACKLET 75GX60</t>
  </si>
  <si>
    <t>4809010626349</t>
  </si>
  <si>
    <t>LSQ BROWNIES 35GX10SX12</t>
  </si>
  <si>
    <t>4800888176882</t>
  </si>
  <si>
    <t>MASTER C WHITENING PLUS 70MLX144</t>
  </si>
  <si>
    <t>4800156001281</t>
  </si>
  <si>
    <t>MICHAEL STYLING GEL BLUE 125ML</t>
  </si>
  <si>
    <t>4800156001298</t>
  </si>
  <si>
    <t>MICHAEL STYLING GEL WHITE125ML</t>
  </si>
  <si>
    <t>4800194116466</t>
  </si>
  <si>
    <t>PILLOWS CHOCO 38GX100</t>
  </si>
  <si>
    <t>8993175554466</t>
  </si>
  <si>
    <t>RICHOCO WAFER C&amp;C 48GX60</t>
  </si>
  <si>
    <t>4800519848041</t>
  </si>
  <si>
    <t>SMALLOWS MANGO MALLOWS 150G</t>
  </si>
  <si>
    <t>4800016084201</t>
  </si>
  <si>
    <t>WAFRET BRIX CVANILLA 24GX10SX24</t>
  </si>
  <si>
    <t>1000</t>
  </si>
  <si>
    <t>RICE 1/2 CAVAN</t>
  </si>
  <si>
    <t>4806501690667</t>
  </si>
  <si>
    <t>BIG OVEN BROWNIES 200G</t>
  </si>
  <si>
    <t>4800016052132</t>
  </si>
  <si>
    <t>C2 GREEN TEA APPLE 500MLX24</t>
  </si>
  <si>
    <t>4800133900255</t>
  </si>
  <si>
    <t>KING SUE CHIX NUGGETS CLASSIC 250G</t>
  </si>
  <si>
    <t>4800194107716</t>
  </si>
  <si>
    <t>OISHI O PUFF MANGO CREAM 84GX24SX12</t>
  </si>
  <si>
    <t>750515031517</t>
  </si>
  <si>
    <t>SKYFLAKES TSOKOLATE 30GX10S</t>
  </si>
  <si>
    <t>4800110066165</t>
  </si>
  <si>
    <t>WK HCM MAPLE SYRUP 200GX48</t>
  </si>
  <si>
    <t>4800086043306</t>
  </si>
  <si>
    <t>CORNETTO COOKIES &amp; DREAM 110MLX24</t>
  </si>
  <si>
    <t>4806500670073</t>
  </si>
  <si>
    <t>KOMEYA 3Q BIHON 454GX30</t>
  </si>
  <si>
    <t>4800361391207</t>
  </si>
  <si>
    <t>NESTLE ICC KITKAT 100MLX14</t>
  </si>
  <si>
    <t>4800361344951</t>
  </si>
  <si>
    <t>NESTLE TWIN POPS ORANGE 75MLX24</t>
  </si>
  <si>
    <t>4800086047472</t>
  </si>
  <si>
    <t>SELCTA OOH BOOM CKIESNCREAM 60MLX12</t>
  </si>
  <si>
    <t>4800014145089</t>
  </si>
  <si>
    <t>ABSOLUTE 1LITX12</t>
  </si>
  <si>
    <t>4800014700011</t>
  </si>
  <si>
    <t>ABSOLUTE 2LX6</t>
  </si>
  <si>
    <t>4806509690539</t>
  </si>
  <si>
    <t>JIMMS 5N1 COFFEE 21GX20X30</t>
  </si>
  <si>
    <t>4807770271519</t>
  </si>
  <si>
    <t>LM SUP CHICKEN SOTANGHON 28GX48</t>
  </si>
  <si>
    <t>4806504710232</t>
  </si>
  <si>
    <t>MEGA MACKAREL N NAT OIL 155GX50</t>
  </si>
  <si>
    <t>4800365881087</t>
  </si>
  <si>
    <t>SUPER DELIGHTS BROWNIE 200G</t>
  </si>
  <si>
    <t>748485401515</t>
  </si>
  <si>
    <t>BIRCH TREE FORTIFIED WFB 700GX12</t>
  </si>
  <si>
    <t>s300</t>
  </si>
  <si>
    <t>SMART 300</t>
  </si>
  <si>
    <t>4808888801070</t>
  </si>
  <si>
    <t>AXION  KAL 350G W2SKAL 20MLX24</t>
  </si>
  <si>
    <t>4806502161357</t>
  </si>
  <si>
    <t>CHEERS TRASH BAGS M BLACK 22X24X80</t>
  </si>
  <si>
    <t>6920354823985</t>
  </si>
  <si>
    <t>COL TP FRSH CONF FRSH 175G TWIN</t>
  </si>
  <si>
    <t>4808888320106</t>
  </si>
  <si>
    <t>COLGATE TB CLASSIC FLOW WRAP</t>
  </si>
  <si>
    <t>4800047841415</t>
  </si>
  <si>
    <t>DEL FS BLUE FRESH SUP 1LX12</t>
  </si>
  <si>
    <t>4800024577139</t>
  </si>
  <si>
    <t>DM SW BLEND BKETSUP WSPOUT 320GX36</t>
  </si>
  <si>
    <t>750515021204</t>
  </si>
  <si>
    <t>GRAHAMS HONEY CRACKERS 200GX24</t>
  </si>
  <si>
    <t>4806018406485</t>
  </si>
  <si>
    <t>LSQ CHEESE CAKE 42GX10SX12</t>
  </si>
  <si>
    <t>4800361413992</t>
  </si>
  <si>
    <t>NESCAFE CREAMY LATTE TP 55GX200</t>
  </si>
  <si>
    <t>4800016663505</t>
  </si>
  <si>
    <t>NOVA COUNTRY CHEDDAR 78GX50</t>
  </si>
  <si>
    <t>4806502351925</t>
  </si>
  <si>
    <t>SANICARE 2PLY UPSIZE 400SX4RX24</t>
  </si>
  <si>
    <t>750515018501</t>
  </si>
  <si>
    <t>SKYFLAKES 25GX10SX30</t>
  </si>
  <si>
    <t>4800016671500</t>
  </si>
  <si>
    <t>PIATTOS SC&amp;O 85GX50</t>
  </si>
  <si>
    <t>vgn63</t>
  </si>
  <si>
    <t>VGN ASSTD GUMMY CANDIES</t>
  </si>
  <si>
    <t>4806502351994</t>
  </si>
  <si>
    <t>SANICARE 2PLY UPSIZE 400SX12RX8</t>
  </si>
  <si>
    <t>6936845213166</t>
  </si>
  <si>
    <t>LVTA PROTECTIVE MASK 3PLY 50S</t>
  </si>
  <si>
    <t>4807770121593</t>
  </si>
  <si>
    <t>BINGO EXTCHOCO ORANGE 75GX60</t>
  </si>
  <si>
    <t>8851717200045</t>
  </si>
  <si>
    <t>DUTCH MILL MIXED FRUIT 90MLX48</t>
  </si>
  <si>
    <t>4800092111792</t>
  </si>
  <si>
    <t>FROOTEES STRAWBERRY 320GX30</t>
  </si>
  <si>
    <t>4807770101502</t>
  </si>
  <si>
    <t>MONDE BREADSTIX 20GX10SX10</t>
  </si>
  <si>
    <t>4807770100963</t>
  </si>
  <si>
    <t>MONDE EGGNOG 18GX10SX10</t>
  </si>
  <si>
    <t>4807770122644</t>
  </si>
  <si>
    <t>NISSIN WAFER DOUBLE CHOCOLATE 55GX6</t>
  </si>
  <si>
    <t>4800092116544</t>
  </si>
  <si>
    <t>CHOCO MUCHO COOKIE SAND WHITE 30X10</t>
  </si>
  <si>
    <t>8851717904974</t>
  </si>
  <si>
    <t>DUTCHMILL DELIGHT PBIO 100MLX5SX10</t>
  </si>
  <si>
    <t>203019</t>
  </si>
  <si>
    <t>ECO BAG WITH HANDLE MEDIUM</t>
  </si>
  <si>
    <t>4809010626332</t>
  </si>
  <si>
    <t>LSQ CHEESE CAKE 30GX10SX12</t>
  </si>
  <si>
    <t>4800194173681</t>
  </si>
  <si>
    <t>O BREAD PAN BUTTERED TOAST 42GX60</t>
  </si>
  <si>
    <t>750515031531</t>
  </si>
  <si>
    <t>SKYFLAKES CONDENSADA 30GX10SX30</t>
  </si>
  <si>
    <t>4800888202789</t>
  </si>
  <si>
    <t>BREEZE W ROSE GOLD P 1360GX12</t>
  </si>
  <si>
    <t>205</t>
  </si>
  <si>
    <t>CABANATUAN LONGGANISA BATUTAY</t>
  </si>
  <si>
    <t>207</t>
  </si>
  <si>
    <t>CABANATUAN LONGGANISA SKINLESS</t>
  </si>
  <si>
    <t>4800249008456</t>
  </si>
  <si>
    <t>CDO CHICKEN FRANKS CLASSIC 1K</t>
  </si>
  <si>
    <t>4800249004748</t>
  </si>
  <si>
    <t>CDO FUNTASTYK YPORK TOCINO 225G</t>
  </si>
  <si>
    <t>gbeef</t>
  </si>
  <si>
    <t>CDO GROUND BEEF 500G</t>
  </si>
  <si>
    <t>4800888152107</t>
  </si>
  <si>
    <t>DOMEX GKILL ORIGINAL 500MLX24</t>
  </si>
  <si>
    <t>4800282200022</t>
  </si>
  <si>
    <t>GOLDEN MIXED VEGETABLES 200G</t>
  </si>
  <si>
    <t>4800361380737</t>
  </si>
  <si>
    <t>NESTLE COFFEEMATE 450GX24</t>
  </si>
  <si>
    <t>4806501953151</t>
  </si>
  <si>
    <t>ROSE CANE VINEGAR 1.89LX6</t>
  </si>
  <si>
    <t>4800314007926</t>
  </si>
  <si>
    <t>SB STAINLESS STEEL REG 30GX12X8</t>
  </si>
  <si>
    <t>4800045310159</t>
  </si>
  <si>
    <t>SMART DP LEMON 400GX36</t>
  </si>
  <si>
    <t>4806030205684</t>
  </si>
  <si>
    <t>TENTAY PATIS 1L FRMAGIC SARAP 12S</t>
  </si>
  <si>
    <t>4801668601235</t>
  </si>
  <si>
    <t>UFC GOLDEN FIESTA CANOLA 1L</t>
  </si>
  <si>
    <t>RUBY</t>
  </si>
  <si>
    <t>748485201894</t>
  </si>
  <si>
    <t>FRESCA SARDINES W/CHILI 155GX100</t>
  </si>
  <si>
    <t>4803925350054</t>
  </si>
  <si>
    <t>GATORADE BLUE BOLT 350MLX24</t>
  </si>
  <si>
    <t>6903244670548</t>
  </si>
  <si>
    <t>HEARTEX TRAVELLERS TISSUE ASSTD/100</t>
  </si>
  <si>
    <t>44</t>
  </si>
  <si>
    <t>LARD SEALED COCONUT OIL 1/2KLX8</t>
  </si>
  <si>
    <t>4800016653094</t>
  </si>
  <si>
    <t>MR CHIPS NACHO CHEESE 100GX50</t>
  </si>
  <si>
    <t>4806502359716</t>
  </si>
  <si>
    <t>SANICARE FACIAL TISSUE 50PX48</t>
  </si>
  <si>
    <t>8997035600027</t>
  </si>
  <si>
    <t>POCARI SWEAT 500MLX24</t>
  </si>
  <si>
    <t>6922868287611</t>
  </si>
  <si>
    <t>HEARTTEX BT SCENTED 1X50</t>
  </si>
  <si>
    <t>4800361403443</t>
  </si>
  <si>
    <t>BB ADULT PLUS 1.2KGX12</t>
  </si>
  <si>
    <t>4800361418034</t>
  </si>
  <si>
    <t>MILO ACTIV-GO WINNER 624GX14</t>
  </si>
  <si>
    <t>4800047840555</t>
  </si>
  <si>
    <t>ZONROX FLORAL 250MLX48</t>
  </si>
  <si>
    <t>748485200675</t>
  </si>
  <si>
    <t>555 FRIED SARDINES WTAUSI 155GX100</t>
  </si>
  <si>
    <t>4801958240007</t>
  </si>
  <si>
    <t>AJINOMOTO 100GX12X8</t>
  </si>
  <si>
    <t>4800361385312</t>
  </si>
  <si>
    <t>BB ADULT PLUS 1KGX12</t>
  </si>
  <si>
    <t>4800011115061</t>
  </si>
  <si>
    <t>BIODERM BLOOM 135GX72</t>
  </si>
  <si>
    <t>4800249044119</t>
  </si>
  <si>
    <t>CDO CHINESE LUNCHEON MEAT 220GX48</t>
  </si>
  <si>
    <t>4808647010026</t>
  </si>
  <si>
    <t>CHEEZ WHIZ PLAIN 220GX24</t>
  </si>
  <si>
    <t>4902430727150</t>
  </si>
  <si>
    <t>DOWNY PC MYSTIQUE 25MLX144</t>
  </si>
  <si>
    <t>4806511062157</t>
  </si>
  <si>
    <t>FINO ABSORBENT COTTON ROLLS 50GX72</t>
  </si>
  <si>
    <t>4806511062904</t>
  </si>
  <si>
    <t>FINO COTTON BUDS 200 TIPSX144</t>
  </si>
  <si>
    <t>750515017528</t>
  </si>
  <si>
    <t>FITA CRACKERS 30GX15SX20</t>
  </si>
  <si>
    <t>4806516211864</t>
  </si>
  <si>
    <t>FRESH ECONO BTR 2PLY 150P 300S 11+1</t>
  </si>
  <si>
    <t>4804880551494</t>
  </si>
  <si>
    <t>FRITO PLUS PALM OIL SUPER DISKARTE</t>
  </si>
  <si>
    <t>8850006536063</t>
  </si>
  <si>
    <t>GARD AD REFRESHING MENTHOL 14MLX288</t>
  </si>
  <si>
    <t>4801958846100</t>
  </si>
  <si>
    <t>GINISA MIX 8GX16SX54</t>
  </si>
  <si>
    <t>4800158987033</t>
  </si>
  <si>
    <t>HOKKAIDO MAC IN NAT OIL 155GX100</t>
  </si>
  <si>
    <t>4800110026497</t>
  </si>
  <si>
    <t>HOMI BEEF BRISKET 55GX72</t>
  </si>
  <si>
    <t>4800110025995</t>
  </si>
  <si>
    <t>HOMI CHICKEN &amp; GARLIC 55GX72</t>
  </si>
  <si>
    <t>4801668300039</t>
  </si>
  <si>
    <t>JUFRAN SWEET CHILI SAUCE 330G</t>
  </si>
  <si>
    <t>4800888602718</t>
  </si>
  <si>
    <t>KNORR CHICKEN BROTH CUBES 10GX576</t>
  </si>
  <si>
    <t>4800888602725</t>
  </si>
  <si>
    <t>KNORR PORK BROTH CUBE 10GX576</t>
  </si>
  <si>
    <t>4800888600806</t>
  </si>
  <si>
    <t>KNORR SINIGANG SM ORIG 40GX144</t>
  </si>
  <si>
    <t>4800575141667</t>
  </si>
  <si>
    <t>KREM-TOP COFFEE CREAMER 450GX24</t>
  </si>
  <si>
    <t>4807770273711</t>
  </si>
  <si>
    <t>LM PC SWEET &amp; SPICY 80GX72</t>
  </si>
  <si>
    <t>4800405130977</t>
  </si>
  <si>
    <t>MARCA PINA PATIS 150MLX48</t>
  </si>
  <si>
    <t>4806504710119</t>
  </si>
  <si>
    <t>MEGA SAR TOMATO SAUCE 155GX100</t>
  </si>
  <si>
    <t>4808887011685</t>
  </si>
  <si>
    <t>PF STAR CORNED BEEF 260G</t>
  </si>
  <si>
    <t>4800135005682</t>
  </si>
  <si>
    <t>PHCARE FW COOLING COMFORT 250ML</t>
  </si>
  <si>
    <t>4800045380909</t>
  </si>
  <si>
    <t>PRIDE BAR WFC SUMMER BLOOM 400GX36</t>
  </si>
  <si>
    <t>4800092110030</t>
  </si>
  <si>
    <t>REBISCO CHOCO CS 34GX10SX40</t>
  </si>
  <si>
    <t>4800314000118</t>
  </si>
  <si>
    <t>SB HD SCRUB SPONGE TRIAL 30MX12X8</t>
  </si>
  <si>
    <t>4806020400198</t>
  </si>
  <si>
    <t>SELECT SOY SAUCE 1LX12</t>
  </si>
  <si>
    <t>4806506318887</t>
  </si>
  <si>
    <t>SISTERS CC ULTRA COMFORT M-HF 6SX48</t>
  </si>
  <si>
    <t>4806506318900</t>
  </si>
  <si>
    <t>SISTERS PERFORATED  OVERNIGHT 4SX36</t>
  </si>
  <si>
    <t>4800045410798</t>
  </si>
  <si>
    <t>SMART LIQUID KALAMANSI DOY 250MLX48</t>
  </si>
  <si>
    <t>4800888169709</t>
  </si>
  <si>
    <t>SUNSILK SH STRONG&amp;LONG 13MLX288</t>
  </si>
  <si>
    <t>0745110018193</t>
  </si>
  <si>
    <t>ALCOSHIELD ISO 70% 300ML</t>
  </si>
  <si>
    <t>4800249008647</t>
  </si>
  <si>
    <t>BINGO BEEF LOAF 150G</t>
  </si>
  <si>
    <t>4809011681095</t>
  </si>
  <si>
    <t>BOY B CNICK ADOBO 100GX40</t>
  </si>
  <si>
    <t>4800249909319</t>
  </si>
  <si>
    <t>CDO BEEF LOAF 150GX48</t>
  </si>
  <si>
    <t>4800888149497</t>
  </si>
  <si>
    <t>CLEAR SH COOL SPORT MENT MEN 75ML</t>
  </si>
  <si>
    <t>8850006327432</t>
  </si>
  <si>
    <t>COLGATE TP GRF TWINPACK 132GX36</t>
  </si>
  <si>
    <t>8851717200007</t>
  </si>
  <si>
    <t>DUTCHMILL SBERRY 90MLX48</t>
  </si>
  <si>
    <t>4806502163528</t>
  </si>
  <si>
    <t>FEMME ESSENTIALS @89 120PX3SX10</t>
  </si>
  <si>
    <t>8850006933060</t>
  </si>
  <si>
    <t>GARD ANTIHAIRFALL 13.5MLX432</t>
  </si>
  <si>
    <t>4808680652146</t>
  </si>
  <si>
    <t>KNORR SINIGANG MIX WGABI 22GX144</t>
  </si>
  <si>
    <t>4801668100264</t>
  </si>
  <si>
    <t>MANG TOMAS LECHON SARSA 325G</t>
  </si>
  <si>
    <t>089686171679</t>
  </si>
  <si>
    <t>MI GORENG PEDAS SPICY 80GX40</t>
  </si>
  <si>
    <t>4800016560910</t>
  </si>
  <si>
    <t>NISSIN RAMEN IN SPICY SF 59GX72</t>
  </si>
  <si>
    <t>4800092110405</t>
  </si>
  <si>
    <t>REBISCO BUTTER SANDWICH 320GX40</t>
  </si>
  <si>
    <t>4902430790826</t>
  </si>
  <si>
    <t>SAFEGUARD PURE WHITE (11+1) 60GX14</t>
  </si>
  <si>
    <t>4809015759752</t>
  </si>
  <si>
    <t>SIMPLY G KERATIN PERFUME-D 14MLX360</t>
  </si>
  <si>
    <t>4806506318832</t>
  </si>
  <si>
    <t>SISTERS CC DAY MAXI RF WW 8SX36</t>
  </si>
  <si>
    <t>4806512341886</t>
  </si>
  <si>
    <t>SUPER TIBAY 2N1 ECNMY W/RC FOAM 100</t>
  </si>
  <si>
    <t>8998866616119</t>
  </si>
  <si>
    <t>WINGS SAKURA ESSENCE 2500GX6</t>
  </si>
  <si>
    <t>203021</t>
  </si>
  <si>
    <t>ECO BAG WITH HANDLE XL</t>
  </si>
  <si>
    <t>301003</t>
  </si>
  <si>
    <t>SOFA RUG</t>
  </si>
  <si>
    <t>8850007040354</t>
  </si>
  <si>
    <t>JB SH AKIDS SHINY DROPS 200ML</t>
  </si>
  <si>
    <t>8997035600010</t>
  </si>
  <si>
    <t>POCARI SWEAT 350MLX24</t>
  </si>
  <si>
    <t>750515017405</t>
  </si>
  <si>
    <t>FITA CRACKERS SLUGS 80GX40</t>
  </si>
  <si>
    <t>4809013017489</t>
  </si>
  <si>
    <t>VB MILK MUFFINS</t>
  </si>
  <si>
    <t>4800361381086</t>
  </si>
  <si>
    <t>BB PWD MILK DRINK 150GX72</t>
  </si>
  <si>
    <t>4800631001928</t>
  </si>
  <si>
    <t>BOY BAWANG ASSTD NUTS 85GX40</t>
  </si>
  <si>
    <t>4800092550911</t>
  </si>
  <si>
    <t>FUDGEE BARR CHOCOLATE 38GX10SX10</t>
  </si>
  <si>
    <t>4800010009767</t>
  </si>
  <si>
    <t>GT GRANULES 25GX48</t>
  </si>
  <si>
    <t>4800016622571</t>
  </si>
  <si>
    <t>PIC-A ULTIMATE CHEDDAR 180GX18</t>
  </si>
  <si>
    <t>4800092115295</t>
  </si>
  <si>
    <t>REBISCO PASTILLAS 40X10S</t>
  </si>
  <si>
    <t>4800092110047</t>
  </si>
  <si>
    <t>REBISCO SBERRY SANDWICH 34GX10SX40</t>
  </si>
  <si>
    <t>4806531431216</t>
  </si>
  <si>
    <t>SIP 500MLX24</t>
  </si>
  <si>
    <t>4806508620025</t>
  </si>
  <si>
    <t>TOYO SAR NTS RGREEN 155GX100</t>
  </si>
  <si>
    <t>4800154156860</t>
  </si>
  <si>
    <t>UNI-PAK SQUID IN NAT OIL 155GX100</t>
  </si>
  <si>
    <t>4809013017113</t>
  </si>
  <si>
    <t>VB CHEESE 200G</t>
  </si>
  <si>
    <t>4806518845029</t>
  </si>
  <si>
    <t>WAFFEL HAUS CHCOLATE CW 200GX20</t>
  </si>
  <si>
    <t>4800011187150</t>
  </si>
  <si>
    <t>WINNER DW KALAMANSI PET 350ML</t>
  </si>
  <si>
    <t>717273501782</t>
  </si>
  <si>
    <t>AG APPLE CIDER VINEGAR 16OZX24</t>
  </si>
  <si>
    <t>VGN33</t>
  </si>
  <si>
    <t>VGN RAISINS 200G</t>
  </si>
  <si>
    <t>4800194153683</t>
  </si>
  <si>
    <t>O BREAD PAN BUTTER TOAST 24GX100</t>
  </si>
  <si>
    <t>205015</t>
  </si>
  <si>
    <t>PAPER CUPS 6.5 OZX50PX20</t>
  </si>
  <si>
    <t>WSTIRRER</t>
  </si>
  <si>
    <t>STIRRER 1000PCS WOODEN</t>
  </si>
  <si>
    <t>4807770122477</t>
  </si>
  <si>
    <t>NISSIN WAFER CHEESE 50GX60</t>
  </si>
  <si>
    <t>1001</t>
  </si>
  <si>
    <t>JAPONICA RICE 25KLS</t>
  </si>
  <si>
    <t>4800092116520</t>
  </si>
  <si>
    <t>CHOCO MUCHO COOKIE DOUBLE CHOCO 30X</t>
  </si>
  <si>
    <t>4800029013403</t>
  </si>
  <si>
    <t>CHOCOLATE MALLOW KISS 24SX20</t>
  </si>
  <si>
    <t>4800029013427</t>
  </si>
  <si>
    <t>CHOCOLATE MALLOW PIE 24SX20</t>
  </si>
  <si>
    <t>4800016307041</t>
  </si>
  <si>
    <t>DYNAMITE CHOCO MINT 50S</t>
  </si>
  <si>
    <t>4800092115646</t>
  </si>
  <si>
    <t>FROOTEES ASSTD 320GX30</t>
  </si>
  <si>
    <t>4800092552090</t>
  </si>
  <si>
    <t>FUDGEE BARR FLAVOR COMBO 10SX10</t>
  </si>
  <si>
    <t>4800092551451</t>
  </si>
  <si>
    <t>FUDGEE BARR MACAPUNO 42GX10X10</t>
  </si>
  <si>
    <t>4800092551291</t>
  </si>
  <si>
    <t>FUDGEE BARR MILK CCFCB 10SX10</t>
  </si>
  <si>
    <t>4806506704864</t>
  </si>
  <si>
    <t>H&amp;Y SOFEE ASSORTED JYLLY STRIPS 24</t>
  </si>
  <si>
    <t>4806506704819</t>
  </si>
  <si>
    <t>H&amp;Y SOFEE FUN JELLY ASSTD 600GX20</t>
  </si>
  <si>
    <t>4806018400988</t>
  </si>
  <si>
    <t>LSQ ASSTD CUPCAKES 10SX12</t>
  </si>
  <si>
    <t>4806018405532</t>
  </si>
  <si>
    <t>LSQ BUTTERSCOTCH 35GX10SX12</t>
  </si>
  <si>
    <t>8990800012285</t>
  </si>
  <si>
    <t>MENTOS MROLL ASSD FRUITS 20SX24</t>
  </si>
  <si>
    <t>4807770120237</t>
  </si>
  <si>
    <t>NISSIN WAFER BUTTER 12GX20S</t>
  </si>
  <si>
    <t>4807770120213</t>
  </si>
  <si>
    <t>NISSIN WAFER CHOCO 12GX20S</t>
  </si>
  <si>
    <t>4807770120251</t>
  </si>
  <si>
    <t>NISSIN WAFER VANILLA 12GX20SX20</t>
  </si>
  <si>
    <t>4800092110016</t>
  </si>
  <si>
    <t>REBISCO CREAM 32GX10SX40</t>
  </si>
  <si>
    <t>4806529170141</t>
  </si>
  <si>
    <t>SINTA PUDDING STICK ASSTD 24SX25</t>
  </si>
  <si>
    <t>4800016477409</t>
  </si>
  <si>
    <t>X.O SBERRY CHEESECAKE CANDY 175GX40</t>
  </si>
  <si>
    <t>748485401492</t>
  </si>
  <si>
    <t>BIRCH TREE FORTIFIED 33G x160</t>
  </si>
  <si>
    <t>886</t>
  </si>
  <si>
    <t>886 TUMBLER WHITE</t>
  </si>
  <si>
    <t>4800092330292</t>
  </si>
  <si>
    <t>HAPPY PEANUTS GARLIC 100GX24</t>
  </si>
  <si>
    <t>4806517042085</t>
  </si>
  <si>
    <t>GOYA BAR DARK CHOCOLATE 38GX24</t>
  </si>
  <si>
    <t>93682961</t>
  </si>
  <si>
    <t>M&amp;MS MILK SINGLES 40GX24</t>
  </si>
  <si>
    <t>9555192506256</t>
  </si>
  <si>
    <t>SKITTLES 15GX10X30</t>
  </si>
  <si>
    <t>VGN63</t>
  </si>
  <si>
    <t>FACEMASK</t>
  </si>
  <si>
    <t>FACE MASK 10S</t>
  </si>
  <si>
    <t>4800194101134</t>
  </si>
  <si>
    <t>O CRACKLINGS SALT &amp; VINEGAR 50GX50</t>
  </si>
  <si>
    <t>4800016628269</t>
  </si>
  <si>
    <t>PRETZELS CHOCOLATE 40GX100</t>
  </si>
  <si>
    <t>4800216122437</t>
  </si>
  <si>
    <t>CHEEZY CORN RED HOT 70GX40</t>
  </si>
  <si>
    <t>4800361388047</t>
  </si>
  <si>
    <t>BB POW MILK 900GX14</t>
  </si>
  <si>
    <t>8992628032155</t>
  </si>
  <si>
    <t>BIMOLI VEG OIL RP 2LX6</t>
  </si>
  <si>
    <t>4806502161364</t>
  </si>
  <si>
    <t>CHEERS TRASH BAGS BLACK L26X32INX50</t>
  </si>
  <si>
    <t>4801668100417</t>
  </si>
  <si>
    <t>DP VIN-SOY DUO 1LX6</t>
  </si>
  <si>
    <t>7622210278395</t>
  </si>
  <si>
    <t>EDEN MAYO 470MLX12</t>
  </si>
  <si>
    <t>6924180200163</t>
  </si>
  <si>
    <t>FRESH TISSUE 12SX8</t>
  </si>
  <si>
    <t>4800888602732</t>
  </si>
  <si>
    <t>KNORR BEEF BROTH CUBES 10GX576</t>
  </si>
  <si>
    <t>4809016162124</t>
  </si>
  <si>
    <t>LEMME WASH CALAMANSI 1L</t>
  </si>
  <si>
    <t>4806018407451</t>
  </si>
  <si>
    <t>LSQ INIPIT UBE KESO 23GX10X12</t>
  </si>
  <si>
    <t>4806018405792</t>
  </si>
  <si>
    <t>LSQ LAVA CAKE BAVARIAN 10SX12</t>
  </si>
  <si>
    <t>FC1</t>
  </si>
  <si>
    <t>MAGNOLIA CHICKEN WHOLE 1K</t>
  </si>
  <si>
    <t>052100009117</t>
  </si>
  <si>
    <t>MCCORMICK BLK PEPPER GROUND 35GX12</t>
  </si>
  <si>
    <t>4801668601181</t>
  </si>
  <si>
    <t>NELICOM PATIS FISH SAUCE PET 1LX12</t>
  </si>
  <si>
    <t>8801055709083</t>
  </si>
  <si>
    <t>NESCAFE GOLD 200G</t>
  </si>
  <si>
    <t>4800016551581</t>
  </si>
  <si>
    <t>NISSIN RAMEN IN BEEF 55GX72</t>
  </si>
  <si>
    <t>4808887941814</t>
  </si>
  <si>
    <t>PF CNL CHIX BREAST NUGGETS 200g</t>
  </si>
  <si>
    <t>4800045360048</t>
  </si>
  <si>
    <t>PRIDE KALAMANSI FRESH 2KGX6</t>
  </si>
  <si>
    <t>4800888209634</t>
  </si>
  <si>
    <t>SUNSILK COCONUT HYDRATION 288X11ML</t>
  </si>
  <si>
    <t>4800888191939</t>
  </si>
  <si>
    <t>SUNSILK SH P STRAIGHT 13MLX288</t>
  </si>
  <si>
    <t>014285000075</t>
  </si>
  <si>
    <t>UFC BANANA CATSUP REG.550G</t>
  </si>
  <si>
    <t>054028367911</t>
  </si>
  <si>
    <t>YAKULT 80MLX5SX10</t>
  </si>
  <si>
    <t>7622210278418</t>
  </si>
  <si>
    <t>EDEN SANDWICH SPREAD 80MLX72</t>
  </si>
  <si>
    <t>4800086049155</t>
  </si>
  <si>
    <t>SELECTA CREAMDAE STICK C&amp;C 60MLX18</t>
  </si>
  <si>
    <t>6924180200897</t>
  </si>
  <si>
    <t>FRESH TISSUE 4SX12</t>
  </si>
  <si>
    <t>6922868289233</t>
  </si>
  <si>
    <t>HEARTTEX CHIEF GREEN 10TX6SX72</t>
  </si>
  <si>
    <t>4809013017434</t>
  </si>
  <si>
    <t>VB SPANISH</t>
  </si>
  <si>
    <t>025</t>
  </si>
  <si>
    <t>REFILL 5 GAL</t>
  </si>
  <si>
    <t>10550</t>
  </si>
  <si>
    <t>SUGAR WHITE 1KGX50</t>
  </si>
  <si>
    <t>9556031096433</t>
  </si>
  <si>
    <t>AXION PASTE ANTIBAC LEMON 550GX12</t>
  </si>
  <si>
    <t>748485150093</t>
  </si>
  <si>
    <t>COCO MAMA GATA 400MLX24</t>
  </si>
  <si>
    <t>4806502720615</t>
  </si>
  <si>
    <t>GARDENIA WHITE BREAD CLASSIC 600G</t>
  </si>
  <si>
    <t>4800888601070</t>
  </si>
  <si>
    <t>KNORR PORK BROTH CUBES 6S</t>
  </si>
  <si>
    <t>4807770274275</t>
  </si>
  <si>
    <t>LM PC KALAMANSI KASALO PACK 120GX48</t>
  </si>
  <si>
    <t>4800016551611</t>
  </si>
  <si>
    <t>NISSIN YAKISOBA SAVORY BEEF 59GX72</t>
  </si>
  <si>
    <t>4800016555985</t>
  </si>
  <si>
    <t>PAYLESS IPC XB KALAMANSI 130GX48</t>
  </si>
  <si>
    <t>4800016561436</t>
  </si>
  <si>
    <t>PAYLESS IPC XB SWEET&amp;SPICY 130GX48</t>
  </si>
  <si>
    <t>4800314000125</t>
  </si>
  <si>
    <t>SB HD SCRUB SPONGE REG LX96</t>
  </si>
  <si>
    <t>4800344001123</t>
  </si>
  <si>
    <t>SILVER SWAN SOY SAUCE 3.785LX4</t>
  </si>
  <si>
    <t>4800344003127</t>
  </si>
  <si>
    <t>SILVER SWAN VINEGAR CANE 1GALX4</t>
  </si>
  <si>
    <t>4800045320080</t>
  </si>
  <si>
    <t>STARWAX RED 180GX60</t>
  </si>
  <si>
    <t>4806512340247</t>
  </si>
  <si>
    <t>SUPER TIBAY 2N1 BP 6SX24</t>
  </si>
  <si>
    <t>VGN09</t>
  </si>
  <si>
    <t>VGN BP MEDIUM GROUND 20G</t>
  </si>
  <si>
    <t>VGN134</t>
  </si>
  <si>
    <t>VGN GARLIC MINCED 25G</t>
  </si>
  <si>
    <t>748485200668</t>
  </si>
  <si>
    <t>555 FRIED SARDINES H&amp;S 155GX100</t>
  </si>
  <si>
    <t>GP250G</t>
  </si>
  <si>
    <t>ABULENCIA GROUND PORK 250G</t>
  </si>
  <si>
    <t>4800575140158</t>
  </si>
  <si>
    <t>ALASKA EVAPORADA 140MLX48</t>
  </si>
  <si>
    <t>748485913049</t>
  </si>
  <si>
    <t>BIRCH TREE FORTIFIED 1KG+100GX12</t>
  </si>
  <si>
    <t>4808647210099</t>
  </si>
  <si>
    <t>CALUMET 50GX72</t>
  </si>
  <si>
    <t>4800249909548</t>
  </si>
  <si>
    <t>CDO LIVER SPREAD 85G</t>
  </si>
  <si>
    <t>8850006327449</t>
  </si>
  <si>
    <t>COLGATE TP SFRESH TWINPACK 175GX27</t>
  </si>
  <si>
    <t>4805358247048</t>
  </si>
  <si>
    <t>DARI CREME BUTTERMILK 200GX48</t>
  </si>
  <si>
    <t>4987176057341</t>
  </si>
  <si>
    <t>DOWNY FABCON ANTIBAC 23MLX360</t>
  </si>
  <si>
    <t>7622300239527</t>
  </si>
  <si>
    <t>EDEN MELT SARAP 165GX48</t>
  </si>
  <si>
    <t>EGG30</t>
  </si>
  <si>
    <t>EGG 30PCS</t>
  </si>
  <si>
    <t>4809011486829</t>
  </si>
  <si>
    <t>FISH SAUCE-BAGOONG 25OZX12</t>
  </si>
  <si>
    <t>750515017108</t>
  </si>
  <si>
    <t>FITA CRACKERS 600GX12</t>
  </si>
  <si>
    <t>4806516221801</t>
  </si>
  <si>
    <t>FRESH BRUSH FLEXI CHARCOAL</t>
  </si>
  <si>
    <t>4800888607959</t>
  </si>
  <si>
    <t>KNORR SHRIMP BROTH CUBE 10GX576</t>
  </si>
  <si>
    <t>710535641004</t>
  </si>
  <si>
    <t>KOPIMO 6 IN 1 MANGOSTEEN</t>
  </si>
  <si>
    <t>4807770270024</t>
  </si>
  <si>
    <t>LM IM CHICKEN N CHICKEN 55GX72</t>
  </si>
  <si>
    <t>4806510073024</t>
  </si>
  <si>
    <t>MC GARLIC POWDER REG 35GX12</t>
  </si>
  <si>
    <t>4804888804240</t>
  </si>
  <si>
    <t>MSITAS OYSTER SAUCE 405MLX24</t>
  </si>
  <si>
    <t>8801055706457</t>
  </si>
  <si>
    <t>NESCAFE GOLD 100G</t>
  </si>
  <si>
    <t>4808888431222</t>
  </si>
  <si>
    <t>PALMOLIVE SH SILKY STRAIGHT 90MLX36</t>
  </si>
  <si>
    <t>8853301530293</t>
  </si>
  <si>
    <t>PEDIGREE SIMMERED BEEF FLAVOUR 130G</t>
  </si>
  <si>
    <t>4800118366359</t>
  </si>
  <si>
    <t>PETGARD DOG SHAMPOO 120ML</t>
  </si>
  <si>
    <t>4808887300055</t>
  </si>
  <si>
    <t>PUREFOODS TJ COCKTAIL 250G</t>
  </si>
  <si>
    <t>4800045380145</t>
  </si>
  <si>
    <t>SHIELD SOAP CALMING BEIGE 120G</t>
  </si>
  <si>
    <t>4800344001826</t>
  </si>
  <si>
    <t>SILVER SWAN SOY SAUCE 500MLX24</t>
  </si>
  <si>
    <t>4806011812061</t>
  </si>
  <si>
    <t>SUPER Q GOLDEN BIHON 454GX15</t>
  </si>
  <si>
    <t>4800888218940</t>
  </si>
  <si>
    <t>SURF PWDR ANTIBAC 60GX288</t>
  </si>
  <si>
    <t>4800217061001</t>
  </si>
  <si>
    <t>TEMPLE GREEN PEAS 155GX24</t>
  </si>
  <si>
    <t>4809013017472</t>
  </si>
  <si>
    <t>VB WHOLE WHEAT BREAD</t>
  </si>
  <si>
    <t>8998866801614</t>
  </si>
  <si>
    <t>WINGS SOLVE CALAMANSI CLEAN 70GX150</t>
  </si>
  <si>
    <t>4800047840012</t>
  </si>
  <si>
    <t>ZONROX ORIGINAL 1LX24</t>
  </si>
  <si>
    <t>850006000012</t>
  </si>
  <si>
    <t>GM MANGOSTEEN STEVIA COFFEE 12SX20</t>
  </si>
  <si>
    <t>750515017450</t>
  </si>
  <si>
    <t>FITA CRACKERS 30GX10S</t>
  </si>
  <si>
    <t>4807770100406</t>
  </si>
  <si>
    <t>MONDE EGGNOG 130GX20</t>
  </si>
  <si>
    <t>4807770122170</t>
  </si>
  <si>
    <t>NISSIN BUTTER COCONUT 25GX10SX20</t>
  </si>
  <si>
    <t>4801234134426</t>
  </si>
  <si>
    <t>SCJ BAYGON COIL SCENTED 150GX12SX6</t>
  </si>
  <si>
    <t>4800194184199</t>
  </si>
  <si>
    <t>SMART C CALAMANSI SPLASH 350MLX24</t>
  </si>
  <si>
    <t>4800194184106</t>
  </si>
  <si>
    <t>SMART C+POMELO GRPEFRUIT 350mlX24</t>
  </si>
  <si>
    <t>748485400891</t>
  </si>
  <si>
    <t>BIRCH TREE FCMP 300GX24</t>
  </si>
  <si>
    <t>4800092553318</t>
  </si>
  <si>
    <t>DOWEE DONUT ASSTD 42GX10SX10</t>
  </si>
  <si>
    <t>4902430513081</t>
  </si>
  <si>
    <t>DOWNY FB SUNRISE FRESH TPP 66MLX180</t>
  </si>
  <si>
    <t>4806518846026</t>
  </si>
  <si>
    <t>HONEY HOUSE SOUR CREAM &amp; ONION 22GX</t>
  </si>
  <si>
    <t>8998389172062</t>
  </si>
  <si>
    <t>KOKOLA MAJESTIC WCOFFEE WC 53.5GX60</t>
  </si>
  <si>
    <t>8998389172055</t>
  </si>
  <si>
    <t>KOKOLA POPCORN CARAMEL  WC 53.5GX60</t>
  </si>
  <si>
    <t>4800361381246</t>
  </si>
  <si>
    <t>MILO ACTIV-GO 300GX40</t>
  </si>
  <si>
    <t>4800016666247</t>
  </si>
  <si>
    <t>NOVA SWEET CHILI 40GX80</t>
  </si>
  <si>
    <t>4808888428024</t>
  </si>
  <si>
    <t>PALMOLIVE C INT MOISTURE 90MLX36</t>
  </si>
  <si>
    <t>4806507622471</t>
  </si>
  <si>
    <t>SAGO ME FRUIT SHAKE 100MLX6X20</t>
  </si>
  <si>
    <t>4806529170431</t>
  </si>
  <si>
    <t>SINTA YUMMY MANGO 210GX20</t>
  </si>
  <si>
    <t>7622300808365</t>
  </si>
  <si>
    <t>TANG FOUR SEASONS 25G LTROX144</t>
  </si>
  <si>
    <t>7622300991487</t>
  </si>
  <si>
    <t>TANG FRUIT AND VEG CARROT 19GX144</t>
  </si>
  <si>
    <t>7622300601744</t>
  </si>
  <si>
    <t>TANG ICED TEA LMN LTRO 25GX144</t>
  </si>
  <si>
    <t>4800519841592</t>
  </si>
  <si>
    <t>TWISTIES MMALLOW MANGO 108GX24PX24</t>
  </si>
  <si>
    <t>4807770122460</t>
  </si>
  <si>
    <t>NISSIN WAFER PEANUT BUTTER 50GX60</t>
  </si>
  <si>
    <t>4800024550088</t>
  </si>
  <si>
    <t>DM PINEAPPLE ORANGE 240MLX24</t>
  </si>
  <si>
    <t>4800016601590</t>
  </si>
  <si>
    <t>CHIPPY GARLIC &amp; VINEGAR 110GX50</t>
  </si>
  <si>
    <t>4800216110014</t>
  </si>
  <si>
    <t>CLOVER CHEESE 85GX35</t>
  </si>
  <si>
    <t>4801958390108</t>
  </si>
  <si>
    <t>CRISPY FRY ORIG 62GX13X14</t>
  </si>
  <si>
    <t>4800016307102</t>
  </si>
  <si>
    <t>DYNAMITE MELON MINT 50S</t>
  </si>
  <si>
    <t>4808647020094</t>
  </si>
  <si>
    <t>EDEN CHEESE 165GX48</t>
  </si>
  <si>
    <t>8996001603444</t>
  </si>
  <si>
    <t>ENERGEN CHAMPION TP 35GX2SX120</t>
  </si>
  <si>
    <t>4806502350324</t>
  </si>
  <si>
    <t>JADE TISSUE VALUE 2PLY 4SX24</t>
  </si>
  <si>
    <t>4800129110163</t>
  </si>
  <si>
    <t>KG ICED GEM 12SX20</t>
  </si>
  <si>
    <t>1KLCOCO</t>
  </si>
  <si>
    <t>LARD SEALED COCONUT OIL 1KGX4</t>
  </si>
  <si>
    <t>4807770274268</t>
  </si>
  <si>
    <t>LM PC EXTRA HOT KASALO PACK 120GX48</t>
  </si>
  <si>
    <t>4801668606063</t>
  </si>
  <si>
    <t>PAPA SS SPAGHETTI PACK X12</t>
  </si>
  <si>
    <t>4808887012026</t>
  </si>
  <si>
    <t>PF STAR CHEESE CORNED BEEF 175GX48</t>
  </si>
  <si>
    <t>4800194152327</t>
  </si>
  <si>
    <t>PILLOWS UBE 45GX100</t>
  </si>
  <si>
    <t>4800045310401</t>
  </si>
  <si>
    <t>SMART DL LEMON WSPONGE 200MLX48</t>
  </si>
  <si>
    <t>4800092110597</t>
  </si>
  <si>
    <t>SUPERSTIX WS MILK 335.5GX12</t>
  </si>
  <si>
    <t>4806527870067</t>
  </si>
  <si>
    <t>SWEETY HAMIMELON GUMMY 30SX24</t>
  </si>
  <si>
    <t>VGN07</t>
  </si>
  <si>
    <t>VGN BP CRACK TIESX15</t>
  </si>
  <si>
    <t>VGN199</t>
  </si>
  <si>
    <t>VGN MARSHMALLOW MATCHA</t>
  </si>
  <si>
    <t>VGN201</t>
  </si>
  <si>
    <t>VGN MARSHMALLOW UBE</t>
  </si>
  <si>
    <t>4800016084065</t>
  </si>
  <si>
    <t>WAFRETS BRIX CHOCOLATE 24GX10SX24</t>
  </si>
  <si>
    <t>4806524221770</t>
  </si>
  <si>
    <t>YUM SHOTS CHEESE 60GX100</t>
  </si>
  <si>
    <t>4800575120303</t>
  </si>
  <si>
    <t>ALASKA CONDENSED MILK 300MLX48</t>
  </si>
  <si>
    <t>4800575110373</t>
  </si>
  <si>
    <t>ALASKA EVAP FILLED MILK 370MLX48</t>
  </si>
  <si>
    <t>4804880241166</t>
  </si>
  <si>
    <t>BAGUIO OIL ORCHIDS VEG OIL 1.8X12</t>
  </si>
  <si>
    <t>4800361393515</t>
  </si>
  <si>
    <t>BB CHOCO 900GX12</t>
  </si>
  <si>
    <t>4800011121635</t>
  </si>
  <si>
    <t>CASINO ETHYL MILD 70%  500ML</t>
  </si>
  <si>
    <t>4800045411221</t>
  </si>
  <si>
    <t>CHARM BLUE ALLDAYFRSH 800MLX12</t>
  </si>
  <si>
    <t>4800888139450</t>
  </si>
  <si>
    <t>CREAMSILK C DAMAGE CONTROL 180MLX24</t>
  </si>
  <si>
    <t>4800888217455</t>
  </si>
  <si>
    <t>DOVE INTENSE REPAIR 24(11+1)12ML</t>
  </si>
  <si>
    <t>4801668603628</t>
  </si>
  <si>
    <t>DP S SOY SAUCE 1LX12</t>
  </si>
  <si>
    <t>4800186001138</t>
  </si>
  <si>
    <t>GOLDEN OATS QC 800GX12</t>
  </si>
  <si>
    <t>4902430468770</t>
  </si>
  <si>
    <t>JOY KALAMANSI BTL 790MLX16</t>
  </si>
  <si>
    <t>8998666001726</t>
  </si>
  <si>
    <t>KOPIKO BLANCA TP 26GX2SX10X12</t>
  </si>
  <si>
    <t>8998666001719</t>
  </si>
  <si>
    <t>KOPIKO BROWN TP 27.5G(2S)X10X12</t>
  </si>
  <si>
    <t>4805358801325</t>
  </si>
  <si>
    <t>MAGNOLIA REAL MAYONNAISE 220MLX24</t>
  </si>
  <si>
    <t>4806508624306</t>
  </si>
  <si>
    <t>MAYON GARBANZOS 225GX48</t>
  </si>
  <si>
    <t>4806508624504</t>
  </si>
  <si>
    <t>MAYON WHOLE KERNEL CORN X 24</t>
  </si>
  <si>
    <t>4806504710850</t>
  </si>
  <si>
    <t>MEGA MACKEREL NAT OIL 425GX24</t>
  </si>
  <si>
    <t>4800016551598</t>
  </si>
  <si>
    <t>NISSIN RAMEN IN SEAFOOD 55GX72</t>
  </si>
  <si>
    <t>4801668100301</t>
  </si>
  <si>
    <t>PAPA BANANA CATSUP REG. 550G</t>
  </si>
  <si>
    <t>4808887011647</t>
  </si>
  <si>
    <t>PF CORNED BEEF CG 210GX48</t>
  </si>
  <si>
    <t>4806506311079</t>
  </si>
  <si>
    <t>SISTERS N&amp;D PROMO WPLX18</t>
  </si>
  <si>
    <t>750515018488</t>
  </si>
  <si>
    <t>SKYFLAKES 600GX24SX15</t>
  </si>
  <si>
    <t>4800047840302</t>
  </si>
  <si>
    <t>ZONROX BLEAM LEMON 1892MLX12</t>
  </si>
  <si>
    <t>4801668601884</t>
  </si>
  <si>
    <t>DP SOY SAUCE 1/2 GAL 1.893LX8</t>
  </si>
  <si>
    <t>8992826121330</t>
  </si>
  <si>
    <t>MITRA PALM OIL 1.8L+0.2MLX6</t>
  </si>
  <si>
    <t>731126101165</t>
  </si>
  <si>
    <t>NAGARAYA ORIG BUTTER 160GX48</t>
  </si>
  <si>
    <t>4809013017199</t>
  </si>
  <si>
    <t>VB PREMIUM LOAF MEDIUM</t>
  </si>
  <si>
    <t>4800527629649</t>
  </si>
  <si>
    <t>YT CORNED BEEF 155GX100</t>
  </si>
  <si>
    <t>4800575230453</t>
  </si>
  <si>
    <t>ALASKA PWDRD MILK 450G</t>
  </si>
  <si>
    <t>4902430708234</t>
  </si>
  <si>
    <t>ARIEL POWDER SUNRISE FRESH (6+1) 70</t>
  </si>
  <si>
    <t>4800361379373</t>
  </si>
  <si>
    <t>BB ADULT PLUS 300GX32</t>
  </si>
  <si>
    <t>4800249005776</t>
  </si>
  <si>
    <t>BINGO CORNED BEEF 150GX48</t>
  </si>
  <si>
    <t>4800011114248</t>
  </si>
  <si>
    <t>BIODERM FRESHEN 90GX100</t>
  </si>
  <si>
    <t>4800011115245</t>
  </si>
  <si>
    <t>BIODERM PRISTINE 90GX100</t>
  </si>
  <si>
    <t>4800249044904</t>
  </si>
  <si>
    <t>CDO HLCB GOLD CHILI GARLIC 150GX48</t>
  </si>
  <si>
    <t>4800249902068</t>
  </si>
  <si>
    <t>CDO MEAT LOAF 210G</t>
  </si>
  <si>
    <t>4800888147288</t>
  </si>
  <si>
    <t>CLOSE UP TP RED HOT 12GX144</t>
  </si>
  <si>
    <t>4800888212917</t>
  </si>
  <si>
    <t>DOVE SH STRAIGHT&amp;SILKY PINK 288X12M</t>
  </si>
  <si>
    <t>4902430344876</t>
  </si>
  <si>
    <t>DOWNY FB ANTIBAC 27MLX360</t>
  </si>
  <si>
    <t>4801668500293</t>
  </si>
  <si>
    <t>DP WHITE VINEGAR 385MLX24</t>
  </si>
  <si>
    <t>4800134101019</t>
  </si>
  <si>
    <t>MASTER SARDINES TS 155GX100</t>
  </si>
  <si>
    <t>4800361393645</t>
  </si>
  <si>
    <t>NESCAFE CLASSIC REAL 50GX60</t>
  </si>
  <si>
    <t>4808887030013</t>
  </si>
  <si>
    <t>PF LUNCHEON MEAT 230GX48</t>
  </si>
  <si>
    <t>4800344001420</t>
  </si>
  <si>
    <t>SILVER SWAN SOY SAUCE 385MLX24</t>
  </si>
  <si>
    <t>4800011178745</t>
  </si>
  <si>
    <t>SULFUR DR S WONG SCENTED 80G</t>
  </si>
  <si>
    <t>4806524492231</t>
  </si>
  <si>
    <t>GLADLY TISSUE 2SX90</t>
  </si>
  <si>
    <t>4806534190011</t>
  </si>
  <si>
    <t>NESTLE DS UBE CHEESECAKE 100MLX14</t>
  </si>
  <si>
    <t>8996001600764</t>
  </si>
  <si>
    <t>LE MINERALE 5LX4</t>
  </si>
  <si>
    <t>4800361418058</t>
  </si>
  <si>
    <t>MILO ACTIV-GO 1.2KGX9</t>
  </si>
  <si>
    <t>4800053412012</t>
  </si>
  <si>
    <t>SUSAN BAKER CORN OIL 1LX12</t>
  </si>
  <si>
    <t>4803925130328</t>
  </si>
  <si>
    <t>MT. DEW 295MLX12</t>
  </si>
  <si>
    <t>4806506050015</t>
  </si>
  <si>
    <t>SOLA LEMON ICED TEA 473MLX24</t>
  </si>
  <si>
    <t>4806503888253</t>
  </si>
  <si>
    <t>BAYANI BEEF SIOMAI</t>
  </si>
  <si>
    <t>KF94</t>
  </si>
  <si>
    <t>KF94 FACEMASK</t>
  </si>
  <si>
    <t>6914973603516</t>
  </si>
  <si>
    <t>M&amp;M MILK LINK 14.5GX20SX40</t>
  </si>
  <si>
    <t>4800631681311</t>
  </si>
  <si>
    <t>BOY B CNICK LECHON MANOK 100GX40</t>
  </si>
  <si>
    <t>4800040211239</t>
  </si>
  <si>
    <t>FLAT TOPS MILK CHOCO 50GX100</t>
  </si>
  <si>
    <t>748485800097</t>
  </si>
  <si>
    <t>ARG BEEF LOAF 170GX48</t>
  </si>
  <si>
    <t>4807770100697</t>
  </si>
  <si>
    <t>BINGO CHOCO VANILLA 28GX10S</t>
  </si>
  <si>
    <t>4800249043679</t>
  </si>
  <si>
    <t>CDO BEEF FRANKS REG. 1KG</t>
  </si>
  <si>
    <t>4800611546760</t>
  </si>
  <si>
    <t>COBRA ED 350MLX24</t>
  </si>
  <si>
    <t>8853002303110</t>
  </si>
  <si>
    <t>DUTCH MILL SFRUITS 90MLX48</t>
  </si>
  <si>
    <t>4806503244042</t>
  </si>
  <si>
    <t>FAMILY PP SAR TSC 155GX100</t>
  </si>
  <si>
    <t>4806503244035</t>
  </si>
  <si>
    <t>FAMILY SARDINES TS 155GX100</t>
  </si>
  <si>
    <t>6910019017118</t>
  </si>
  <si>
    <t>FASCLEAN W/FABCON 900G+180GX10</t>
  </si>
  <si>
    <t>14809011294797</t>
  </si>
  <si>
    <t>KOOLERS ORANGE 220MLX10S</t>
  </si>
  <si>
    <t>8998666002983</t>
  </si>
  <si>
    <t>KOPIKO CAFEMOCHA TP 51GX120</t>
  </si>
  <si>
    <t>8998666002792</t>
  </si>
  <si>
    <t>KOPIKO CREAMY CARAMELO TP 25GX120</t>
  </si>
  <si>
    <t>4807770273674</t>
  </si>
  <si>
    <t>LM PC KALAMANSI 80GX72</t>
  </si>
  <si>
    <t>4807770272820</t>
  </si>
  <si>
    <t>LM SPECIAL BULALO 55GX72</t>
  </si>
  <si>
    <t>4807770272394</t>
  </si>
  <si>
    <t>LM SPL LOMI 65GX72</t>
  </si>
  <si>
    <t>8850952219744</t>
  </si>
  <si>
    <t>MIKKU YD BLUEBERRY 300MLX48</t>
  </si>
  <si>
    <t>4800016551574</t>
  </si>
  <si>
    <t>NISSIN RAMEN IM CHICKEN 55GX72</t>
  </si>
  <si>
    <t>4800016561269</t>
  </si>
  <si>
    <t>NISSIN RAMEN IM SHOT BEEF 62GX72</t>
  </si>
  <si>
    <t>4800045330058</t>
  </si>
  <si>
    <t>PRIDE BAR KALAMANSI 400GX36</t>
  </si>
  <si>
    <t>4800249165333</t>
  </si>
  <si>
    <t>CDO NF SKINLESS LONGANIZA 250G</t>
  </si>
  <si>
    <t>4902430452694</t>
  </si>
  <si>
    <t>DOWNY FB GARDEN BLOOM 40MLX144</t>
  </si>
  <si>
    <t>745114088260</t>
  </si>
  <si>
    <t>LEAHS SQUID BALL 250G</t>
  </si>
  <si>
    <t>8992826121231</t>
  </si>
  <si>
    <t>MITRA PALM OIL PET 950MLX12</t>
  </si>
  <si>
    <t>4902430884242</t>
  </si>
  <si>
    <t>TIDE PERFUME FANTASY B6G1 30S</t>
  </si>
  <si>
    <t>PR9075</t>
  </si>
  <si>
    <t>ABULENCIA PORK RIBS 500G</t>
  </si>
  <si>
    <t>88</t>
  </si>
  <si>
    <t>ABULENCIA PORKCHOP 500G</t>
  </si>
  <si>
    <t>4902430764858</t>
  </si>
  <si>
    <t>ARIEL PGEL SUNRISE FRESH 64GX108</t>
  </si>
  <si>
    <t>4800488011330</t>
  </si>
  <si>
    <t>CHARMEE PLB LAVANDER SCENT 20SX24</t>
  </si>
  <si>
    <t>748485100401</t>
  </si>
  <si>
    <t>CT FLAKES IN OIL 155GX50</t>
  </si>
  <si>
    <t>8851717040245</t>
  </si>
  <si>
    <t>DUTCH MILL BBERRY 180MLX48</t>
  </si>
  <si>
    <t>8853002302038</t>
  </si>
  <si>
    <t>DUTCH MILL SFRUITS 180MLX48</t>
  </si>
  <si>
    <t>4806502720417</t>
  </si>
  <si>
    <t>GARDENIA WHITE BREAD CLASSIC 400G</t>
  </si>
  <si>
    <t>4806509691581</t>
  </si>
  <si>
    <t>JIMMS 3N1 GRAPE SEED 20GX12</t>
  </si>
  <si>
    <t>4806509691598</t>
  </si>
  <si>
    <t>JIMMS 3N1 WHEATGRASS 20GX12S</t>
  </si>
  <si>
    <t>4806509690652</t>
  </si>
  <si>
    <t>JIMMS 4N1 15GX12X30</t>
  </si>
  <si>
    <t>4809014128672</t>
  </si>
  <si>
    <t>KOJIE SAN SKIN LS 65GX3SX48</t>
  </si>
  <si>
    <t>4807770274312</t>
  </si>
  <si>
    <t>LM IM MILKY ME MILKY CORN 62GX72</t>
  </si>
  <si>
    <t>2902826100460</t>
  </si>
  <si>
    <t>MAGNOLIA DRUMSTICK</t>
  </si>
  <si>
    <t>4800361419536</t>
  </si>
  <si>
    <t>NESTLE CARNATION EVAP 250MLX24</t>
  </si>
  <si>
    <t>4800361422246</t>
  </si>
  <si>
    <t>NESTLE FRESH MILK BUY2SAVE15 7S</t>
  </si>
  <si>
    <t>4800016644504</t>
  </si>
  <si>
    <t>PIATTOS CHEESE 85GX50</t>
  </si>
  <si>
    <t>4806525662022</t>
  </si>
  <si>
    <t>RELISH MUSHROOM PIECES&amp;STEMS 400G</t>
  </si>
  <si>
    <t>4809014465371</t>
  </si>
  <si>
    <t>RESTO BAR PAPER PLATE SILVER 20S</t>
  </si>
  <si>
    <t>4800110094779</t>
  </si>
  <si>
    <t>SELECTA FLF CHOCO MILK 1LX12</t>
  </si>
  <si>
    <t>4800086045973</t>
  </si>
  <si>
    <t>SELECTA WATER MELON STICK 70MLX15</t>
  </si>
  <si>
    <t>4809015759769</t>
  </si>
  <si>
    <t>SIMPLY G KERATIN PERFUME-C 14MLX360</t>
  </si>
  <si>
    <t>4809015759875</t>
  </si>
  <si>
    <t>SIMPLY G SH PERFUME-B 14MLX360</t>
  </si>
  <si>
    <t>4800092110542</t>
  </si>
  <si>
    <t>SUPERSTIX WS PANDAN 335.5GX12</t>
  </si>
  <si>
    <t>4716908323733</t>
  </si>
  <si>
    <t>TREE TOP APPLE JUICE 6X2L</t>
  </si>
  <si>
    <t>VGN128</t>
  </si>
  <si>
    <t>VGN MONGGO CRACK</t>
  </si>
  <si>
    <t>4800092660788</t>
  </si>
  <si>
    <t>CHOCO MUCHO WHITE CHOCO BAR 20X10</t>
  </si>
  <si>
    <t>4805358600003</t>
  </si>
  <si>
    <t>MAGNOLIA CHOCOLAIT 200MLX36</t>
  </si>
  <si>
    <t>4807770120725</t>
  </si>
  <si>
    <t>MONDE CREAM PUFF CHOCO 25GX60</t>
  </si>
  <si>
    <t>4809010524515</t>
  </si>
  <si>
    <t>SUGO GSP SALTED 50GX48</t>
  </si>
  <si>
    <t>4800040211154</t>
  </si>
  <si>
    <t>CURLY TOPS 15S 75GX48</t>
  </si>
  <si>
    <t>4800014147083</t>
  </si>
  <si>
    <t>ABSOLUTE DDW 350MLX35</t>
  </si>
  <si>
    <t>4804880234250</t>
  </si>
  <si>
    <t>BAGUIO OIL ORCHIDS BUNDLE 900MLX2X6</t>
  </si>
  <si>
    <t>4800159155059</t>
  </si>
  <si>
    <t>HAKATA MACKEREL NAT OIL 155GX100</t>
  </si>
  <si>
    <t>4807770309700</t>
  </si>
  <si>
    <t>LM IM 10 CHICKEN+LM PC KALAMANSI 5S</t>
  </si>
  <si>
    <t>4800016553332</t>
  </si>
  <si>
    <t>PAYLESS IM BEEF 55GX72</t>
  </si>
  <si>
    <t>4800016553325</t>
  </si>
  <si>
    <t>PAYLESS IM CHICKEN 55GX72</t>
  </si>
  <si>
    <t>4800344003424</t>
  </si>
  <si>
    <t>SILVER SWAN CANE VINEGAR 385MLX24</t>
  </si>
  <si>
    <t>4800045310241</t>
  </si>
  <si>
    <t>SMART DP KALAMANSI 200GX48</t>
  </si>
  <si>
    <t>8998866619974</t>
  </si>
  <si>
    <t>WINGS SOLVE SUMMER 1200GX12</t>
  </si>
  <si>
    <t>4800527123055</t>
  </si>
  <si>
    <t>YOUNGSTOWN RED 155GX100</t>
  </si>
  <si>
    <t>1002</t>
  </si>
  <si>
    <t>JASMINE RICE 25KLS</t>
  </si>
  <si>
    <t>8851717040030</t>
  </si>
  <si>
    <t>DUTCH MILL MFRUITS 180MLX48</t>
  </si>
  <si>
    <t>80768258</t>
  </si>
  <si>
    <t>KINDER JOY 4GIRLS 20GX24X3</t>
  </si>
  <si>
    <t>4800194106788</t>
  </si>
  <si>
    <t>POTATO CRISP CHEESE 50GX50</t>
  </si>
  <si>
    <t>4806502359709</t>
  </si>
  <si>
    <t>TISYU CORELESS TWIN 2SX90</t>
  </si>
  <si>
    <t>4800194177863</t>
  </si>
  <si>
    <t>O CRISPY PATATA BAKED POTATO 85GX30</t>
  </si>
  <si>
    <t>4800016665288</t>
  </si>
  <si>
    <t>PIATTOS ROAST BEEF 85GX50</t>
  </si>
  <si>
    <t>4800086045751</t>
  </si>
  <si>
    <t>SELECTA PINIPIG CHOCOLATE 60MLX12</t>
  </si>
  <si>
    <t>4800194177962</t>
  </si>
  <si>
    <t>O PRAWN SPICY FLAVOR 90GX30</t>
  </si>
  <si>
    <t>VGN44</t>
  </si>
  <si>
    <t>VGN SQUASH SEED</t>
  </si>
  <si>
    <t>103</t>
  </si>
  <si>
    <t>BROWN PAPERBAG</t>
  </si>
  <si>
    <t>4800016633799</t>
  </si>
  <si>
    <t>PIATTOS ROADHOUSE BARBEQUE 85GX50</t>
  </si>
  <si>
    <t>8993175551069</t>
  </si>
  <si>
    <t>RICHEESE PINK LAVA ICE SCRMBL 50GX6</t>
  </si>
  <si>
    <t>4806531431209</t>
  </si>
  <si>
    <t>SIP 350MLX24</t>
  </si>
  <si>
    <t>4800158987026</t>
  </si>
  <si>
    <t>HOKKAIDO MAC N NATURAL OIL 200GX48</t>
  </si>
  <si>
    <t>8717644190555</t>
  </si>
  <si>
    <t>DOVE CB FRESH MOISTURE 100GX48</t>
  </si>
  <si>
    <t>4800575140370</t>
  </si>
  <si>
    <t>ALASKA EVAPORADA 370MLX48</t>
  </si>
  <si>
    <t>4806523560030</t>
  </si>
  <si>
    <t>APOLLO PANSIT CANTON 100GX20</t>
  </si>
  <si>
    <t>748485804064</t>
  </si>
  <si>
    <t>ARGENTINA GINILING 1/4KILO 250GX48</t>
  </si>
  <si>
    <t>4800047847349</t>
  </si>
  <si>
    <t>DEL FS LAVENDER 33MLX336</t>
  </si>
  <si>
    <t>4800888607621</t>
  </si>
  <si>
    <t>KNORR CHICKEN+GT TP(12+1)10GX48</t>
  </si>
  <si>
    <t>4800888607638</t>
  </si>
  <si>
    <t>KNORR PORK+GT TP(12+1)10GX48</t>
  </si>
  <si>
    <t>4800888609090</t>
  </si>
  <si>
    <t>KNORR SINIGANG MX GTWHITE 20GX6SX24</t>
  </si>
  <si>
    <t>14809011294810</t>
  </si>
  <si>
    <t>KOOLERS GRAPE 220MLX10S</t>
  </si>
  <si>
    <t>4807770272097</t>
  </si>
  <si>
    <t>LM IM SPICY HOT BEEF 55GX72</t>
  </si>
  <si>
    <t>4800361419642</t>
  </si>
  <si>
    <t>MAGGI MAGIC SARAP PPRBAND 8GX16SX60</t>
  </si>
  <si>
    <t>8992826121323</t>
  </si>
  <si>
    <t>MITRA PALM OIL 1LX12</t>
  </si>
  <si>
    <t>4800361393232</t>
  </si>
  <si>
    <t>NESTLE COFFEEMATE 250GX40</t>
  </si>
  <si>
    <t>4808888004174</t>
  </si>
  <si>
    <t>PALM SH ULTRA SMOOTH 11+1 15MLX36</t>
  </si>
  <si>
    <t>4800092112317</t>
  </si>
  <si>
    <t>REBISCO HANSEL CRACKERS 12SX30</t>
  </si>
  <si>
    <t>7622300858599</t>
  </si>
  <si>
    <t>TANG CALAMANSI 25GX144</t>
  </si>
  <si>
    <t>7622300601782</t>
  </si>
  <si>
    <t>TANG MANGO 25GX144</t>
  </si>
  <si>
    <t>8998866616157</t>
  </si>
  <si>
    <t>WINGS SOLVE FLORAL FRESH 2.45KGX6</t>
  </si>
  <si>
    <t>4800086134325</t>
  </si>
  <si>
    <t>CORNETTO CL CHOCOLATE 110MLX24</t>
  </si>
  <si>
    <t>GB500G</t>
  </si>
  <si>
    <t>ABULENCIA GROUND BEEF 500G</t>
  </si>
  <si>
    <t>PK9075</t>
  </si>
  <si>
    <t>ABULENCIA KASIM 500G</t>
  </si>
  <si>
    <t>PL9075</t>
  </si>
  <si>
    <t>ABULENCIA PORK LIEMPO</t>
  </si>
  <si>
    <t>4806501597454</t>
  </si>
  <si>
    <t>ANLENE GOLD CHOCOLATE 300GX24</t>
  </si>
  <si>
    <t>4806519821442</t>
  </si>
  <si>
    <t>BLEST HK TOWELS 100PX2SX15</t>
  </si>
  <si>
    <t>4800249071733</t>
  </si>
  <si>
    <t>CDO REGULAR SWEET HAM 250G</t>
  </si>
  <si>
    <t>XL</t>
  </si>
  <si>
    <t>EGG XL</t>
  </si>
  <si>
    <t>4808887300093</t>
  </si>
  <si>
    <t>PF TJ REGULAR PLAIN 500G</t>
  </si>
  <si>
    <t>4800361381604</t>
  </si>
  <si>
    <t>KIMY JELLY TONGUE RED APPLE 43GX40</t>
  </si>
  <si>
    <t>4800361399517</t>
  </si>
  <si>
    <t>KIMY MILKY STICK 43GX40</t>
  </si>
  <si>
    <t>4800361383073</t>
  </si>
  <si>
    <t>NESTLE CRUNCH STICK 60MLX24</t>
  </si>
  <si>
    <t>80974482</t>
  </si>
  <si>
    <t>KINDER JOY 4BOYS 20GX24X3</t>
  </si>
  <si>
    <t>748485200064</t>
  </si>
  <si>
    <t>555 SAR TOMATO SAUCE 425GX48</t>
  </si>
  <si>
    <t>748485400808</t>
  </si>
  <si>
    <t>ANGEL CONDENSADA 380GX48</t>
  </si>
  <si>
    <t>748485800110</t>
  </si>
  <si>
    <t>ARGENTINA BEEF LOAF 250GX48</t>
  </si>
  <si>
    <t>4800575370302</t>
  </si>
  <si>
    <t>COWBELL CONDENSADA 300MLX48</t>
  </si>
  <si>
    <t>4801668505045</t>
  </si>
  <si>
    <t>DATU PUTI PATIS 1LX12</t>
  </si>
  <si>
    <t>4801668603635</t>
  </si>
  <si>
    <t>DP SUP WHITE VINEGAR 1LX12</t>
  </si>
  <si>
    <t>8996001440124</t>
  </si>
  <si>
    <t>ENERGEN HANGER VANILLA 40GX240</t>
  </si>
  <si>
    <t>766966325563</t>
  </si>
  <si>
    <t>FIESTA IG COCONUT MILK PWR 50GX144</t>
  </si>
  <si>
    <t>4806014096574</t>
  </si>
  <si>
    <t>JOLLY CLARO PALM OIL SUP DUO 1LX6</t>
  </si>
  <si>
    <t>4807770270017</t>
  </si>
  <si>
    <t>LM IM BEEF N BEEF 55GX72</t>
  </si>
  <si>
    <t>4807770272110</t>
  </si>
  <si>
    <t>LM SUP BC LA PAZ BATCHOY 70GX30</t>
  </si>
  <si>
    <t>4807770273629</t>
  </si>
  <si>
    <t>LM SUP GO SBULALO 70GX30</t>
  </si>
  <si>
    <t>4801668100271</t>
  </si>
  <si>
    <t>MANG TOMAS LECHON SARSA 550G</t>
  </si>
  <si>
    <t>4806508624108</t>
  </si>
  <si>
    <t>MAYON GREEN PEAS 225GX48</t>
  </si>
  <si>
    <t>4806504714773</t>
  </si>
  <si>
    <t>MEGA PRIME TROPICAL FRUIT 822GX24</t>
  </si>
  <si>
    <t>4800361393683</t>
  </si>
  <si>
    <t>NESCAFE CLASSIC REAL 100GX30</t>
  </si>
  <si>
    <t>4800361061322</t>
  </si>
  <si>
    <t>NESTLE ALL PURPOSE CREAM 250ML</t>
  </si>
  <si>
    <t>8993175537131</t>
  </si>
  <si>
    <t>RICHEESE CHEESE WAFER 20.5GX10SX20</t>
  </si>
  <si>
    <t>VGN92</t>
  </si>
  <si>
    <t>VGN BP MEDIUM GROUND 40G</t>
  </si>
  <si>
    <t>VGN84</t>
  </si>
  <si>
    <t>VGN BP WHOLE 40G</t>
  </si>
  <si>
    <t>VGN135</t>
  </si>
  <si>
    <t>VGN GARLIC MINCED 50G</t>
  </si>
  <si>
    <t>VGN21</t>
  </si>
  <si>
    <t>VGN LAUREL LEAVES 10G</t>
  </si>
  <si>
    <t>4809011001152</t>
  </si>
  <si>
    <t>VGN MERT BREADING 100G</t>
  </si>
  <si>
    <t>4800016105098</t>
  </si>
  <si>
    <t>CHIZ CURLS 55GX50</t>
  </si>
  <si>
    <t>ALCOHOL1G</t>
  </si>
  <si>
    <t>DEFENDAN/SUPR ALCOHOL ETHYL&amp;ISO 1G</t>
  </si>
  <si>
    <t>301001</t>
  </si>
  <si>
    <t>DOORMAT OVAL</t>
  </si>
  <si>
    <t>4809012063302</t>
  </si>
  <si>
    <t>HEARTTEX GREEN TEA 150SX3SX24</t>
  </si>
  <si>
    <t>08022004</t>
  </si>
  <si>
    <t>LIVING SWEET MOONAII 375G</t>
  </si>
  <si>
    <t>8801901021055</t>
  </si>
  <si>
    <t>MAXSUN SAFE BUTANE</t>
  </si>
  <si>
    <t>4800045310265</t>
  </si>
  <si>
    <t>PRIDE APD 2KGX6</t>
  </si>
  <si>
    <t>4800060075200</t>
  </si>
  <si>
    <t>PURITY COTTON ROLL 10GX144</t>
  </si>
  <si>
    <t>4800092110528</t>
  </si>
  <si>
    <t>REBISCO HANSEL CHOCO SAND 10SX40</t>
  </si>
  <si>
    <t>4806529170233</t>
  </si>
  <si>
    <t>SINTA GELEE NATA DE COCO 24SX20</t>
  </si>
  <si>
    <t>4800110069227</t>
  </si>
  <si>
    <t>WK FIESTA STIPID SWEET P119X10</t>
  </si>
  <si>
    <t>301002</t>
  </si>
  <si>
    <t>DOORMAT RECTANGLE</t>
  </si>
  <si>
    <t>4800045310036</t>
  </si>
  <si>
    <t>PRIDE SAF 1KGX12</t>
  </si>
  <si>
    <t>4806516143035</t>
  </si>
  <si>
    <t>ALLATIN IODIZED SALT 60X250G</t>
  </si>
  <si>
    <t>4800361410892</t>
  </si>
  <si>
    <t>BB POW FORTIFIED MILK 320GX36</t>
  </si>
  <si>
    <t>480799007266</t>
  </si>
  <si>
    <t>BRAVO BUTTERCREME 225GX24</t>
  </si>
  <si>
    <t>4800249420098</t>
  </si>
  <si>
    <t>CDO SAVERS SWEET HAM 250G</t>
  </si>
  <si>
    <t>4800024570727</t>
  </si>
  <si>
    <t>DM QNE KARE-KARE MIX 50GX36</t>
  </si>
  <si>
    <t>4800024582461</t>
  </si>
  <si>
    <t>DM SWEET CHILI SAUCE POUCH 320GX36</t>
  </si>
  <si>
    <t>8996001440049</t>
  </si>
  <si>
    <t>ENERGEN HANGER CHOCOLATE 40GX240</t>
  </si>
  <si>
    <t>4806525620060</t>
  </si>
  <si>
    <t>FREEDA CLEAN&amp;DRY NETSIDE NIGHT USE</t>
  </si>
  <si>
    <t>4806525620039</t>
  </si>
  <si>
    <t>FREEDA DAY USE INDIVIDUALLY WRAP 12</t>
  </si>
  <si>
    <t>4806506700149</t>
  </si>
  <si>
    <t>H&amp;Y MANGO PUDDING 160GX40</t>
  </si>
  <si>
    <t>4800110026909</t>
  </si>
  <si>
    <t>HOMI IPC TOYOMANSI 72X60g</t>
  </si>
  <si>
    <t>4808887300116</t>
  </si>
  <si>
    <t>PF TJ COCKTAIL PLAIN 500G</t>
  </si>
  <si>
    <t>4800058123456</t>
  </si>
  <si>
    <t>PHILIPS SAUSAGE 70GX50</t>
  </si>
  <si>
    <t>4806525662206</t>
  </si>
  <si>
    <t>RELISH CREAM CORN 425GX24</t>
  </si>
  <si>
    <t>4801668607961</t>
  </si>
  <si>
    <t>UFC CHICKEN&amp;CORN 60GX36</t>
  </si>
  <si>
    <t>VGN123</t>
  </si>
  <si>
    <t>VGN BLACK BEANS</t>
  </si>
  <si>
    <t>VGN11</t>
  </si>
  <si>
    <t>VGN BP MEDIUM GROUND TIES</t>
  </si>
  <si>
    <t>VGN03</t>
  </si>
  <si>
    <t>VGN BP WHOLE TIESX15</t>
  </si>
  <si>
    <t>4800110060620</t>
  </si>
  <si>
    <t>WK FIESTA ELBOW MACARONI 200GX56</t>
  </si>
  <si>
    <t>4806501952161</t>
  </si>
  <si>
    <t>LAPU-LAPU SOY SAUCE 3.78LX4</t>
  </si>
  <si>
    <t>8850007331261</t>
  </si>
  <si>
    <t>CAREFREE BPF SC PINK 20SX24</t>
  </si>
  <si>
    <t>4800047841705</t>
  </si>
  <si>
    <t>ZONROX COLOR SAFE BLOFRSH 900MLX24</t>
  </si>
  <si>
    <t>4800024015884</t>
  </si>
  <si>
    <t>DM PA TIDBITS 432GX24</t>
  </si>
  <si>
    <t>4800888601032</t>
  </si>
  <si>
    <t>KNORR CHICKEN BROTH CUBES 120GX36</t>
  </si>
  <si>
    <t>4804888804257</t>
  </si>
  <si>
    <t>MSITAS OYSTER SAUCE 765GX12</t>
  </si>
  <si>
    <t>4800045411412</t>
  </si>
  <si>
    <t>SHIELD MENTHOL COOL 60GX144</t>
  </si>
  <si>
    <t>4902430884013</t>
  </si>
  <si>
    <t>TIDE PERFECT CLEAN JUMBO B6G1 30S</t>
  </si>
  <si>
    <t>VGN56</t>
  </si>
  <si>
    <t>VGN SESAME SEEDS 40G</t>
  </si>
  <si>
    <t>VGN59</t>
  </si>
  <si>
    <t>VGN STAR ANIS 15G</t>
  </si>
  <si>
    <t>8992628034159</t>
  </si>
  <si>
    <t>BIMOLI VEG OIL RP 1LX12</t>
  </si>
  <si>
    <t>7622210074980</t>
  </si>
  <si>
    <t>CHEEZ WHIZ SP ORIG 220GX24</t>
  </si>
  <si>
    <t>4902430333597</t>
  </si>
  <si>
    <t>H&amp;S ADS COOL MENTHOL 12MLX504</t>
  </si>
  <si>
    <t>4801010562207</t>
  </si>
  <si>
    <t>JB SOAP MILK 150G</t>
  </si>
  <si>
    <t>4801010560609</t>
  </si>
  <si>
    <t>JB SOAP REGULAR 150GX6X12</t>
  </si>
  <si>
    <t>4800377100664</t>
  </si>
  <si>
    <t>LIWANAG ESPERMA CANDLE NO20X2SX50</t>
  </si>
  <si>
    <t>4808887300277</t>
  </si>
  <si>
    <t>PF TJ COCKTAIL VACUUM 1KG</t>
  </si>
  <si>
    <t>4809013017441</t>
  </si>
  <si>
    <t>VB COCO CREAM</t>
  </si>
  <si>
    <t>VGN125</t>
  </si>
  <si>
    <t>VGN MONGGO</t>
  </si>
  <si>
    <t>VGN122</t>
  </si>
  <si>
    <t>VGN WHITE BEANS</t>
  </si>
  <si>
    <t>4808647010064</t>
  </si>
  <si>
    <t>CHEEZ WHIZ PIMIENTO 450GX12</t>
  </si>
  <si>
    <t>024000010418</t>
  </si>
  <si>
    <t>DM PEACH HALVES 825GX24</t>
  </si>
  <si>
    <t>4809013798029</t>
  </si>
  <si>
    <t>LACHICA MISUA 200GX20</t>
  </si>
  <si>
    <t>8850006480724</t>
  </si>
  <si>
    <t>PALMOLIVE GLOSSY SHINE 15MLX432</t>
  </si>
  <si>
    <t>4800344003226</t>
  </si>
  <si>
    <t>SS CANE VINEGAR 1.893LX8</t>
  </si>
  <si>
    <t>4800888225399</t>
  </si>
  <si>
    <t>SURF FABCON BF PROMO 12S</t>
  </si>
  <si>
    <t>4801668608388</t>
  </si>
  <si>
    <t>UFC GOLDEN FIESTA CORN OIL 2LX6</t>
  </si>
  <si>
    <t>VGN13</t>
  </si>
  <si>
    <t>VGN BP GROUND 20G</t>
  </si>
  <si>
    <t>4800377103474</t>
  </si>
  <si>
    <t>VIGIL CANDLE WHITE #1 6SX40</t>
  </si>
  <si>
    <t>4803925061141</t>
  </si>
  <si>
    <t>GATORADE BLUE BOLT 500MLX24</t>
  </si>
  <si>
    <t>748485400617</t>
  </si>
  <si>
    <t>ANGEL FILLED MILK 410MLX48</t>
  </si>
  <si>
    <t>4805358317062</t>
  </si>
  <si>
    <t>MAGNOLIA CHEEZEE 470GX12</t>
  </si>
  <si>
    <t>6902131112925</t>
  </si>
  <si>
    <t>MALING CHICKEN LMEAT 397GX48</t>
  </si>
  <si>
    <t>4800110098715</t>
  </si>
  <si>
    <t>ROYAL R&amp;T CHEESY CEL 900GW1KGX10</t>
  </si>
  <si>
    <t>014285003045</t>
  </si>
  <si>
    <t>UFC TA BANANA CATSUP 1KGX12</t>
  </si>
  <si>
    <t>9415007001935</t>
  </si>
  <si>
    <t>ANCHOR UHT FULL CREAM MILK 1LX12</t>
  </si>
  <si>
    <t>206</t>
  </si>
  <si>
    <t>CABANATUAN LONGGANISA GARLIC</t>
  </si>
  <si>
    <t>8850007331285</t>
  </si>
  <si>
    <t>CAREFREE B UNSCENTED 20PLX24</t>
  </si>
  <si>
    <t>4801958393109</t>
  </si>
  <si>
    <t>CRISPY FRY GARLIC 13X14X62G</t>
  </si>
  <si>
    <t>024000010920</t>
  </si>
  <si>
    <t>DM FRUIT COCKTAIL 825GX24</t>
  </si>
  <si>
    <t>4800024575500</t>
  </si>
  <si>
    <t>DM SS FILIPINO STYLE 1KGX12</t>
  </si>
  <si>
    <t>4809010698834</t>
  </si>
  <si>
    <t>ERASE SOLUTION FOR SCARS 7MLX72</t>
  </si>
  <si>
    <t>4806502725894</t>
  </si>
  <si>
    <t>GARDENIA HF WHEAT RAISIN 400G</t>
  </si>
  <si>
    <t>4800016022258</t>
  </si>
  <si>
    <t>GT CHOCO TWIN PACK 50GX10X24</t>
  </si>
  <si>
    <t>6903244958110</t>
  </si>
  <si>
    <t>HEARTTEX BT UNSCENTED 1X50</t>
  </si>
  <si>
    <t>4806014099179</t>
  </si>
  <si>
    <t>JOLLY CLARO PALM OIL SUP 2LX6</t>
  </si>
  <si>
    <t>4800888602879</t>
  </si>
  <si>
    <t>KNORR L. SEASONING DOY 250ML</t>
  </si>
  <si>
    <t>745114088246</t>
  </si>
  <si>
    <t>LEAHS FISH LUMPIA 250G</t>
  </si>
  <si>
    <t>4902430694612</t>
  </si>
  <si>
    <t>OLAY NWHITE PINKF WCREAM 7.5GX12X12</t>
  </si>
  <si>
    <t>4808887941456</t>
  </si>
  <si>
    <t>PF CHICKFUN NUGETS CCS CHSE 200G</t>
  </si>
  <si>
    <t>4808887010022</t>
  </si>
  <si>
    <t>PF CORNED BEEF 380GX24</t>
  </si>
  <si>
    <t>4808887012446</t>
  </si>
  <si>
    <t>PF CORNED BEEF W/CHUNKS 210gX4</t>
  </si>
  <si>
    <t>4808887300284</t>
  </si>
  <si>
    <t>PF TJ HOTDOG JUMBO 1KG</t>
  </si>
  <si>
    <t>4800110098708</t>
  </si>
  <si>
    <t>ROYAL R&amp;T 4 CHEESE 900GX12</t>
  </si>
  <si>
    <t>4806502358726</t>
  </si>
  <si>
    <t>SANICARE K.T. JUMBO TWIN 70PX12</t>
  </si>
  <si>
    <t>4800314005489</t>
  </si>
  <si>
    <t>SB EASENGRIP ANTIBAC SPONGE</t>
  </si>
  <si>
    <t>4806502720080</t>
  </si>
  <si>
    <t>GARDENIA PANDESAL 350G</t>
  </si>
  <si>
    <t>4800040314428</t>
  </si>
  <si>
    <t>CHOCOLATE CHIP 80GX60</t>
  </si>
  <si>
    <t>4100290002886</t>
  </si>
  <si>
    <t>ARLA MILK GOODNESS LOW FAT 1LX12</t>
  </si>
  <si>
    <t>4800552999632</t>
  </si>
  <si>
    <t>BERRY BLAST BBERRY CC 20GX10SX20</t>
  </si>
  <si>
    <t>4800631000488</t>
  </si>
  <si>
    <t>BOY BAWANG MIXED NUTS 100GX40</t>
  </si>
  <si>
    <t>4800631001867</t>
  </si>
  <si>
    <t>BOY BAWANG SNACK MIX 85GX40</t>
  </si>
  <si>
    <t>4800024558701</t>
  </si>
  <si>
    <t>DM SWEET CHILI SAUCE 325GX24</t>
  </si>
  <si>
    <t>4806504710263</t>
  </si>
  <si>
    <t>MEGA SAR NATURAL OIL 155GX100</t>
  </si>
  <si>
    <t>4806503886914</t>
  </si>
  <si>
    <t>MEKENI  SKINLESS LONGANIZA400G</t>
  </si>
  <si>
    <t>4806503881179</t>
  </si>
  <si>
    <t>MEKENI PORK TOCINO CLASSIC SWEET 45</t>
  </si>
  <si>
    <t>4806503884057</t>
  </si>
  <si>
    <t>MEKENI SWEET HAM 250G</t>
  </si>
  <si>
    <t>4800194105972</t>
  </si>
  <si>
    <t>O CARAMEL POPCORN 60GX50</t>
  </si>
  <si>
    <t>4891208040143</t>
  </si>
  <si>
    <t>O PRAWN CRACKERS ORIGINAL 24GX100</t>
  </si>
  <si>
    <t>4806525661599</t>
  </si>
  <si>
    <t>111 PAPER CUP 8OZ 20PCSX60</t>
  </si>
  <si>
    <t>4800361420730</t>
  </si>
  <si>
    <t>COFFEE MATE @P19 80GX72</t>
  </si>
  <si>
    <t>4806502359761</t>
  </si>
  <si>
    <t>FEMME TISSUE 2PLY 4SX24</t>
  </si>
  <si>
    <t>GP9075</t>
  </si>
  <si>
    <t>ABULENCIA GROUND PORK 500G</t>
  </si>
  <si>
    <t>748485400716</t>
  </si>
  <si>
    <t>ANGEL EVAP ELCREAMER 410MLX48</t>
  </si>
  <si>
    <t>4100290003555</t>
  </si>
  <si>
    <t>ARLA MILK GOODNESS FULL CREAM 1LX12</t>
  </si>
  <si>
    <t>4808680653310</t>
  </si>
  <si>
    <t>BF PEANUT SPREAD 340GX12</t>
  </si>
  <si>
    <t>4800249008463</t>
  </si>
  <si>
    <t>CDO CHICKEN FRANKS CLASSIC JUMBO 1K</t>
  </si>
  <si>
    <t>4800249071726</t>
  </si>
  <si>
    <t>CDO REG SWEET HAM 500G</t>
  </si>
  <si>
    <t>4800040314114</t>
  </si>
  <si>
    <t>CHOCOLATE CHIPS COOKIES 600GX12</t>
  </si>
  <si>
    <t>748485150079</t>
  </si>
  <si>
    <t>COCO MAMA FRESH GATA 48X2OOML</t>
  </si>
  <si>
    <t>4800024573544</t>
  </si>
  <si>
    <t>DM SPAG SAUCE SWEET STYLE 1KGX12</t>
  </si>
  <si>
    <t>4800024580016</t>
  </si>
  <si>
    <t>DM SS FILIPINO STYLE 500GX24</t>
  </si>
  <si>
    <t>4800024555533</t>
  </si>
  <si>
    <t>DM SS ITALIAN STYLE 250GX24</t>
  </si>
  <si>
    <t>4902430346177</t>
  </si>
  <si>
    <t>DOWNY SUNRISE FRESH 40MLX144</t>
  </si>
  <si>
    <t>7622210641212</t>
  </si>
  <si>
    <t>EDEN 5 SLICES 104GX48</t>
  </si>
  <si>
    <t>4806516220378</t>
  </si>
  <si>
    <t>KAMI KITCHEN TOWEL TP 2PLY 18S</t>
  </si>
  <si>
    <t>8850007814382</t>
  </si>
  <si>
    <t>LISTERINE TOTAL CARE100ml</t>
  </si>
  <si>
    <t>4804880552354</t>
  </si>
  <si>
    <t>MARCA LEON CANOLA OIL SUP 1LX12</t>
  </si>
  <si>
    <t>052100009285</t>
  </si>
  <si>
    <t>MCCORMICK CINNAMON GROUND 30GX12</t>
  </si>
  <si>
    <t>4808887300086</t>
  </si>
  <si>
    <t>PF TJ REGULAR PLAIN 230G</t>
  </si>
  <si>
    <t>4804888302067</t>
  </si>
  <si>
    <t>QUEZONS BEST COCO JAM  224GX24</t>
  </si>
  <si>
    <t>4800194115421</t>
  </si>
  <si>
    <t>RIDGES ONION &amp; GARLIC 60GX30</t>
  </si>
  <si>
    <t>4800344003622</t>
  </si>
  <si>
    <t>SILVER SWAN CANE VINEGAR 1LX12</t>
  </si>
  <si>
    <t>4800888169693</t>
  </si>
  <si>
    <t>SUNSILK SH DRCONSTRUCT 13MLX288</t>
  </si>
  <si>
    <t>014285000051</t>
  </si>
  <si>
    <t>UFC B.CATSUP HOT&amp;SPICY320G</t>
  </si>
  <si>
    <t>4809013017229</t>
  </si>
  <si>
    <t>VB PULLMAN LOAF MEDIUM</t>
  </si>
  <si>
    <t>4809013017410</t>
  </si>
  <si>
    <t>VB RAISIN LOAF</t>
  </si>
  <si>
    <t>VGN177</t>
  </si>
  <si>
    <t>VGN SUNFLOWER SEED 150G</t>
  </si>
  <si>
    <t>4800552888158</t>
  </si>
  <si>
    <t>CDELIGHT STRIPED CHOCO CHIP 175GX20</t>
  </si>
  <si>
    <t>4800040352314</t>
  </si>
  <si>
    <t>CHOCO MALLOWS 100GX6SX48</t>
  </si>
  <si>
    <t>4806026200921</t>
  </si>
  <si>
    <t>CO CHESY PESTO P/S 24X180G</t>
  </si>
  <si>
    <t>4806517040029</t>
  </si>
  <si>
    <t>KNICK KNACKS CHOCOLATE 62GX56</t>
  </si>
  <si>
    <t>4807770122736</t>
  </si>
  <si>
    <t>MONDE CHEESE BAR 23GX10SX12</t>
  </si>
  <si>
    <t>4806506319068</t>
  </si>
  <si>
    <t>SUPER TWINS BABY PANTS L8sX24</t>
  </si>
  <si>
    <t>4800110033402</t>
  </si>
  <si>
    <t>WK FIESTA SPAGHETTI 900GX12</t>
  </si>
  <si>
    <t>748485401225</t>
  </si>
  <si>
    <t>ANGEL KREMDENSADA WTC 410MLX24</t>
  </si>
  <si>
    <t>4806501705590</t>
  </si>
  <si>
    <t>ChampPowerSunnyFresh 800gx12</t>
  </si>
  <si>
    <t>4800216121058</t>
  </si>
  <si>
    <t>CHEEZY CORN PLAIN 70GX40</t>
  </si>
  <si>
    <t>748485102313</t>
  </si>
  <si>
    <t>CT CORNED TUNA 180GX48</t>
  </si>
  <si>
    <t>748485100081</t>
  </si>
  <si>
    <t>CT FLAKES IN VEG OIL 180GX48</t>
  </si>
  <si>
    <t>748485100098</t>
  </si>
  <si>
    <t>CT HOT &amp; SPICY 180GX48</t>
  </si>
  <si>
    <t>DUSTPANBIG</t>
  </si>
  <si>
    <t>DUSTPAN BIG</t>
  </si>
  <si>
    <t>8886451003812</t>
  </si>
  <si>
    <t>ENSURE GOLD VANILLA 400GX6</t>
  </si>
  <si>
    <t>4800361395687</t>
  </si>
  <si>
    <t>NESTLE CHUCKIE CALCI-N 110MLX60</t>
  </si>
  <si>
    <t>4807770100529</t>
  </si>
  <si>
    <t>NISSIN BUTTER COCONUT 10GX12SX24</t>
  </si>
  <si>
    <t>4800194173223</t>
  </si>
  <si>
    <t>O BREAD PAN CHEESE &amp; ONION 42GX60</t>
  </si>
  <si>
    <t>4800194104128</t>
  </si>
  <si>
    <t>O CHEEZ ON CHIPS 22GX100</t>
  </si>
  <si>
    <t>4800194105958</t>
  </si>
  <si>
    <t>O PRAWN CRACKER SWEET &amp; EHOT 60GX50</t>
  </si>
  <si>
    <t>4800194105965</t>
  </si>
  <si>
    <t>O PRAWN SPICY 60GX50</t>
  </si>
  <si>
    <t>750515030299</t>
  </si>
  <si>
    <t>SKYFLAKES FIT WOMEGA-3 250GX30</t>
  </si>
  <si>
    <t>750515031555</t>
  </si>
  <si>
    <t>SKYFLAKES SW MANTIKILYA 30GX10SX30</t>
  </si>
  <si>
    <t>4809010524898</t>
  </si>
  <si>
    <t>SUGO GSP HOT &amp; SPICY 25GX6SX30</t>
  </si>
  <si>
    <t>4800024558503</t>
  </si>
  <si>
    <t>TODAYS MIXED FRUIT 432GX24</t>
  </si>
  <si>
    <t>4800040352413</t>
  </si>
  <si>
    <t>CHOCO MALLOWS SP 36GX120</t>
  </si>
  <si>
    <t>4675</t>
  </si>
  <si>
    <t>ALL PURPOSE FLOUR 1KGX50</t>
  </si>
  <si>
    <t>4800249012156</t>
  </si>
  <si>
    <t>BINGO BEEF LOAF 100GX48</t>
  </si>
  <si>
    <t>208</t>
  </si>
  <si>
    <t>CABANATUAN LONGGANISA SPCY HAMONADO</t>
  </si>
  <si>
    <t>4800249043372</t>
  </si>
  <si>
    <t>CDO CHICKEN LOAF 150GX48</t>
  </si>
  <si>
    <t>4800249908237</t>
  </si>
  <si>
    <t>CDO KARNE NORTE GUISADO 175GX48</t>
  </si>
  <si>
    <t>4800249909333</t>
  </si>
  <si>
    <t>CDO MEAT LOAF 150G</t>
  </si>
  <si>
    <t>7622300501549</t>
  </si>
  <si>
    <t>CHEEZ WHIZ PLAIN  EO SQZ 115GX24</t>
  </si>
  <si>
    <t>8850006341858</t>
  </si>
  <si>
    <t>COLGATE SENSITIVE REP&amp;PREV 114G</t>
  </si>
  <si>
    <t>4800047865336</t>
  </si>
  <si>
    <t>GC SOAP MP PAPAYA &amp; HONEY 55GX72</t>
  </si>
  <si>
    <t>08022013</t>
  </si>
  <si>
    <t>LIVING SWEET MOONAII LOAF</t>
  </si>
  <si>
    <t>4807770309687</t>
  </si>
  <si>
    <t>LM PC HOT PROMO 10+1</t>
  </si>
  <si>
    <t>4807770273704</t>
  </si>
  <si>
    <t>LM PC ORIGINAL 80GX72</t>
  </si>
  <si>
    <t>745125700021</t>
  </si>
  <si>
    <t>MAMA PINAS PALM OIL 1LX12</t>
  </si>
  <si>
    <t>745125700212</t>
  </si>
  <si>
    <t>MAMA PINAS CANOLEIN OIL 1LX12</t>
  </si>
  <si>
    <t>4800361421959</t>
  </si>
  <si>
    <t>MILO ACTIV-GO 160GX42</t>
  </si>
  <si>
    <t>4809015173695</t>
  </si>
  <si>
    <t>SKINBLEND CARROT LIGHTENING 65G</t>
  </si>
  <si>
    <t>4800096476163</t>
  </si>
  <si>
    <t>SOFTEE VALUE 1502PX1SX96</t>
  </si>
  <si>
    <t>VGN37</t>
  </si>
  <si>
    <t>VGN POPCORN W/ CHEESE 200G</t>
  </si>
  <si>
    <t>8998866802659</t>
  </si>
  <si>
    <t>WINGS BAR BLOOMING GARDENF 390GX36</t>
  </si>
  <si>
    <t>8998866606875</t>
  </si>
  <si>
    <t>WINGS SOLVE FLORAL FRESH 1KGX12</t>
  </si>
  <si>
    <t>4800014144082</t>
  </si>
  <si>
    <t>ABSOLUTE 500MLX24</t>
  </si>
  <si>
    <t>4806525060293</t>
  </si>
  <si>
    <t>TASTYBITZ GARLIC PEANUT 280GX24</t>
  </si>
  <si>
    <t>4800016964466</t>
  </si>
  <si>
    <t>CLOUD 9 GOLD ALMONDFUDGE 36GX12</t>
  </si>
  <si>
    <t>4800216110144</t>
  </si>
  <si>
    <t>CLOVER BBQ 145GX25</t>
  </si>
  <si>
    <t>4800092552786</t>
  </si>
  <si>
    <t>DOWEE DONUT WHITE 42GX10SX10</t>
  </si>
  <si>
    <t>4902430846448</t>
  </si>
  <si>
    <t>DOWNY MYSTIQUE 20ML B6G1 60S</t>
  </si>
  <si>
    <t>48035156</t>
  </si>
  <si>
    <t>EFFICASCENT OIL ES 25ML</t>
  </si>
  <si>
    <t>4804888884457</t>
  </si>
  <si>
    <t>FF SUPERJUMBO CHEESEDOG 1KG</t>
  </si>
  <si>
    <t>4806502720172</t>
  </si>
  <si>
    <t>GARDENIA BUTTER TOAST 2SX50GX10</t>
  </si>
  <si>
    <t>4800067601822</t>
  </si>
  <si>
    <t>GLEAM LIQUID SOSA 250ML</t>
  </si>
  <si>
    <t>4902430396035</t>
  </si>
  <si>
    <t>H&amp;S COOL MENTHOL 170MLX24</t>
  </si>
  <si>
    <t>14809011295015</t>
  </si>
  <si>
    <t>JUIGO LEMON 200MLX10S</t>
  </si>
  <si>
    <t>4809010109750</t>
  </si>
  <si>
    <t>LAURAS OTAP 100GX60</t>
  </si>
  <si>
    <t>745114088147</t>
  </si>
  <si>
    <t>LEAHS TOCINO 250G</t>
  </si>
  <si>
    <t>4800361415293</t>
  </si>
  <si>
    <t>MILO ACTIV-GO TP 48G</t>
  </si>
  <si>
    <t>4807770121333</t>
  </si>
  <si>
    <t>MONDE SPL MAMON CLASSIC 40GX6SX12</t>
  </si>
  <si>
    <t>4804888804226</t>
  </si>
  <si>
    <t>MSITAS BARBEQUE MARINADE 350MLX24</t>
  </si>
  <si>
    <t>4800361420594</t>
  </si>
  <si>
    <t>NESCAFE CLASSIC @18 25GX60</t>
  </si>
  <si>
    <t>4800361339186</t>
  </si>
  <si>
    <t>NESCAFE CLASSIC 25GX60</t>
  </si>
  <si>
    <t>4809013684193</t>
  </si>
  <si>
    <t>NNB BANANA CATSUP 1LX12</t>
  </si>
  <si>
    <t>4806529170011</t>
  </si>
  <si>
    <t>SINTA GELEE PUDDING CUP ASSRTD 20S</t>
  </si>
  <si>
    <t>8998866800808</t>
  </si>
  <si>
    <t>WINGS W/POWER BLEACH 52GX150</t>
  </si>
  <si>
    <t>4806524222050</t>
  </si>
  <si>
    <t>Y-SHOT MIXED NUT 70GX50</t>
  </si>
  <si>
    <t>8888336030418</t>
  </si>
  <si>
    <t>KOTEX OVERNIGHT WWINGS 7PX24</t>
  </si>
  <si>
    <t>4801010327202</t>
  </si>
  <si>
    <t>MODESS CS ALL NIGHT 10SX24</t>
  </si>
  <si>
    <t>748485200040</t>
  </si>
  <si>
    <t>555 SPANISH STYLE SIO 155GX100</t>
  </si>
  <si>
    <t>4800016052774</t>
  </si>
  <si>
    <t>C2 GREEN TEA APPLE 1L</t>
  </si>
  <si>
    <t>4800024572813</t>
  </si>
  <si>
    <t>DM FIT N RIGHT FOUR SEASONS 1L</t>
  </si>
  <si>
    <t>4800888206565</t>
  </si>
  <si>
    <t>DOVE CON KERATIN REPAIR 10MLX288</t>
  </si>
  <si>
    <t>4800282810016</t>
  </si>
  <si>
    <t>GOLDEN HASH BROWN 639G</t>
  </si>
  <si>
    <t>4800133182705</t>
  </si>
  <si>
    <t>KING SUE PEAR SHAPED HAM 700G</t>
  </si>
  <si>
    <t>745114088130</t>
  </si>
  <si>
    <t>LEAHS TOCINO 500G</t>
  </si>
  <si>
    <t>4807770274305</t>
  </si>
  <si>
    <t>LM PC EXTRA HOT CHILI 75GX72</t>
  </si>
  <si>
    <t>4801668100288</t>
  </si>
  <si>
    <t>MANG TOMAS AAS HOT &amp; SPICY 325GX24</t>
  </si>
  <si>
    <t>841165150182</t>
  </si>
  <si>
    <t>MILK MAN GREEN APPLE 100MLX6SX16</t>
  </si>
  <si>
    <t>841165170012</t>
  </si>
  <si>
    <t>MILK MAN YD SBERRY 100MLX6SX16</t>
  </si>
  <si>
    <t>4800016561184</t>
  </si>
  <si>
    <t>NISSIN CN CREAMY SEAFOOD 45GX48</t>
  </si>
  <si>
    <t>4800016561429</t>
  </si>
  <si>
    <t>NISSIN RAMEN CREAMY SEAFOODS 63GX72</t>
  </si>
  <si>
    <t>4902430884969</t>
  </si>
  <si>
    <t>PANTENE SH L&amp;S 12MLX432</t>
  </si>
  <si>
    <t>4808887030037</t>
  </si>
  <si>
    <t>PF CHINESE LUNCHEON MEAT 350G</t>
  </si>
  <si>
    <t>8993175540551</t>
  </si>
  <si>
    <t>RICHEESE BIG ROLLS 330G</t>
  </si>
  <si>
    <t>4809010524539</t>
  </si>
  <si>
    <t>SUGO HOT &amp; SPICY PEANUTS 100GX24</t>
  </si>
  <si>
    <t>4800154013262</t>
  </si>
  <si>
    <t>UNI-PAK SQUID SWEET&amp;SPICY 425GX48</t>
  </si>
  <si>
    <t>4809014282053</t>
  </si>
  <si>
    <t>WHIMSY STRAWBERRY WS 380GX12</t>
  </si>
  <si>
    <t>4800014700028</t>
  </si>
  <si>
    <t>ABSOLUTE DDW 4LX4</t>
  </si>
  <si>
    <t>4800361416306</t>
  </si>
  <si>
    <t>BEAR BRAND JR 2.4KGX4</t>
  </si>
  <si>
    <t>4806525621036</t>
  </si>
  <si>
    <t>BEYBIKO DIAPER XL30 (6X30)</t>
  </si>
  <si>
    <t>4800016078606</t>
  </si>
  <si>
    <t>CREAM O CRINKLES 30GX10SX20</t>
  </si>
  <si>
    <t>4800417060583</t>
  </si>
  <si>
    <t>HERBENCH DEO BS BARE ME NOT 50MLX12</t>
  </si>
  <si>
    <t>4800067051207</t>
  </si>
  <si>
    <t>LITTLE PALS BOTTLE PLAIN 4OZ</t>
  </si>
  <si>
    <t>4807770272653</t>
  </si>
  <si>
    <t>LM SUP JJAMPPONG 40GX48</t>
  </si>
  <si>
    <t>4800361420198</t>
  </si>
  <si>
    <t>MILO BUY6SV12 180MLX5</t>
  </si>
  <si>
    <t>4807770122903</t>
  </si>
  <si>
    <t>MONDE BANANA BAR 20GX10SX12</t>
  </si>
  <si>
    <t>4800194107822</t>
  </si>
  <si>
    <t>OISHI O-PUFF CHOCOLATE 84GX24</t>
  </si>
  <si>
    <t>4800194107945</t>
  </si>
  <si>
    <t>OISHI O-PUFF MATCHA TEA CRM MALLOWS</t>
  </si>
  <si>
    <t>4800092112782</t>
  </si>
  <si>
    <t>REBISCO COMBI CHOCO 40X10S</t>
  </si>
  <si>
    <t>4800016661099</t>
  </si>
  <si>
    <t>ROLLER COASTER CHEDDAR 85GX50</t>
  </si>
  <si>
    <t>4800888151834</t>
  </si>
  <si>
    <t>SURF PWR WFABCON TAWAS 57GX288</t>
  </si>
  <si>
    <t>4806525541945</t>
  </si>
  <si>
    <t>TENDER LOVE SCENTED BABY WIPES (3+1</t>
  </si>
  <si>
    <t>4902430346184</t>
  </si>
  <si>
    <t>DOWNY ANTIBAC 40MLX144</t>
  </si>
  <si>
    <t>4800045330089</t>
  </si>
  <si>
    <t>PRIDE BAR BLUE CUT 100GX144</t>
  </si>
  <si>
    <t>4800274040018</t>
  </si>
  <si>
    <t>QUAKER IO ORIGINAL 400GX24</t>
  </si>
  <si>
    <t>4902430846752</t>
  </si>
  <si>
    <t>DOWNY PASSION 20ML B6G1 60S</t>
  </si>
  <si>
    <t>4800045360031</t>
  </si>
  <si>
    <t>PRIDE KALAMANSI FRESH 1KGX12</t>
  </si>
  <si>
    <t>4800016082924</t>
  </si>
  <si>
    <t>MAGIC FLAKES ONION CHIVES 28GX11SX4</t>
  </si>
  <si>
    <t>4808888842646</t>
  </si>
  <si>
    <t>AXION LIQUID LEMON 190ML</t>
  </si>
  <si>
    <t>4801234113520</t>
  </si>
  <si>
    <t>BAYGON FLY PAPER 1BX50X4</t>
  </si>
  <si>
    <t>4809011681194</t>
  </si>
  <si>
    <t>BOY B CNICK HOT GARLIC 100GX40</t>
  </si>
  <si>
    <t>4800040112024</t>
  </si>
  <si>
    <t>CAFE PURO COFFEE 100GX24</t>
  </si>
  <si>
    <t>4800888206091</t>
  </si>
  <si>
    <t>CREAMSILK TKR REP&amp;SHNE CON 170MLX24</t>
  </si>
  <si>
    <t>4809012063821</t>
  </si>
  <si>
    <t>GREEN LEAF ULTRA STRONG 1X20</t>
  </si>
  <si>
    <t>4800010012033</t>
  </si>
  <si>
    <t>GT GRANULES 50GX24</t>
  </si>
  <si>
    <t>4806018402319</t>
  </si>
  <si>
    <t>LSQ INIPIT ASSTD 220GX10SX12</t>
  </si>
  <si>
    <t>4800361050104</t>
  </si>
  <si>
    <t>MAGGI SAVOR CALAMANSI 130MLX24</t>
  </si>
  <si>
    <t>4805358602083</t>
  </si>
  <si>
    <t>MAGNOLIA LOW FAT MILK 1LX12</t>
  </si>
  <si>
    <t>4806512023539</t>
  </si>
  <si>
    <t>MSITAS OYSTER SAUCE DP 150GX24</t>
  </si>
  <si>
    <t>4902430634014</t>
  </si>
  <si>
    <t>PANTENE C HAIRFALL CONTROL 9MLX480</t>
  </si>
  <si>
    <t>014285003984</t>
  </si>
  <si>
    <t>UFC TOMATO SAUCE GUISADO 115G</t>
  </si>
  <si>
    <t>4800030280207</t>
  </si>
  <si>
    <t>AUSTRALIA HARVEST INSTANT 500GX30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</si>
  <si>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</si>
  <si>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</si>
  <si>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</si>
  <si>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</si>
  <si>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</si>
  <si>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</si>
  <si>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</si>
  <si>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</si>
  <si>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</si>
  <si>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</si>
  <si>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</si>
  <si>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</si>
  <si>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VALDERAMA, CERILO QUITORIO</t>
  </si>
  <si>
    <t>BASILIO, JOCELYN PAD-ENG</t>
  </si>
  <si>
    <t>CATALUNA, CRYSTALYN UMAGTAM</t>
  </si>
  <si>
    <t>AKOL, TRISHA DIANE NIDUASA</t>
  </si>
  <si>
    <t>CINCO, ELIZABETH CAMPOLET</t>
  </si>
  <si>
    <t>NONES, DENNIS LOPEZ</t>
  </si>
  <si>
    <t>BBCCC - SATELLITE LWR</t>
  </si>
  <si>
    <t>RONQUILLO, ISABELINA GALO</t>
  </si>
  <si>
    <t>LINGLINGAN, RONALD BATAWAG</t>
  </si>
  <si>
    <t>REDONDO, FROILAN BULFA</t>
  </si>
  <si>
    <t>TABDI, EVAEMILYN NASIS</t>
  </si>
  <si>
    <t>GAGARIN, MILAGROS MORTERA</t>
  </si>
  <si>
    <t>MENDOZA, ERNESTO JR. AROMIN</t>
  </si>
  <si>
    <t>ANCHETA, OLIVE DUQUE</t>
  </si>
  <si>
    <t>DULATRE, MARJORIE FLORENDO</t>
  </si>
  <si>
    <t>DAGUING, MARILYN NGOPANGOP</t>
  </si>
  <si>
    <t>LAMATON, FRANCIS ARASON FERNANDEZ</t>
  </si>
  <si>
    <t>HIPOL, ROLAND MAAÑO</t>
  </si>
  <si>
    <t>SECILLANO, MARICHU BANIAGA</t>
  </si>
  <si>
    <t>BANDAAY, SARAH KATHRINA LOZARES</t>
  </si>
  <si>
    <t>DALIS, LAILA CALUMINGA</t>
  </si>
  <si>
    <t>ALIMORONG, IRINA JOELLE BAYUDANG</t>
  </si>
  <si>
    <t>FERNANDEZ, JENNIFER HERNANDEZ</t>
  </si>
  <si>
    <t>CLAUR, RODEL GUDANI</t>
  </si>
  <si>
    <t>DE LEON, RAYMUNDO TAGUDAR</t>
  </si>
  <si>
    <t>DIMAS, MARLYS PINGKI</t>
  </si>
  <si>
    <t>ESTARIS, JENNIFER BALOLONG</t>
  </si>
  <si>
    <t>CABANILLA, RENATO RINGOR</t>
  </si>
  <si>
    <t>TAYAB, JULIET CUPIDO</t>
  </si>
  <si>
    <t>CAMPOS, HERMINIO, JR. CALUZA</t>
  </si>
  <si>
    <t>PANGANIBAN, JAYTEE JOCSON</t>
  </si>
  <si>
    <t>MANGAOANG, VIRGINIA BENNAWI</t>
  </si>
  <si>
    <t>ESTILLORE, BEATRIS BENNAWI</t>
  </si>
  <si>
    <t>BALIWA, JOY SOO</t>
  </si>
  <si>
    <t>DULNUAN, MERCEDES BAGUINGEY</t>
  </si>
  <si>
    <t>TADEO, SHANE RILLERA</t>
  </si>
  <si>
    <t>BALCITA, JOAN ROSE MANGOBA</t>
  </si>
  <si>
    <t>RODRIGUEZ, JACKLYN MARTINEZ</t>
  </si>
  <si>
    <t>LICTAG, MARGARITA FELIPE</t>
  </si>
  <si>
    <t>SUYAT, MARIO PALMA</t>
  </si>
  <si>
    <t>REFUGIA, ROGIELYN LOPEZ</t>
  </si>
  <si>
    <t>BUSTAMANTE, HYDIE CEREZO</t>
  </si>
  <si>
    <t>BALAKWID, JULIANA ONGAYA</t>
  </si>
  <si>
    <t>DELOS SANTOS, ELEANOR LARON</t>
  </si>
  <si>
    <t>SANTOS, ERIC GUTIERREZ</t>
  </si>
  <si>
    <t>VICENTE, MARIZA BARGAMENTO</t>
  </si>
  <si>
    <t>HIPOL, LUCRECIA MAMANAO</t>
  </si>
  <si>
    <t>LAÑO, REYNOLD LIMTO</t>
  </si>
  <si>
    <t>FABIA, GINA GANNABAN</t>
  </si>
  <si>
    <t>ESTRELLA, MYRA DELIM</t>
  </si>
  <si>
    <t>PALADO, NORA ACOSTA</t>
  </si>
  <si>
    <t>ORTE, JOANE VENANCIO</t>
  </si>
  <si>
    <t>MARTINEZ, FEMLA ALUBONG</t>
  </si>
  <si>
    <t>BALAN, FE GUIAGUI</t>
  </si>
  <si>
    <t>AOAS, PHILIP SANOY</t>
  </si>
  <si>
    <t>AOAS, CHARITO ANOG</t>
  </si>
  <si>
    <t>AQUINO, GLADY ABALOS</t>
  </si>
  <si>
    <t>ERASQUIN, ARIEL CELESTE</t>
  </si>
  <si>
    <t>ARCELLANA, MARICEL LAMBINO</t>
  </si>
  <si>
    <t>KEYATEN, BRAILLE ECLEO</t>
  </si>
  <si>
    <t>RUDIO, MARIO JANDOC</t>
  </si>
  <si>
    <t>RUDIO, LYDIA NONAN</t>
  </si>
  <si>
    <t>RAMOS, GEORGE KADCHAO</t>
  </si>
  <si>
    <t>PERALTA, FRAULEIN DAIT</t>
  </si>
  <si>
    <t>RILLORAZA, BELEN BAUTISTA</t>
  </si>
  <si>
    <t>SIMSIM, MELISA SEBIANO</t>
  </si>
  <si>
    <t>ABELLERA, ELMA FLORESCA</t>
  </si>
  <si>
    <t>NIDUAZA, LUCIA VALDEZCO</t>
  </si>
  <si>
    <t>OROS, JONES ALBANO</t>
  </si>
  <si>
    <t>BERNARDO, DANGIE COMIA</t>
  </si>
  <si>
    <t>VILLANUEVA, OFELIA AGBULOS</t>
  </si>
  <si>
    <t>SANCHEZ, JEFFREY DELOS REYES</t>
  </si>
  <si>
    <t>JOAQUIN, MERCY LIM-ANG</t>
  </si>
  <si>
    <t>SIMON, DANNIE RAE PERDIDO</t>
  </si>
  <si>
    <t>CHOU, ANDRINA CALUMINGA</t>
  </si>
  <si>
    <t>LIM, JAYSON PEDROSA</t>
  </si>
  <si>
    <t>KENIO, JINEAD MAE APERO</t>
  </si>
  <si>
    <t>PERDON, MARISSA PERALTA</t>
  </si>
  <si>
    <t>SALVADOR, PAULINE JEAN BARROGA</t>
  </si>
  <si>
    <t>SALEY, ERMELINDA PAHITTE</t>
  </si>
  <si>
    <t>CAYABAS, MAYLA KARL SALEY</t>
  </si>
  <si>
    <t>PASCUA, JOSEPHINE MADAYAG</t>
  </si>
  <si>
    <t>GACAO, RIZZA VALENTIN</t>
  </si>
  <si>
    <t>MARTIN, MARCY DOMOGEN</t>
  </si>
  <si>
    <t>FERNANDEZ, MARLITA BALIONGA</t>
  </si>
  <si>
    <t>ANDRADA, MARIANNE MACUSI</t>
  </si>
  <si>
    <t>BACHOCO, RAMEL BAUTISTA</t>
  </si>
  <si>
    <t>VIDAL, ALDREX OBER</t>
  </si>
  <si>
    <t>MADRIAGA, BLESSIE GRANADOS</t>
  </si>
  <si>
    <t>PINO, FAITHLENE JILL BANGIT</t>
  </si>
  <si>
    <t>YUTUC, SHARA MAE MANGAOANG</t>
  </si>
  <si>
    <t>GALLETES, WILSON DELOS SANTOS</t>
  </si>
  <si>
    <t>SOMBRITO, ALDWIN CRUZ</t>
  </si>
  <si>
    <t>BAGANG, ROSALINDA JURALBAL</t>
  </si>
  <si>
    <t>ARINOS, MARIA VICTORIA CATALUNIA</t>
  </si>
  <si>
    <t>PASCUA, JAYBEE DE GUZMAN</t>
  </si>
  <si>
    <t>DOMAGTO, CORNELIA TIMMANGO</t>
  </si>
  <si>
    <t xml:space="preserve">Total Loans : </t>
  </si>
  <si>
    <t xml:space="preserve">Total Cash : </t>
  </si>
  <si>
    <t xml:space="preserve">Total Amount : </t>
  </si>
  <si>
    <t>Invoice No.</t>
  </si>
  <si>
    <t>Member ID</t>
  </si>
  <si>
    <t>Invoice Date</t>
  </si>
  <si>
    <t>Invoice Time</t>
  </si>
  <si>
    <t>Loan Amount</t>
  </si>
  <si>
    <t>Cash Amount</t>
  </si>
  <si>
    <t>Payment Mode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</si>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</sst>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,##0.00_);\-#,##0.00"/>
  </numFmts>
  <fonts count="18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8.8000000000000007"/>
      <color indexed="8"/>
      <name val="Arial"/>
    </font>
    <font>
      <sz val="8.8000000000000007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7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164" fontId="7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165" fontId="12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5" fontId="14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21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5" fillId="0" borderId="0" xfId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499"/>
  <sheetViews>
    <sheetView tabSelected="1" topLeftCell="A2465" workbookViewId="0">
      <selection activeCell="K2490" sqref="K2490"/>
    </sheetView>
  </sheetViews>
  <sheetFormatPr defaultColWidth="11.42578125" defaultRowHeight="12.75" x14ac:dyDescent="0.2"/>
  <cols>
    <col min="6" max="9" width="11.42578125" style="26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</cols>
  <sheetData>
    <row r="3" spans="1:17" ht="15.75" x14ac:dyDescent="0.2">
      <c r="B3" s="1" t="s">
        <v>0</v>
      </c>
    </row>
    <row r="4" spans="1:17" x14ac:dyDescent="0.2">
      <c r="B4" s="2" t="s">
        <v>1</v>
      </c>
    </row>
    <row r="5" spans="1:17" ht="15.75" x14ac:dyDescent="0.2">
      <c r="B5" s="1" t="s">
        <v>2</v>
      </c>
    </row>
    <row r="7" spans="1:17" x14ac:dyDescent="0.2">
      <c r="B7" s="2" t="s">
        <v>3</v>
      </c>
    </row>
    <row r="11" spans="1:17" x14ac:dyDescent="0.2">
      <c r="A11" s="3" t="s">
        <v>4</v>
      </c>
      <c r="B11" s="4">
        <v>925272</v>
      </c>
      <c r="C11" s="3" t="s">
        <v>5</v>
      </c>
      <c r="D11" s="5" t="s">
        <v>6</v>
      </c>
    </row>
    <row r="12" spans="1:17" x14ac:dyDescent="0.2">
      <c r="A12" s="3" t="s">
        <v>7</v>
      </c>
      <c r="B12" s="6">
        <v>44943</v>
      </c>
      <c r="C12" s="3" t="s">
        <v>8</v>
      </c>
      <c r="D12" s="7">
        <v>1</v>
      </c>
    </row>
    <row r="14" spans="1:17" x14ac:dyDescent="0.2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27" t="s">
        <v>1669</v>
      </c>
      <c r="G14" s="27" t="s">
        <v>1670</v>
      </c>
      <c r="H14" s="27" t="s">
        <v>1671</v>
      </c>
      <c r="I14" s="28" t="s">
        <v>1672</v>
      </c>
      <c r="J14" s="28" t="s">
        <v>16</v>
      </c>
      <c r="K14" s="28" t="s">
        <v>1673</v>
      </c>
      <c r="L14" s="28" t="s">
        <v>1674</v>
      </c>
      <c r="M14" s="28" t="s">
        <v>1675</v>
      </c>
      <c r="N14" s="29" t="s">
        <v>1562</v>
      </c>
      <c r="O14" s="29" t="s">
        <v>1563</v>
      </c>
      <c r="P14" s="29" t="s">
        <v>1565</v>
      </c>
      <c r="Q14" s="28" t="s">
        <v>1676</v>
      </c>
    </row>
    <row r="16" spans="1:17" x14ac:dyDescent="0.2">
      <c r="A16" s="10" t="s">
        <v>14</v>
      </c>
      <c r="B16" s="10" t="s">
        <v>15</v>
      </c>
      <c r="C16" s="11">
        <v>1</v>
      </c>
      <c r="D16" s="11">
        <v>209</v>
      </c>
      <c r="E16" s="11">
        <v>209</v>
      </c>
      <c r="F16" s="26">
        <f>IF(ISTEXT(E16),"",IF(ISBLANK(E16),"",IF(ISTEXT(D16),"",IF(A11="Invoice No. : ",B11,F15))))</f>
        <v>925272</v>
      </c>
      <c r="G16" s="26">
        <f>IF(ISTEXT(E16),"",IF(ISBLANK(E16),"",IF(ISTEXT(D16),"",IF(A11="Invoice No. : ",INDEX(Sheet1!F$14:F$181,MATCH(B11,Sheet1!A$14:A$181,0)),G15))))</f>
        <v>999999998</v>
      </c>
      <c r="H16" s="26" t="str">
        <f>IF(ISTEXT(E16),"",IF(ISBLANK(E16),"",IF(ISTEXT(D16),"",IF(A11="Invoice No. : ",TEXT(B12,"mm/dd/yyyy"),H15))))</f>
        <v>01/17/2023</v>
      </c>
      <c r="I16" s="26" t="str">
        <f>IF(ISTEXT(E16),"",IF(ISBLANK(E16),"",IF(ISTEXT(D16),"",IF(A11="Invoice No. : ",TEXT(INDEX(Sheet1!C$14:C$200,MATCH(B11,Sheet1!A$14:A$200,0)),"hh:mm:ss"),I15))))</f>
        <v>08:52:49</v>
      </c>
      <c r="J16">
        <f>IF(D17="Invoice Amount",E17,IF(ISBLANK(D16),"",J17))</f>
        <v>209</v>
      </c>
      <c r="K16">
        <f>IF(ISBLANK(G16),"",IF(ISTEXT(G16),"",INDEX(Sheet1!H$14:H$181,MATCH(F16,Sheet1!A$14:A$181,0))))</f>
        <v>200</v>
      </c>
      <c r="L16">
        <f>IF(ISBLANK(G16),"",IF(ISTEXT(G16),"",INDEX(Sheet1!I$14:I$181,MATCH(F16,Sheet1!A$14:A$181,0))))</f>
        <v>9</v>
      </c>
      <c r="M16" t="str">
        <f>IF(ISBLANK(G16),"",IF(ISTEXT(G16),"",IF(INDEX(Sheet1!H$14:H$181,MATCH(F16,Sheet1!A$14:A$181,0))&lt;&gt;0,IF(INDEX(Sheet1!I$14:I$181,MATCH(F16,Sheet1!A$14:A$181,0))&lt;&gt;0,"Loan &amp; Cash","Loan"),"Cash")))</f>
        <v>Loan &amp; Cash</v>
      </c>
      <c r="N16">
        <f>IF(ISTEXT(E16),"",IF(ISBLANK(E16),"",IF(ISTEXT(D16),"",IF(A11="Invoice No. : ",INDEX(Sheet1!D$14:D$181,MATCH(B11,Sheet1!A$14:A$181,0)),N15))))</f>
        <v>1</v>
      </c>
      <c r="O16" t="str">
        <f>IF(ISTEXT(E16),"",IF(ISBLANK(E16),"",IF(ISTEXT(D16),"",IF(A11="Invoice No. : ",INDEX(Sheet1!E$14:E$181,MATCH(B11,Sheet1!A$14:A$181,0)),O15))))</f>
        <v>BRAILLE</v>
      </c>
      <c r="P16" t="str">
        <f>IF(ISTEXT(E16),"",IF(ISBLANK(E16),"",IF(ISTEXT(D16),"",IF(A11="Invoice No. : ",INDEX(Sheet1!G$14:G$181,MATCH(B11,Sheet1!A$14:A$181,0)),P15))))</f>
        <v>BBCCC - MAIN</v>
      </c>
      <c r="Q16">
        <f>IF(ISBLANK(C16),"",IF(ISNUMBER(C16),VLOOKUP("Grand Total : ",D:E,2,FALSE),""))</f>
        <v>130591.09</v>
      </c>
    </row>
    <row r="17" spans="1:17" x14ac:dyDescent="0.2">
      <c r="D17" s="12" t="s">
        <v>16</v>
      </c>
      <c r="E17" s="13">
        <v>209</v>
      </c>
      <c r="F17" s="26" t="str">
        <f t="shared" ref="F17:F80" si="0">IF(ISTEXT(E17),"",IF(ISBLANK(E17),"",IF(ISTEXT(D17),"",IF(A12="Invoice No. : ",B12,F16))))</f>
        <v/>
      </c>
      <c r="G17" s="26" t="str">
        <f>IF(ISTEXT(E17),"",IF(ISBLANK(E17),"",IF(ISTEXT(D17),"",IF(A12="Invoice No. : ",INDEX(Sheet1!F$14:F$181,MATCH(B12,Sheet1!A$14:A$181,0)),G16))))</f>
        <v/>
      </c>
      <c r="H17" s="26" t="str">
        <f t="shared" ref="H17:H80" si="1">IF(ISTEXT(E17),"",IF(ISBLANK(E17),"",IF(ISTEXT(D17),"",IF(A12="Invoice No. : ",TEXT(B13,"mm/dd/yyyy"),H16))))</f>
        <v/>
      </c>
      <c r="I17" s="26" t="str">
        <f>IF(ISTEXT(E17),"",IF(ISBLANK(E17),"",IF(ISTEXT(D17),"",IF(A12="Invoice No. : ",TEXT(INDEX(Sheet1!C$14:C$200,MATCH(B12,Sheet1!A$14:A$200,0)),"hh:mm:ss"),I16))))</f>
        <v/>
      </c>
      <c r="J17" t="str">
        <f t="shared" ref="J17:J80" si="2">IF(D18="Invoice Amount",E18,IF(ISBLANK(D17),"",J18))</f>
        <v/>
      </c>
      <c r="K17" t="str">
        <f>IF(ISBLANK(G17),"",IF(ISTEXT(G17),"",INDEX(Sheet1!H$14:H$181,MATCH(F17,Sheet1!A$14:A$181,0))))</f>
        <v/>
      </c>
      <c r="L17" t="str">
        <f>IF(ISBLANK(G17),"",IF(ISTEXT(G17),"",INDEX(Sheet1!I$14:I$181,MATCH(F17,Sheet1!A$14:A$181,0))))</f>
        <v/>
      </c>
      <c r="M17" t="str">
        <f>IF(ISBLANK(G17),"",IF(ISTEXT(G17),"",IF(INDEX(Sheet1!H$14:H$181,MATCH(F17,Sheet1!A$14:A$181,0))&lt;&gt;0,IF(INDEX(Sheet1!I$14:I$181,MATCH(F17,Sheet1!A$14:A$181,0))&lt;&gt;0,"Loan &amp; Cash","Loan"),"Cash")))</f>
        <v/>
      </c>
      <c r="N17" t="str">
        <f>IF(ISTEXT(E17),"",IF(ISBLANK(E17),"",IF(ISTEXT(D17),"",IF(A12="Invoice No. : ",INDEX(Sheet1!D$14:D$181,MATCH(B12,Sheet1!A$14:A$181,0)),N16))))</f>
        <v/>
      </c>
      <c r="O17" t="str">
        <f>IF(ISTEXT(E17),"",IF(ISBLANK(E17),"",IF(ISTEXT(D17),"",IF(A12="Invoice No. : ",INDEX(Sheet1!E$14:E$181,MATCH(B12,Sheet1!A$14:A$181,0)),O16))))</f>
        <v/>
      </c>
      <c r="P17" t="str">
        <f>IF(ISTEXT(E17),"",IF(ISBLANK(E17),"",IF(ISTEXT(D17),"",IF(A12="Invoice No. : ",INDEX(Sheet1!G$14:G$181,MATCH(B12,Sheet1!A$14:A$181,0)),P16))))</f>
        <v/>
      </c>
      <c r="Q17" t="str">
        <f t="shared" ref="Q17:Q80" si="3">IF(ISBLANK(C17),"",IF(ISNUMBER(C17),VLOOKUP("Grand Total : ",D:E,2,FALSE),""))</f>
        <v/>
      </c>
    </row>
    <row r="18" spans="1:17" x14ac:dyDescent="0.2">
      <c r="F18" s="26" t="str">
        <f t="shared" si="0"/>
        <v/>
      </c>
      <c r="G18" s="26" t="str">
        <f>IF(ISTEXT(E18),"",IF(ISBLANK(E18),"",IF(ISTEXT(D18),"",IF(A13="Invoice No. : ",INDEX(Sheet1!F$14:F$181,MATCH(B13,Sheet1!A$14:A$181,0)),G17))))</f>
        <v/>
      </c>
      <c r="H18" s="26" t="str">
        <f t="shared" si="1"/>
        <v/>
      </c>
      <c r="I18" s="26" t="str">
        <f>IF(ISTEXT(E18),"",IF(ISBLANK(E18),"",IF(ISTEXT(D18),"",IF(A13="Invoice No. : ",TEXT(INDEX(Sheet1!C$14:C$200,MATCH(B13,Sheet1!A$14:A$200,0)),"hh:mm:ss"),I17))))</f>
        <v/>
      </c>
      <c r="J18" t="str">
        <f t="shared" si="2"/>
        <v/>
      </c>
      <c r="K18" t="str">
        <f>IF(ISBLANK(G18),"",IF(ISTEXT(G18),"",INDEX(Sheet1!H$14:H$181,MATCH(F18,Sheet1!A$14:A$181,0))))</f>
        <v/>
      </c>
      <c r="L18" t="str">
        <f>IF(ISBLANK(G18),"",IF(ISTEXT(G18),"",INDEX(Sheet1!I$14:I$181,MATCH(F18,Sheet1!A$14:A$181,0))))</f>
        <v/>
      </c>
      <c r="M18" t="str">
        <f>IF(ISBLANK(G18),"",IF(ISTEXT(G18),"",IF(INDEX(Sheet1!H$14:H$181,MATCH(F18,Sheet1!A$14:A$181,0))&lt;&gt;0,IF(INDEX(Sheet1!I$14:I$181,MATCH(F18,Sheet1!A$14:A$181,0))&lt;&gt;0,"Loan &amp; Cash","Loan"),"Cash")))</f>
        <v/>
      </c>
      <c r="N18" t="str">
        <f>IF(ISTEXT(E18),"",IF(ISBLANK(E18),"",IF(ISTEXT(D18),"",IF(A13="Invoice No. : ",INDEX(Sheet1!D$14:D$181,MATCH(B13,Sheet1!A$14:A$181,0)),N17))))</f>
        <v/>
      </c>
      <c r="O18" t="str">
        <f>IF(ISTEXT(E18),"",IF(ISBLANK(E18),"",IF(ISTEXT(D18),"",IF(A13="Invoice No. : ",INDEX(Sheet1!E$14:E$181,MATCH(B13,Sheet1!A$14:A$181,0)),O17))))</f>
        <v/>
      </c>
      <c r="P18" t="str">
        <f>IF(ISTEXT(E18),"",IF(ISBLANK(E18),"",IF(ISTEXT(D18),"",IF(A13="Invoice No. : ",INDEX(Sheet1!G$14:G$181,MATCH(B13,Sheet1!A$14:A$181,0)),P17))))</f>
        <v/>
      </c>
      <c r="Q18" t="str">
        <f t="shared" si="3"/>
        <v/>
      </c>
    </row>
    <row r="19" spans="1:17" x14ac:dyDescent="0.2">
      <c r="F19" s="26" t="str">
        <f t="shared" si="0"/>
        <v/>
      </c>
      <c r="G19" s="26" t="str">
        <f>IF(ISTEXT(E19),"",IF(ISBLANK(E19),"",IF(ISTEXT(D19),"",IF(A14="Invoice No. : ",INDEX(Sheet1!F$14:F$181,MATCH(B14,Sheet1!A$14:A$181,0)),G18))))</f>
        <v/>
      </c>
      <c r="H19" s="26" t="str">
        <f t="shared" si="1"/>
        <v/>
      </c>
      <c r="I19" s="26" t="str">
        <f>IF(ISTEXT(E19),"",IF(ISBLANK(E19),"",IF(ISTEXT(D19),"",IF(A14="Invoice No. : ",TEXT(INDEX(Sheet1!C$14:C$200,MATCH(B14,Sheet1!A$14:A$200,0)),"hh:mm:ss"),I18))))</f>
        <v/>
      </c>
      <c r="J19" t="str">
        <f t="shared" si="2"/>
        <v/>
      </c>
      <c r="K19" t="str">
        <f>IF(ISBLANK(G19),"",IF(ISTEXT(G19),"",INDEX(Sheet1!H$14:H$181,MATCH(F19,Sheet1!A$14:A$181,0))))</f>
        <v/>
      </c>
      <c r="L19" t="str">
        <f>IF(ISBLANK(G19),"",IF(ISTEXT(G19),"",INDEX(Sheet1!I$14:I$181,MATCH(F19,Sheet1!A$14:A$181,0))))</f>
        <v/>
      </c>
      <c r="M19" t="str">
        <f>IF(ISBLANK(G19),"",IF(ISTEXT(G19),"",IF(INDEX(Sheet1!H$14:H$181,MATCH(F19,Sheet1!A$14:A$181,0))&lt;&gt;0,IF(INDEX(Sheet1!I$14:I$181,MATCH(F19,Sheet1!A$14:A$181,0))&lt;&gt;0,"Loan &amp; Cash","Loan"),"Cash")))</f>
        <v/>
      </c>
      <c r="N19" t="str">
        <f>IF(ISTEXT(E19),"",IF(ISBLANK(E19),"",IF(ISTEXT(D19),"",IF(A14="Invoice No. : ",INDEX(Sheet1!D$14:D$181,MATCH(B14,Sheet1!A$14:A$181,0)),N18))))</f>
        <v/>
      </c>
      <c r="O19" t="str">
        <f>IF(ISTEXT(E19),"",IF(ISBLANK(E19),"",IF(ISTEXT(D19),"",IF(A14="Invoice No. : ",INDEX(Sheet1!E$14:E$181,MATCH(B14,Sheet1!A$14:A$181,0)),O18))))</f>
        <v/>
      </c>
      <c r="P19" t="str">
        <f>IF(ISTEXT(E19),"",IF(ISBLANK(E19),"",IF(ISTEXT(D19),"",IF(A14="Invoice No. : ",INDEX(Sheet1!G$14:G$181,MATCH(B14,Sheet1!A$14:A$181,0)),P18))))</f>
        <v/>
      </c>
      <c r="Q19" t="str">
        <f t="shared" si="3"/>
        <v/>
      </c>
    </row>
    <row r="20" spans="1:17" x14ac:dyDescent="0.2">
      <c r="A20" s="3" t="s">
        <v>4</v>
      </c>
      <c r="B20" s="4">
        <v>925273</v>
      </c>
      <c r="C20" s="3" t="s">
        <v>5</v>
      </c>
      <c r="D20" s="5" t="s">
        <v>6</v>
      </c>
      <c r="F20" s="26" t="str">
        <f t="shared" si="0"/>
        <v/>
      </c>
      <c r="G20" s="26" t="str">
        <f>IF(ISTEXT(E20),"",IF(ISBLANK(E20),"",IF(ISTEXT(D20),"",IF(A15="Invoice No. : ",INDEX(Sheet1!F$14:F$181,MATCH(B15,Sheet1!A$14:A$181,0)),G19))))</f>
        <v/>
      </c>
      <c r="H20" s="26" t="str">
        <f t="shared" si="1"/>
        <v/>
      </c>
      <c r="I20" s="26" t="str">
        <f>IF(ISTEXT(E20),"",IF(ISBLANK(E20),"",IF(ISTEXT(D20),"",IF(A15="Invoice No. : ",TEXT(INDEX(Sheet1!C$14:C$200,MATCH(B15,Sheet1!A$14:A$200,0)),"hh:mm:ss"),I19))))</f>
        <v/>
      </c>
      <c r="J20" t="str">
        <f t="shared" si="2"/>
        <v/>
      </c>
      <c r="K20" t="str">
        <f>IF(ISBLANK(G20),"",IF(ISTEXT(G20),"",INDEX(Sheet1!H$14:H$181,MATCH(F20,Sheet1!A$14:A$181,0))))</f>
        <v/>
      </c>
      <c r="L20" t="str">
        <f>IF(ISBLANK(G20),"",IF(ISTEXT(G20),"",INDEX(Sheet1!I$14:I$181,MATCH(F20,Sheet1!A$14:A$181,0))))</f>
        <v/>
      </c>
      <c r="M20" t="str">
        <f>IF(ISBLANK(G20),"",IF(ISTEXT(G20),"",IF(INDEX(Sheet1!H$14:H$181,MATCH(F20,Sheet1!A$14:A$181,0))&lt;&gt;0,IF(INDEX(Sheet1!I$14:I$181,MATCH(F20,Sheet1!A$14:A$181,0))&lt;&gt;0,"Loan &amp; Cash","Loan"),"Cash")))</f>
        <v/>
      </c>
      <c r="N20" t="str">
        <f>IF(ISTEXT(E20),"",IF(ISBLANK(E20),"",IF(ISTEXT(D20),"",IF(A15="Invoice No. : ",INDEX(Sheet1!D$14:D$181,MATCH(B15,Sheet1!A$14:A$181,0)),N19))))</f>
        <v/>
      </c>
      <c r="O20" t="str">
        <f>IF(ISTEXT(E20),"",IF(ISBLANK(E20),"",IF(ISTEXT(D20),"",IF(A15="Invoice No. : ",INDEX(Sheet1!E$14:E$181,MATCH(B15,Sheet1!A$14:A$181,0)),O19))))</f>
        <v/>
      </c>
      <c r="P20" t="str">
        <f>IF(ISTEXT(E20),"",IF(ISBLANK(E20),"",IF(ISTEXT(D20),"",IF(A15="Invoice No. : ",INDEX(Sheet1!G$14:G$181,MATCH(B15,Sheet1!A$14:A$181,0)),P19))))</f>
        <v/>
      </c>
      <c r="Q20" t="str">
        <f t="shared" si="3"/>
        <v/>
      </c>
    </row>
    <row r="21" spans="1:17" x14ac:dyDescent="0.2">
      <c r="A21" s="3" t="s">
        <v>7</v>
      </c>
      <c r="B21" s="6">
        <v>44943</v>
      </c>
      <c r="C21" s="3" t="s">
        <v>8</v>
      </c>
      <c r="D21" s="7">
        <v>1</v>
      </c>
      <c r="F21" s="26" t="str">
        <f t="shared" si="0"/>
        <v/>
      </c>
      <c r="G21" s="26" t="str">
        <f>IF(ISTEXT(E21),"",IF(ISBLANK(E21),"",IF(ISTEXT(D21),"",IF(A16="Invoice No. : ",INDEX(Sheet1!F$14:F$181,MATCH(B16,Sheet1!A$14:A$181,0)),G20))))</f>
        <v/>
      </c>
      <c r="H21" s="26" t="str">
        <f t="shared" si="1"/>
        <v/>
      </c>
      <c r="I21" s="26" t="str">
        <f>IF(ISTEXT(E21),"",IF(ISBLANK(E21),"",IF(ISTEXT(D21),"",IF(A16="Invoice No. : ",TEXT(INDEX(Sheet1!C$14:C$200,MATCH(B16,Sheet1!A$14:A$200,0)),"hh:mm:ss"),I20))))</f>
        <v/>
      </c>
      <c r="J21" t="str">
        <f t="shared" si="2"/>
        <v/>
      </c>
      <c r="K21" t="str">
        <f>IF(ISBLANK(G21),"",IF(ISTEXT(G21),"",INDEX(Sheet1!H$14:H$181,MATCH(F21,Sheet1!A$14:A$181,0))))</f>
        <v/>
      </c>
      <c r="L21" t="str">
        <f>IF(ISBLANK(G21),"",IF(ISTEXT(G21),"",INDEX(Sheet1!I$14:I$181,MATCH(F21,Sheet1!A$14:A$181,0))))</f>
        <v/>
      </c>
      <c r="M21" t="str">
        <f>IF(ISBLANK(G21),"",IF(ISTEXT(G21),"",IF(INDEX(Sheet1!H$14:H$181,MATCH(F21,Sheet1!A$14:A$181,0))&lt;&gt;0,IF(INDEX(Sheet1!I$14:I$181,MATCH(F21,Sheet1!A$14:A$181,0))&lt;&gt;0,"Loan &amp; Cash","Loan"),"Cash")))</f>
        <v/>
      </c>
      <c r="N21" t="str">
        <f>IF(ISTEXT(E21),"",IF(ISBLANK(E21),"",IF(ISTEXT(D21),"",IF(A16="Invoice No. : ",INDEX(Sheet1!D$14:D$181,MATCH(B16,Sheet1!A$14:A$181,0)),N20))))</f>
        <v/>
      </c>
      <c r="O21" t="str">
        <f>IF(ISTEXT(E21),"",IF(ISBLANK(E21),"",IF(ISTEXT(D21),"",IF(A16="Invoice No. : ",INDEX(Sheet1!E$14:E$181,MATCH(B16,Sheet1!A$14:A$181,0)),O20))))</f>
        <v/>
      </c>
      <c r="P21" t="str">
        <f>IF(ISTEXT(E21),"",IF(ISBLANK(E21),"",IF(ISTEXT(D21),"",IF(A16="Invoice No. : ",INDEX(Sheet1!G$14:G$181,MATCH(B16,Sheet1!A$14:A$181,0)),P20))))</f>
        <v/>
      </c>
      <c r="Q21" t="str">
        <f t="shared" si="3"/>
        <v/>
      </c>
    </row>
    <row r="22" spans="1:17" x14ac:dyDescent="0.2">
      <c r="F22" s="26" t="str">
        <f t="shared" si="0"/>
        <v/>
      </c>
      <c r="G22" s="26" t="str">
        <f>IF(ISTEXT(E22),"",IF(ISBLANK(E22),"",IF(ISTEXT(D22),"",IF(A17="Invoice No. : ",INDEX(Sheet1!F$14:F$181,MATCH(B17,Sheet1!A$14:A$181,0)),G21))))</f>
        <v/>
      </c>
      <c r="H22" s="26" t="str">
        <f t="shared" si="1"/>
        <v/>
      </c>
      <c r="I22" s="26" t="str">
        <f>IF(ISTEXT(E22),"",IF(ISBLANK(E22),"",IF(ISTEXT(D22),"",IF(A17="Invoice No. : ",TEXT(INDEX(Sheet1!C$14:C$200,MATCH(B17,Sheet1!A$14:A$200,0)),"hh:mm:ss"),I21))))</f>
        <v/>
      </c>
      <c r="J22" t="str">
        <f t="shared" si="2"/>
        <v/>
      </c>
      <c r="K22" t="str">
        <f>IF(ISBLANK(G22),"",IF(ISTEXT(G22),"",INDEX(Sheet1!H$14:H$181,MATCH(F22,Sheet1!A$14:A$181,0))))</f>
        <v/>
      </c>
      <c r="L22" t="str">
        <f>IF(ISBLANK(G22),"",IF(ISTEXT(G22),"",INDEX(Sheet1!I$14:I$181,MATCH(F22,Sheet1!A$14:A$181,0))))</f>
        <v/>
      </c>
      <c r="M22" t="str">
        <f>IF(ISBLANK(G22),"",IF(ISTEXT(G22),"",IF(INDEX(Sheet1!H$14:H$181,MATCH(F22,Sheet1!A$14:A$181,0))&lt;&gt;0,IF(INDEX(Sheet1!I$14:I$181,MATCH(F22,Sheet1!A$14:A$181,0))&lt;&gt;0,"Loan &amp; Cash","Loan"),"Cash")))</f>
        <v/>
      </c>
      <c r="N22" t="str">
        <f>IF(ISTEXT(E22),"",IF(ISBLANK(E22),"",IF(ISTEXT(D22),"",IF(A17="Invoice No. : ",INDEX(Sheet1!D$14:D$181,MATCH(B17,Sheet1!A$14:A$181,0)),N21))))</f>
        <v/>
      </c>
      <c r="O22" t="str">
        <f>IF(ISTEXT(E22),"",IF(ISBLANK(E22),"",IF(ISTEXT(D22),"",IF(A17="Invoice No. : ",INDEX(Sheet1!E$14:E$181,MATCH(B17,Sheet1!A$14:A$181,0)),O21))))</f>
        <v/>
      </c>
      <c r="P22" t="str">
        <f>IF(ISTEXT(E22),"",IF(ISBLANK(E22),"",IF(ISTEXT(D22),"",IF(A17="Invoice No. : ",INDEX(Sheet1!G$14:G$181,MATCH(B17,Sheet1!A$14:A$181,0)),P21))))</f>
        <v/>
      </c>
      <c r="Q22" t="str">
        <f t="shared" si="3"/>
        <v/>
      </c>
    </row>
    <row r="23" spans="1:17" x14ac:dyDescent="0.2">
      <c r="A23" s="8" t="s">
        <v>9</v>
      </c>
      <c r="B23" s="8" t="s">
        <v>10</v>
      </c>
      <c r="C23" s="9" t="s">
        <v>11</v>
      </c>
      <c r="D23" s="9" t="s">
        <v>12</v>
      </c>
      <c r="E23" s="9" t="s">
        <v>13</v>
      </c>
      <c r="F23" s="26" t="str">
        <f t="shared" si="0"/>
        <v/>
      </c>
      <c r="G23" s="26" t="str">
        <f>IF(ISTEXT(E23),"",IF(ISBLANK(E23),"",IF(ISTEXT(D23),"",IF(A18="Invoice No. : ",INDEX(Sheet1!F$14:F$181,MATCH(B18,Sheet1!A$14:A$181,0)),G22))))</f>
        <v/>
      </c>
      <c r="H23" s="26" t="str">
        <f t="shared" si="1"/>
        <v/>
      </c>
      <c r="I23" s="26" t="str">
        <f>IF(ISTEXT(E23),"",IF(ISBLANK(E23),"",IF(ISTEXT(D23),"",IF(A18="Invoice No. : ",TEXT(INDEX(Sheet1!C$14:C$200,MATCH(B18,Sheet1!A$14:A$200,0)),"hh:mm:ss"),I22))))</f>
        <v/>
      </c>
      <c r="J23" t="str">
        <f t="shared" si="2"/>
        <v/>
      </c>
      <c r="K23" t="str">
        <f>IF(ISBLANK(G23),"",IF(ISTEXT(G23),"",INDEX(Sheet1!H$14:H$181,MATCH(F23,Sheet1!A$14:A$181,0))))</f>
        <v/>
      </c>
      <c r="L23" t="str">
        <f>IF(ISBLANK(G23),"",IF(ISTEXT(G23),"",INDEX(Sheet1!I$14:I$181,MATCH(F23,Sheet1!A$14:A$181,0))))</f>
        <v/>
      </c>
      <c r="M23" t="str">
        <f>IF(ISBLANK(G23),"",IF(ISTEXT(G23),"",IF(INDEX(Sheet1!H$14:H$181,MATCH(F23,Sheet1!A$14:A$181,0))&lt;&gt;0,IF(INDEX(Sheet1!I$14:I$181,MATCH(F23,Sheet1!A$14:A$181,0))&lt;&gt;0,"Loan &amp; Cash","Loan"),"Cash")))</f>
        <v/>
      </c>
      <c r="N23" t="str">
        <f>IF(ISTEXT(E23),"",IF(ISBLANK(E23),"",IF(ISTEXT(D23),"",IF(A18="Invoice No. : ",INDEX(Sheet1!D$14:D$181,MATCH(B18,Sheet1!A$14:A$181,0)),N22))))</f>
        <v/>
      </c>
      <c r="O23" t="str">
        <f>IF(ISTEXT(E23),"",IF(ISBLANK(E23),"",IF(ISTEXT(D23),"",IF(A18="Invoice No. : ",INDEX(Sheet1!E$14:E$181,MATCH(B18,Sheet1!A$14:A$181,0)),O22))))</f>
        <v/>
      </c>
      <c r="P23" t="str">
        <f>IF(ISTEXT(E23),"",IF(ISBLANK(E23),"",IF(ISTEXT(D23),"",IF(A18="Invoice No. : ",INDEX(Sheet1!G$14:G$181,MATCH(B18,Sheet1!A$14:A$181,0)),P22))))</f>
        <v/>
      </c>
      <c r="Q23" t="str">
        <f t="shared" si="3"/>
        <v/>
      </c>
    </row>
    <row r="24" spans="1:17" x14ac:dyDescent="0.2">
      <c r="F24" s="26" t="str">
        <f t="shared" si="0"/>
        <v/>
      </c>
      <c r="G24" s="26" t="str">
        <f>IF(ISTEXT(E24),"",IF(ISBLANK(E24),"",IF(ISTEXT(D24),"",IF(A19="Invoice No. : ",INDEX(Sheet1!F$14:F$181,MATCH(B19,Sheet1!A$14:A$181,0)),G23))))</f>
        <v/>
      </c>
      <c r="H24" s="26" t="str">
        <f t="shared" si="1"/>
        <v/>
      </c>
      <c r="I24" s="26" t="str">
        <f>IF(ISTEXT(E24),"",IF(ISBLANK(E24),"",IF(ISTEXT(D24),"",IF(A19="Invoice No. : ",TEXT(INDEX(Sheet1!C$14:C$200,MATCH(B19,Sheet1!A$14:A$200,0)),"hh:mm:ss"),I23))))</f>
        <v/>
      </c>
      <c r="J24" t="str">
        <f t="shared" si="2"/>
        <v/>
      </c>
      <c r="K24" t="str">
        <f>IF(ISBLANK(G24),"",IF(ISTEXT(G24),"",INDEX(Sheet1!H$14:H$181,MATCH(F24,Sheet1!A$14:A$181,0))))</f>
        <v/>
      </c>
      <c r="L24" t="str">
        <f>IF(ISBLANK(G24),"",IF(ISTEXT(G24),"",INDEX(Sheet1!I$14:I$181,MATCH(F24,Sheet1!A$14:A$181,0))))</f>
        <v/>
      </c>
      <c r="M24" t="str">
        <f>IF(ISBLANK(G24),"",IF(ISTEXT(G24),"",IF(INDEX(Sheet1!H$14:H$181,MATCH(F24,Sheet1!A$14:A$181,0))&lt;&gt;0,IF(INDEX(Sheet1!I$14:I$181,MATCH(F24,Sheet1!A$14:A$181,0))&lt;&gt;0,"Loan &amp; Cash","Loan"),"Cash")))</f>
        <v/>
      </c>
      <c r="N24" t="str">
        <f>IF(ISTEXT(E24),"",IF(ISBLANK(E24),"",IF(ISTEXT(D24),"",IF(A19="Invoice No. : ",INDEX(Sheet1!D$14:D$181,MATCH(B19,Sheet1!A$14:A$181,0)),N23))))</f>
        <v/>
      </c>
      <c r="O24" t="str">
        <f>IF(ISTEXT(E24),"",IF(ISBLANK(E24),"",IF(ISTEXT(D24),"",IF(A19="Invoice No. : ",INDEX(Sheet1!E$14:E$181,MATCH(B19,Sheet1!A$14:A$181,0)),O23))))</f>
        <v/>
      </c>
      <c r="P24" t="str">
        <f>IF(ISTEXT(E24),"",IF(ISBLANK(E24),"",IF(ISTEXT(D24),"",IF(A19="Invoice No. : ",INDEX(Sheet1!G$14:G$181,MATCH(B19,Sheet1!A$14:A$181,0)),P23))))</f>
        <v/>
      </c>
      <c r="Q24" t="str">
        <f t="shared" si="3"/>
        <v/>
      </c>
    </row>
    <row r="25" spans="1:17" x14ac:dyDescent="0.2">
      <c r="A25" s="10" t="s">
        <v>17</v>
      </c>
      <c r="B25" s="10" t="s">
        <v>18</v>
      </c>
      <c r="C25" s="11">
        <v>1</v>
      </c>
      <c r="D25" s="11">
        <v>165.5</v>
      </c>
      <c r="E25" s="11">
        <v>165.5</v>
      </c>
      <c r="F25" s="26">
        <f t="shared" si="0"/>
        <v>925273</v>
      </c>
      <c r="G25" s="26">
        <f>IF(ISTEXT(E25),"",IF(ISBLANK(E25),"",IF(ISTEXT(D25),"",IF(A20="Invoice No. : ",INDEX(Sheet1!F$14:F$181,MATCH(B20,Sheet1!A$14:A$181,0)),G24))))</f>
        <v>999999998</v>
      </c>
      <c r="H25" s="26" t="str">
        <f t="shared" si="1"/>
        <v>01/17/2023</v>
      </c>
      <c r="I25" s="26" t="str">
        <f>IF(ISTEXT(E25),"",IF(ISBLANK(E25),"",IF(ISTEXT(D25),"",IF(A20="Invoice No. : ",TEXT(INDEX(Sheet1!C$14:C$200,MATCH(B20,Sheet1!A$14:A$200,0)),"hh:mm:ss"),I24))))</f>
        <v>09:05:06</v>
      </c>
      <c r="J25">
        <f t="shared" si="2"/>
        <v>285.5</v>
      </c>
      <c r="K25">
        <f>IF(ISBLANK(G25),"",IF(ISTEXT(G25),"",INDEX(Sheet1!H$14:H$181,MATCH(F25,Sheet1!A$14:A$181,0))))</f>
        <v>200</v>
      </c>
      <c r="L25">
        <f>IF(ISBLANK(G25),"",IF(ISTEXT(G25),"",INDEX(Sheet1!I$14:I$181,MATCH(F25,Sheet1!A$14:A$181,0))))</f>
        <v>85.5</v>
      </c>
      <c r="M25" t="str">
        <f>IF(ISBLANK(G25),"",IF(ISTEXT(G25),"",IF(INDEX(Sheet1!H$14:H$181,MATCH(F25,Sheet1!A$14:A$181,0))&lt;&gt;0,IF(INDEX(Sheet1!I$14:I$181,MATCH(F25,Sheet1!A$14:A$181,0))&lt;&gt;0,"Loan &amp; Cash","Loan"),"Cash")))</f>
        <v>Loan &amp; Cash</v>
      </c>
      <c r="N25">
        <f>IF(ISTEXT(E25),"",IF(ISBLANK(E25),"",IF(ISTEXT(D25),"",IF(A20="Invoice No. : ",INDEX(Sheet1!D$14:D$181,MATCH(B20,Sheet1!A$14:A$181,0)),N24))))</f>
        <v>1</v>
      </c>
      <c r="O25" t="str">
        <f>IF(ISTEXT(E25),"",IF(ISBLANK(E25),"",IF(ISTEXT(D25),"",IF(A20="Invoice No. : ",INDEX(Sheet1!E$14:E$181,MATCH(B20,Sheet1!A$14:A$181,0)),O24))))</f>
        <v>BRAILLE</v>
      </c>
      <c r="P25" t="str">
        <f>IF(ISTEXT(E25),"",IF(ISBLANK(E25),"",IF(ISTEXT(D25),"",IF(A20="Invoice No. : ",INDEX(Sheet1!G$14:G$181,MATCH(B20,Sheet1!A$14:A$181,0)),P24))))</f>
        <v>BBCCC - MAIN</v>
      </c>
      <c r="Q25">
        <f t="shared" si="3"/>
        <v>130591.09</v>
      </c>
    </row>
    <row r="26" spans="1:17" x14ac:dyDescent="0.2">
      <c r="A26" s="10" t="s">
        <v>19</v>
      </c>
      <c r="B26" s="10" t="s">
        <v>20</v>
      </c>
      <c r="C26" s="11">
        <v>10</v>
      </c>
      <c r="D26" s="11">
        <v>12</v>
      </c>
      <c r="E26" s="11">
        <v>120</v>
      </c>
      <c r="F26" s="26">
        <f t="shared" si="0"/>
        <v>925273</v>
      </c>
      <c r="G26" s="26">
        <f>IF(ISTEXT(E26),"",IF(ISBLANK(E26),"",IF(ISTEXT(D26),"",IF(A21="Invoice No. : ",INDEX(Sheet1!F$14:F$181,MATCH(B21,Sheet1!A$14:A$181,0)),G25))))</f>
        <v>999999998</v>
      </c>
      <c r="H26" s="26" t="str">
        <f t="shared" si="1"/>
        <v>01/17/2023</v>
      </c>
      <c r="I26" s="26" t="str">
        <f>IF(ISTEXT(E26),"",IF(ISBLANK(E26),"",IF(ISTEXT(D26),"",IF(A21="Invoice No. : ",TEXT(INDEX(Sheet1!C$14:C$200,MATCH(B21,Sheet1!A$14:A$200,0)),"hh:mm:ss"),I25))))</f>
        <v>09:05:06</v>
      </c>
      <c r="J26">
        <f t="shared" si="2"/>
        <v>285.5</v>
      </c>
      <c r="K26">
        <f>IF(ISBLANK(G26),"",IF(ISTEXT(G26),"",INDEX(Sheet1!H$14:H$181,MATCH(F26,Sheet1!A$14:A$181,0))))</f>
        <v>200</v>
      </c>
      <c r="L26">
        <f>IF(ISBLANK(G26),"",IF(ISTEXT(G26),"",INDEX(Sheet1!I$14:I$181,MATCH(F26,Sheet1!A$14:A$181,0))))</f>
        <v>85.5</v>
      </c>
      <c r="M26" t="str">
        <f>IF(ISBLANK(G26),"",IF(ISTEXT(G26),"",IF(INDEX(Sheet1!H$14:H$181,MATCH(F26,Sheet1!A$14:A$181,0))&lt;&gt;0,IF(INDEX(Sheet1!I$14:I$181,MATCH(F26,Sheet1!A$14:A$181,0))&lt;&gt;0,"Loan &amp; Cash","Loan"),"Cash")))</f>
        <v>Loan &amp; Cash</v>
      </c>
      <c r="N26">
        <f>IF(ISTEXT(E26),"",IF(ISBLANK(E26),"",IF(ISTEXT(D26),"",IF(A21="Invoice No. : ",INDEX(Sheet1!D$14:D$181,MATCH(B21,Sheet1!A$14:A$181,0)),N25))))</f>
        <v>1</v>
      </c>
      <c r="O26" t="str">
        <f>IF(ISTEXT(E26),"",IF(ISBLANK(E26),"",IF(ISTEXT(D26),"",IF(A21="Invoice No. : ",INDEX(Sheet1!E$14:E$181,MATCH(B21,Sheet1!A$14:A$181,0)),O25))))</f>
        <v>BRAILLE</v>
      </c>
      <c r="P26" t="str">
        <f>IF(ISTEXT(E26),"",IF(ISBLANK(E26),"",IF(ISTEXT(D26),"",IF(A21="Invoice No. : ",INDEX(Sheet1!G$14:G$181,MATCH(B21,Sheet1!A$14:A$181,0)),P25))))</f>
        <v>BBCCC - MAIN</v>
      </c>
      <c r="Q26">
        <f t="shared" si="3"/>
        <v>130591.09</v>
      </c>
    </row>
    <row r="27" spans="1:17" x14ac:dyDescent="0.2">
      <c r="D27" s="12" t="s">
        <v>16</v>
      </c>
      <c r="E27" s="13">
        <v>285.5</v>
      </c>
      <c r="F27" s="26" t="str">
        <f t="shared" si="0"/>
        <v/>
      </c>
      <c r="G27" s="26" t="str">
        <f>IF(ISTEXT(E27),"",IF(ISBLANK(E27),"",IF(ISTEXT(D27),"",IF(A22="Invoice No. : ",INDEX(Sheet1!F$14:F$181,MATCH(B22,Sheet1!A$14:A$181,0)),G26))))</f>
        <v/>
      </c>
      <c r="H27" s="26" t="str">
        <f t="shared" si="1"/>
        <v/>
      </c>
      <c r="I27" s="26" t="str">
        <f>IF(ISTEXT(E27),"",IF(ISBLANK(E27),"",IF(ISTEXT(D27),"",IF(A22="Invoice No. : ",TEXT(INDEX(Sheet1!C$14:C$200,MATCH(B22,Sheet1!A$14:A$200,0)),"hh:mm:ss"),I26))))</f>
        <v/>
      </c>
      <c r="J27" t="str">
        <f t="shared" si="2"/>
        <v/>
      </c>
      <c r="K27" t="str">
        <f>IF(ISBLANK(G27),"",IF(ISTEXT(G27),"",INDEX(Sheet1!H$14:H$181,MATCH(F27,Sheet1!A$14:A$181,0))))</f>
        <v/>
      </c>
      <c r="L27" t="str">
        <f>IF(ISBLANK(G27),"",IF(ISTEXT(G27),"",INDEX(Sheet1!I$14:I$181,MATCH(F27,Sheet1!A$14:A$181,0))))</f>
        <v/>
      </c>
      <c r="M27" t="str">
        <f>IF(ISBLANK(G27),"",IF(ISTEXT(G27),"",IF(INDEX(Sheet1!H$14:H$181,MATCH(F27,Sheet1!A$14:A$181,0))&lt;&gt;0,IF(INDEX(Sheet1!I$14:I$181,MATCH(F27,Sheet1!A$14:A$181,0))&lt;&gt;0,"Loan &amp; Cash","Loan"),"Cash")))</f>
        <v/>
      </c>
      <c r="N27" t="str">
        <f>IF(ISTEXT(E27),"",IF(ISBLANK(E27),"",IF(ISTEXT(D27),"",IF(A22="Invoice No. : ",INDEX(Sheet1!D$14:D$181,MATCH(B22,Sheet1!A$14:A$181,0)),N26))))</f>
        <v/>
      </c>
      <c r="O27" t="str">
        <f>IF(ISTEXT(E27),"",IF(ISBLANK(E27),"",IF(ISTEXT(D27),"",IF(A22="Invoice No. : ",INDEX(Sheet1!E$14:E$181,MATCH(B22,Sheet1!A$14:A$181,0)),O26))))</f>
        <v/>
      </c>
      <c r="P27" t="str">
        <f>IF(ISTEXT(E27),"",IF(ISBLANK(E27),"",IF(ISTEXT(D27),"",IF(A22="Invoice No. : ",INDEX(Sheet1!G$14:G$181,MATCH(B22,Sheet1!A$14:A$181,0)),P26))))</f>
        <v/>
      </c>
      <c r="Q27" t="str">
        <f t="shared" si="3"/>
        <v/>
      </c>
    </row>
    <row r="28" spans="1:17" x14ac:dyDescent="0.2">
      <c r="F28" s="26" t="str">
        <f t="shared" si="0"/>
        <v/>
      </c>
      <c r="G28" s="26" t="str">
        <f>IF(ISTEXT(E28),"",IF(ISBLANK(E28),"",IF(ISTEXT(D28),"",IF(A23="Invoice No. : ",INDEX(Sheet1!F$14:F$181,MATCH(B23,Sheet1!A$14:A$181,0)),G27))))</f>
        <v/>
      </c>
      <c r="H28" s="26" t="str">
        <f t="shared" si="1"/>
        <v/>
      </c>
      <c r="I28" s="26" t="str">
        <f>IF(ISTEXT(E28),"",IF(ISBLANK(E28),"",IF(ISTEXT(D28),"",IF(A23="Invoice No. : ",TEXT(INDEX(Sheet1!C$14:C$200,MATCH(B23,Sheet1!A$14:A$200,0)),"hh:mm:ss"),I27))))</f>
        <v/>
      </c>
      <c r="J28" t="str">
        <f t="shared" si="2"/>
        <v/>
      </c>
      <c r="K28" t="str">
        <f>IF(ISBLANK(G28),"",IF(ISTEXT(G28),"",INDEX(Sheet1!H$14:H$181,MATCH(F28,Sheet1!A$14:A$181,0))))</f>
        <v/>
      </c>
      <c r="L28" t="str">
        <f>IF(ISBLANK(G28),"",IF(ISTEXT(G28),"",INDEX(Sheet1!I$14:I$181,MATCH(F28,Sheet1!A$14:A$181,0))))</f>
        <v/>
      </c>
      <c r="M28" t="str">
        <f>IF(ISBLANK(G28),"",IF(ISTEXT(G28),"",IF(INDEX(Sheet1!H$14:H$181,MATCH(F28,Sheet1!A$14:A$181,0))&lt;&gt;0,IF(INDEX(Sheet1!I$14:I$181,MATCH(F28,Sheet1!A$14:A$181,0))&lt;&gt;0,"Loan &amp; Cash","Loan"),"Cash")))</f>
        <v/>
      </c>
      <c r="N28" t="str">
        <f>IF(ISTEXT(E28),"",IF(ISBLANK(E28),"",IF(ISTEXT(D28),"",IF(A23="Invoice No. : ",INDEX(Sheet1!D$14:D$181,MATCH(B23,Sheet1!A$14:A$181,0)),N27))))</f>
        <v/>
      </c>
      <c r="O28" t="str">
        <f>IF(ISTEXT(E28),"",IF(ISBLANK(E28),"",IF(ISTEXT(D28),"",IF(A23="Invoice No. : ",INDEX(Sheet1!E$14:E$181,MATCH(B23,Sheet1!A$14:A$181,0)),O27))))</f>
        <v/>
      </c>
      <c r="P28" t="str">
        <f>IF(ISTEXT(E28),"",IF(ISBLANK(E28),"",IF(ISTEXT(D28),"",IF(A23="Invoice No. : ",INDEX(Sheet1!G$14:G$181,MATCH(B23,Sheet1!A$14:A$181,0)),P27))))</f>
        <v/>
      </c>
      <c r="Q28" t="str">
        <f t="shared" si="3"/>
        <v/>
      </c>
    </row>
    <row r="29" spans="1:17" x14ac:dyDescent="0.2">
      <c r="F29" s="26" t="str">
        <f t="shared" si="0"/>
        <v/>
      </c>
      <c r="G29" s="26" t="str">
        <f>IF(ISTEXT(E29),"",IF(ISBLANK(E29),"",IF(ISTEXT(D29),"",IF(A24="Invoice No. : ",INDEX(Sheet1!F$14:F$181,MATCH(B24,Sheet1!A$14:A$181,0)),G28))))</f>
        <v/>
      </c>
      <c r="H29" s="26" t="str">
        <f t="shared" si="1"/>
        <v/>
      </c>
      <c r="I29" s="26" t="str">
        <f>IF(ISTEXT(E29),"",IF(ISBLANK(E29),"",IF(ISTEXT(D29),"",IF(A24="Invoice No. : ",TEXT(INDEX(Sheet1!C$14:C$200,MATCH(B24,Sheet1!A$14:A$200,0)),"hh:mm:ss"),I28))))</f>
        <v/>
      </c>
      <c r="J29" t="str">
        <f t="shared" si="2"/>
        <v/>
      </c>
      <c r="K29" t="str">
        <f>IF(ISBLANK(G29),"",IF(ISTEXT(G29),"",INDEX(Sheet1!H$14:H$181,MATCH(F29,Sheet1!A$14:A$181,0))))</f>
        <v/>
      </c>
      <c r="L29" t="str">
        <f>IF(ISBLANK(G29),"",IF(ISTEXT(G29),"",INDEX(Sheet1!I$14:I$181,MATCH(F29,Sheet1!A$14:A$181,0))))</f>
        <v/>
      </c>
      <c r="M29" t="str">
        <f>IF(ISBLANK(G29),"",IF(ISTEXT(G29),"",IF(INDEX(Sheet1!H$14:H$181,MATCH(F29,Sheet1!A$14:A$181,0))&lt;&gt;0,IF(INDEX(Sheet1!I$14:I$181,MATCH(F29,Sheet1!A$14:A$181,0))&lt;&gt;0,"Loan &amp; Cash","Loan"),"Cash")))</f>
        <v/>
      </c>
      <c r="N29" t="str">
        <f>IF(ISTEXT(E29),"",IF(ISBLANK(E29),"",IF(ISTEXT(D29),"",IF(A24="Invoice No. : ",INDEX(Sheet1!D$14:D$181,MATCH(B24,Sheet1!A$14:A$181,0)),N28))))</f>
        <v/>
      </c>
      <c r="O29" t="str">
        <f>IF(ISTEXT(E29),"",IF(ISBLANK(E29),"",IF(ISTEXT(D29),"",IF(A24="Invoice No. : ",INDEX(Sheet1!E$14:E$181,MATCH(B24,Sheet1!A$14:A$181,0)),O28))))</f>
        <v/>
      </c>
      <c r="P29" t="str">
        <f>IF(ISTEXT(E29),"",IF(ISBLANK(E29),"",IF(ISTEXT(D29),"",IF(A24="Invoice No. : ",INDEX(Sheet1!G$14:G$181,MATCH(B24,Sheet1!A$14:A$181,0)),P28))))</f>
        <v/>
      </c>
      <c r="Q29" t="str">
        <f t="shared" si="3"/>
        <v/>
      </c>
    </row>
    <row r="30" spans="1:17" x14ac:dyDescent="0.2">
      <c r="A30" s="3" t="s">
        <v>4</v>
      </c>
      <c r="B30" s="4">
        <v>925274</v>
      </c>
      <c r="C30" s="3" t="s">
        <v>5</v>
      </c>
      <c r="D30" s="5" t="s">
        <v>6</v>
      </c>
      <c r="F30" s="26" t="str">
        <f t="shared" si="0"/>
        <v/>
      </c>
      <c r="G30" s="26" t="str">
        <f>IF(ISTEXT(E30),"",IF(ISBLANK(E30),"",IF(ISTEXT(D30),"",IF(A25="Invoice No. : ",INDEX(Sheet1!F$14:F$181,MATCH(B25,Sheet1!A$14:A$181,0)),G29))))</f>
        <v/>
      </c>
      <c r="H30" s="26" t="str">
        <f t="shared" si="1"/>
        <v/>
      </c>
      <c r="I30" s="26" t="str">
        <f>IF(ISTEXT(E30),"",IF(ISBLANK(E30),"",IF(ISTEXT(D30),"",IF(A25="Invoice No. : ",TEXT(INDEX(Sheet1!C$14:C$200,MATCH(B25,Sheet1!A$14:A$200,0)),"hh:mm:ss"),I29))))</f>
        <v/>
      </c>
      <c r="J30" t="str">
        <f t="shared" si="2"/>
        <v/>
      </c>
      <c r="K30" t="str">
        <f>IF(ISBLANK(G30),"",IF(ISTEXT(G30),"",INDEX(Sheet1!H$14:H$181,MATCH(F30,Sheet1!A$14:A$181,0))))</f>
        <v/>
      </c>
      <c r="L30" t="str">
        <f>IF(ISBLANK(G30),"",IF(ISTEXT(G30),"",INDEX(Sheet1!I$14:I$181,MATCH(F30,Sheet1!A$14:A$181,0))))</f>
        <v/>
      </c>
      <c r="M30" t="str">
        <f>IF(ISBLANK(G30),"",IF(ISTEXT(G30),"",IF(INDEX(Sheet1!H$14:H$181,MATCH(F30,Sheet1!A$14:A$181,0))&lt;&gt;0,IF(INDEX(Sheet1!I$14:I$181,MATCH(F30,Sheet1!A$14:A$181,0))&lt;&gt;0,"Loan &amp; Cash","Loan"),"Cash")))</f>
        <v/>
      </c>
      <c r="N30" t="str">
        <f>IF(ISTEXT(E30),"",IF(ISBLANK(E30),"",IF(ISTEXT(D30),"",IF(A25="Invoice No. : ",INDEX(Sheet1!D$14:D$181,MATCH(B25,Sheet1!A$14:A$181,0)),N29))))</f>
        <v/>
      </c>
      <c r="O30" t="str">
        <f>IF(ISTEXT(E30),"",IF(ISBLANK(E30),"",IF(ISTEXT(D30),"",IF(A25="Invoice No. : ",INDEX(Sheet1!E$14:E$181,MATCH(B25,Sheet1!A$14:A$181,0)),O29))))</f>
        <v/>
      </c>
      <c r="P30" t="str">
        <f>IF(ISTEXT(E30),"",IF(ISBLANK(E30),"",IF(ISTEXT(D30),"",IF(A25="Invoice No. : ",INDEX(Sheet1!G$14:G$181,MATCH(B25,Sheet1!A$14:A$181,0)),P29))))</f>
        <v/>
      </c>
      <c r="Q30" t="str">
        <f t="shared" si="3"/>
        <v/>
      </c>
    </row>
    <row r="31" spans="1:17" x14ac:dyDescent="0.2">
      <c r="A31" s="3" t="s">
        <v>7</v>
      </c>
      <c r="B31" s="6">
        <v>44943</v>
      </c>
      <c r="C31" s="3" t="s">
        <v>8</v>
      </c>
      <c r="D31" s="7">
        <v>1</v>
      </c>
      <c r="F31" s="26" t="str">
        <f t="shared" si="0"/>
        <v/>
      </c>
      <c r="G31" s="26" t="str">
        <f>IF(ISTEXT(E31),"",IF(ISBLANK(E31),"",IF(ISTEXT(D31),"",IF(A26="Invoice No. : ",INDEX(Sheet1!F$14:F$181,MATCH(B26,Sheet1!A$14:A$181,0)),G30))))</f>
        <v/>
      </c>
      <c r="H31" s="26" t="str">
        <f t="shared" si="1"/>
        <v/>
      </c>
      <c r="I31" s="26" t="str">
        <f>IF(ISTEXT(E31),"",IF(ISBLANK(E31),"",IF(ISTEXT(D31),"",IF(A26="Invoice No. : ",TEXT(INDEX(Sheet1!C$14:C$200,MATCH(B26,Sheet1!A$14:A$200,0)),"hh:mm:ss"),I30))))</f>
        <v/>
      </c>
      <c r="J31" t="str">
        <f t="shared" si="2"/>
        <v/>
      </c>
      <c r="K31" t="str">
        <f>IF(ISBLANK(G31),"",IF(ISTEXT(G31),"",INDEX(Sheet1!H$14:H$181,MATCH(F31,Sheet1!A$14:A$181,0))))</f>
        <v/>
      </c>
      <c r="L31" t="str">
        <f>IF(ISBLANK(G31),"",IF(ISTEXT(G31),"",INDEX(Sheet1!I$14:I$181,MATCH(F31,Sheet1!A$14:A$181,0))))</f>
        <v/>
      </c>
      <c r="M31" t="str">
        <f>IF(ISBLANK(G31),"",IF(ISTEXT(G31),"",IF(INDEX(Sheet1!H$14:H$181,MATCH(F31,Sheet1!A$14:A$181,0))&lt;&gt;0,IF(INDEX(Sheet1!I$14:I$181,MATCH(F31,Sheet1!A$14:A$181,0))&lt;&gt;0,"Loan &amp; Cash","Loan"),"Cash")))</f>
        <v/>
      </c>
      <c r="N31" t="str">
        <f>IF(ISTEXT(E31),"",IF(ISBLANK(E31),"",IF(ISTEXT(D31),"",IF(A26="Invoice No. : ",INDEX(Sheet1!D$14:D$181,MATCH(B26,Sheet1!A$14:A$181,0)),N30))))</f>
        <v/>
      </c>
      <c r="O31" t="str">
        <f>IF(ISTEXT(E31),"",IF(ISBLANK(E31),"",IF(ISTEXT(D31),"",IF(A26="Invoice No. : ",INDEX(Sheet1!E$14:E$181,MATCH(B26,Sheet1!A$14:A$181,0)),O30))))</f>
        <v/>
      </c>
      <c r="P31" t="str">
        <f>IF(ISTEXT(E31),"",IF(ISBLANK(E31),"",IF(ISTEXT(D31),"",IF(A26="Invoice No. : ",INDEX(Sheet1!G$14:G$181,MATCH(B26,Sheet1!A$14:A$181,0)),P30))))</f>
        <v/>
      </c>
      <c r="Q31" t="str">
        <f t="shared" si="3"/>
        <v/>
      </c>
    </row>
    <row r="32" spans="1:17" x14ac:dyDescent="0.2">
      <c r="F32" s="26" t="str">
        <f t="shared" si="0"/>
        <v/>
      </c>
      <c r="G32" s="26" t="str">
        <f>IF(ISTEXT(E32),"",IF(ISBLANK(E32),"",IF(ISTEXT(D32),"",IF(A27="Invoice No. : ",INDEX(Sheet1!F$14:F$181,MATCH(B27,Sheet1!A$14:A$181,0)),G31))))</f>
        <v/>
      </c>
      <c r="H32" s="26" t="str">
        <f t="shared" si="1"/>
        <v/>
      </c>
      <c r="I32" s="26" t="str">
        <f>IF(ISTEXT(E32),"",IF(ISBLANK(E32),"",IF(ISTEXT(D32),"",IF(A27="Invoice No. : ",TEXT(INDEX(Sheet1!C$14:C$200,MATCH(B27,Sheet1!A$14:A$200,0)),"hh:mm:ss"),I31))))</f>
        <v/>
      </c>
      <c r="J32" t="str">
        <f t="shared" si="2"/>
        <v/>
      </c>
      <c r="K32" t="str">
        <f>IF(ISBLANK(G32),"",IF(ISTEXT(G32),"",INDEX(Sheet1!H$14:H$181,MATCH(F32,Sheet1!A$14:A$181,0))))</f>
        <v/>
      </c>
      <c r="L32" t="str">
        <f>IF(ISBLANK(G32),"",IF(ISTEXT(G32),"",INDEX(Sheet1!I$14:I$181,MATCH(F32,Sheet1!A$14:A$181,0))))</f>
        <v/>
      </c>
      <c r="M32" t="str">
        <f>IF(ISBLANK(G32),"",IF(ISTEXT(G32),"",IF(INDEX(Sheet1!H$14:H$181,MATCH(F32,Sheet1!A$14:A$181,0))&lt;&gt;0,IF(INDEX(Sheet1!I$14:I$181,MATCH(F32,Sheet1!A$14:A$181,0))&lt;&gt;0,"Loan &amp; Cash","Loan"),"Cash")))</f>
        <v/>
      </c>
      <c r="N32" t="str">
        <f>IF(ISTEXT(E32),"",IF(ISBLANK(E32),"",IF(ISTEXT(D32),"",IF(A27="Invoice No. : ",INDEX(Sheet1!D$14:D$181,MATCH(B27,Sheet1!A$14:A$181,0)),N31))))</f>
        <v/>
      </c>
      <c r="O32" t="str">
        <f>IF(ISTEXT(E32),"",IF(ISBLANK(E32),"",IF(ISTEXT(D32),"",IF(A27="Invoice No. : ",INDEX(Sheet1!E$14:E$181,MATCH(B27,Sheet1!A$14:A$181,0)),O31))))</f>
        <v/>
      </c>
      <c r="P32" t="str">
        <f>IF(ISTEXT(E32),"",IF(ISBLANK(E32),"",IF(ISTEXT(D32),"",IF(A27="Invoice No. : ",INDEX(Sheet1!G$14:G$181,MATCH(B27,Sheet1!A$14:A$181,0)),P31))))</f>
        <v/>
      </c>
      <c r="Q32" t="str">
        <f t="shared" si="3"/>
        <v/>
      </c>
    </row>
    <row r="33" spans="1:17" x14ac:dyDescent="0.2">
      <c r="A33" s="8" t="s">
        <v>9</v>
      </c>
      <c r="B33" s="8" t="s">
        <v>10</v>
      </c>
      <c r="C33" s="9" t="s">
        <v>11</v>
      </c>
      <c r="D33" s="9" t="s">
        <v>12</v>
      </c>
      <c r="E33" s="9" t="s">
        <v>13</v>
      </c>
      <c r="F33" s="26" t="str">
        <f t="shared" si="0"/>
        <v/>
      </c>
      <c r="G33" s="26" t="str">
        <f>IF(ISTEXT(E33),"",IF(ISBLANK(E33),"",IF(ISTEXT(D33),"",IF(A28="Invoice No. : ",INDEX(Sheet1!F$14:F$181,MATCH(B28,Sheet1!A$14:A$181,0)),G32))))</f>
        <v/>
      </c>
      <c r="H33" s="26" t="str">
        <f t="shared" si="1"/>
        <v/>
      </c>
      <c r="I33" s="26" t="str">
        <f>IF(ISTEXT(E33),"",IF(ISBLANK(E33),"",IF(ISTEXT(D33),"",IF(A28="Invoice No. : ",TEXT(INDEX(Sheet1!C$14:C$200,MATCH(B28,Sheet1!A$14:A$200,0)),"hh:mm:ss"),I32))))</f>
        <v/>
      </c>
      <c r="J33" t="str">
        <f t="shared" si="2"/>
        <v/>
      </c>
      <c r="K33" t="str">
        <f>IF(ISBLANK(G33),"",IF(ISTEXT(G33),"",INDEX(Sheet1!H$14:H$181,MATCH(F33,Sheet1!A$14:A$181,0))))</f>
        <v/>
      </c>
      <c r="L33" t="str">
        <f>IF(ISBLANK(G33),"",IF(ISTEXT(G33),"",INDEX(Sheet1!I$14:I$181,MATCH(F33,Sheet1!A$14:A$181,0))))</f>
        <v/>
      </c>
      <c r="M33" t="str">
        <f>IF(ISBLANK(G33),"",IF(ISTEXT(G33),"",IF(INDEX(Sheet1!H$14:H$181,MATCH(F33,Sheet1!A$14:A$181,0))&lt;&gt;0,IF(INDEX(Sheet1!I$14:I$181,MATCH(F33,Sheet1!A$14:A$181,0))&lt;&gt;0,"Loan &amp; Cash","Loan"),"Cash")))</f>
        <v/>
      </c>
      <c r="N33" t="str">
        <f>IF(ISTEXT(E33),"",IF(ISBLANK(E33),"",IF(ISTEXT(D33),"",IF(A28="Invoice No. : ",INDEX(Sheet1!D$14:D$181,MATCH(B28,Sheet1!A$14:A$181,0)),N32))))</f>
        <v/>
      </c>
      <c r="O33" t="str">
        <f>IF(ISTEXT(E33),"",IF(ISBLANK(E33),"",IF(ISTEXT(D33),"",IF(A28="Invoice No. : ",INDEX(Sheet1!E$14:E$181,MATCH(B28,Sheet1!A$14:A$181,0)),O32))))</f>
        <v/>
      </c>
      <c r="P33" t="str">
        <f>IF(ISTEXT(E33),"",IF(ISBLANK(E33),"",IF(ISTEXT(D33),"",IF(A28="Invoice No. : ",INDEX(Sheet1!G$14:G$181,MATCH(B28,Sheet1!A$14:A$181,0)),P32))))</f>
        <v/>
      </c>
      <c r="Q33" t="str">
        <f t="shared" si="3"/>
        <v/>
      </c>
    </row>
    <row r="34" spans="1:17" x14ac:dyDescent="0.2">
      <c r="F34" s="26" t="str">
        <f t="shared" si="0"/>
        <v/>
      </c>
      <c r="G34" s="26" t="str">
        <f>IF(ISTEXT(E34),"",IF(ISBLANK(E34),"",IF(ISTEXT(D34),"",IF(A29="Invoice No. : ",INDEX(Sheet1!F$14:F$181,MATCH(B29,Sheet1!A$14:A$181,0)),G33))))</f>
        <v/>
      </c>
      <c r="H34" s="26" t="str">
        <f t="shared" si="1"/>
        <v/>
      </c>
      <c r="I34" s="26" t="str">
        <f>IF(ISTEXT(E34),"",IF(ISBLANK(E34),"",IF(ISTEXT(D34),"",IF(A29="Invoice No. : ",TEXT(INDEX(Sheet1!C$14:C$200,MATCH(B29,Sheet1!A$14:A$200,0)),"hh:mm:ss"),I33))))</f>
        <v/>
      </c>
      <c r="J34" t="str">
        <f t="shared" si="2"/>
        <v/>
      </c>
      <c r="K34" t="str">
        <f>IF(ISBLANK(G34),"",IF(ISTEXT(G34),"",INDEX(Sheet1!H$14:H$181,MATCH(F34,Sheet1!A$14:A$181,0))))</f>
        <v/>
      </c>
      <c r="L34" t="str">
        <f>IF(ISBLANK(G34),"",IF(ISTEXT(G34),"",INDEX(Sheet1!I$14:I$181,MATCH(F34,Sheet1!A$14:A$181,0))))</f>
        <v/>
      </c>
      <c r="M34" t="str">
        <f>IF(ISBLANK(G34),"",IF(ISTEXT(G34),"",IF(INDEX(Sheet1!H$14:H$181,MATCH(F34,Sheet1!A$14:A$181,0))&lt;&gt;0,IF(INDEX(Sheet1!I$14:I$181,MATCH(F34,Sheet1!A$14:A$181,0))&lt;&gt;0,"Loan &amp; Cash","Loan"),"Cash")))</f>
        <v/>
      </c>
      <c r="N34" t="str">
        <f>IF(ISTEXT(E34),"",IF(ISBLANK(E34),"",IF(ISTEXT(D34),"",IF(A29="Invoice No. : ",INDEX(Sheet1!D$14:D$181,MATCH(B29,Sheet1!A$14:A$181,0)),N33))))</f>
        <v/>
      </c>
      <c r="O34" t="str">
        <f>IF(ISTEXT(E34),"",IF(ISBLANK(E34),"",IF(ISTEXT(D34),"",IF(A29="Invoice No. : ",INDEX(Sheet1!E$14:E$181,MATCH(B29,Sheet1!A$14:A$181,0)),O33))))</f>
        <v/>
      </c>
      <c r="P34" t="str">
        <f>IF(ISTEXT(E34),"",IF(ISBLANK(E34),"",IF(ISTEXT(D34),"",IF(A29="Invoice No. : ",INDEX(Sheet1!G$14:G$181,MATCH(B29,Sheet1!A$14:A$181,0)),P33))))</f>
        <v/>
      </c>
      <c r="Q34" t="str">
        <f t="shared" si="3"/>
        <v/>
      </c>
    </row>
    <row r="35" spans="1:17" x14ac:dyDescent="0.2">
      <c r="A35" s="10" t="s">
        <v>21</v>
      </c>
      <c r="B35" s="10" t="s">
        <v>22</v>
      </c>
      <c r="C35" s="11">
        <v>1</v>
      </c>
      <c r="D35" s="11">
        <v>152.5</v>
      </c>
      <c r="E35" s="11">
        <v>152.5</v>
      </c>
      <c r="F35" s="26">
        <f t="shared" si="0"/>
        <v>925274</v>
      </c>
      <c r="G35" s="26">
        <f>IF(ISTEXT(E35),"",IF(ISBLANK(E35),"",IF(ISTEXT(D35),"",IF(A30="Invoice No. : ",INDEX(Sheet1!F$14:F$181,MATCH(B30,Sheet1!A$14:A$181,0)),G34))))</f>
        <v>999999998</v>
      </c>
      <c r="H35" s="26" t="str">
        <f t="shared" si="1"/>
        <v>01/17/2023</v>
      </c>
      <c r="I35" s="26" t="str">
        <f>IF(ISTEXT(E35),"",IF(ISBLANK(E35),"",IF(ISTEXT(D35),"",IF(A30="Invoice No. : ",TEXT(INDEX(Sheet1!C$14:C$200,MATCH(B30,Sheet1!A$14:A$200,0)),"hh:mm:ss"),I34))))</f>
        <v>09:42:28</v>
      </c>
      <c r="J35">
        <f t="shared" si="2"/>
        <v>237.5</v>
      </c>
      <c r="K35">
        <f>IF(ISBLANK(G35),"",IF(ISTEXT(G35),"",INDEX(Sheet1!H$14:H$181,MATCH(F35,Sheet1!A$14:A$181,0))))</f>
        <v>200</v>
      </c>
      <c r="L35">
        <f>IF(ISBLANK(G35),"",IF(ISTEXT(G35),"",INDEX(Sheet1!I$14:I$181,MATCH(F35,Sheet1!A$14:A$181,0))))</f>
        <v>37.5</v>
      </c>
      <c r="M35" t="str">
        <f>IF(ISBLANK(G35),"",IF(ISTEXT(G35),"",IF(INDEX(Sheet1!H$14:H$181,MATCH(F35,Sheet1!A$14:A$181,0))&lt;&gt;0,IF(INDEX(Sheet1!I$14:I$181,MATCH(F35,Sheet1!A$14:A$181,0))&lt;&gt;0,"Loan &amp; Cash","Loan"),"Cash")))</f>
        <v>Loan &amp; Cash</v>
      </c>
      <c r="N35">
        <f>IF(ISTEXT(E35),"",IF(ISBLANK(E35),"",IF(ISTEXT(D35),"",IF(A30="Invoice No. : ",INDEX(Sheet1!D$14:D$181,MATCH(B30,Sheet1!A$14:A$181,0)),N34))))</f>
        <v>1</v>
      </c>
      <c r="O35" t="str">
        <f>IF(ISTEXT(E35),"",IF(ISBLANK(E35),"",IF(ISTEXT(D35),"",IF(A30="Invoice No. : ",INDEX(Sheet1!E$14:E$181,MATCH(B30,Sheet1!A$14:A$181,0)),O34))))</f>
        <v>BRAILLE</v>
      </c>
      <c r="P35" t="str">
        <f>IF(ISTEXT(E35),"",IF(ISBLANK(E35),"",IF(ISTEXT(D35),"",IF(A30="Invoice No. : ",INDEX(Sheet1!G$14:G$181,MATCH(B30,Sheet1!A$14:A$181,0)),P34))))</f>
        <v>BBCCC - MAIN</v>
      </c>
      <c r="Q35">
        <f t="shared" si="3"/>
        <v>130591.09</v>
      </c>
    </row>
    <row r="36" spans="1:17" x14ac:dyDescent="0.2">
      <c r="A36" s="10" t="s">
        <v>23</v>
      </c>
      <c r="B36" s="10" t="s">
        <v>24</v>
      </c>
      <c r="C36" s="11">
        <v>1</v>
      </c>
      <c r="D36" s="11">
        <v>85</v>
      </c>
      <c r="E36" s="11">
        <v>85</v>
      </c>
      <c r="F36" s="26">
        <f t="shared" si="0"/>
        <v>925274</v>
      </c>
      <c r="G36" s="26">
        <f>IF(ISTEXT(E36),"",IF(ISBLANK(E36),"",IF(ISTEXT(D36),"",IF(A31="Invoice No. : ",INDEX(Sheet1!F$14:F$181,MATCH(B31,Sheet1!A$14:A$181,0)),G35))))</f>
        <v>999999998</v>
      </c>
      <c r="H36" s="26" t="str">
        <f t="shared" si="1"/>
        <v>01/17/2023</v>
      </c>
      <c r="I36" s="26" t="str">
        <f>IF(ISTEXT(E36),"",IF(ISBLANK(E36),"",IF(ISTEXT(D36),"",IF(A31="Invoice No. : ",TEXT(INDEX(Sheet1!C$14:C$200,MATCH(B31,Sheet1!A$14:A$200,0)),"hh:mm:ss"),I35))))</f>
        <v>09:42:28</v>
      </c>
      <c r="J36">
        <f t="shared" si="2"/>
        <v>237.5</v>
      </c>
      <c r="K36">
        <f>IF(ISBLANK(G36),"",IF(ISTEXT(G36),"",INDEX(Sheet1!H$14:H$181,MATCH(F36,Sheet1!A$14:A$181,0))))</f>
        <v>200</v>
      </c>
      <c r="L36">
        <f>IF(ISBLANK(G36),"",IF(ISTEXT(G36),"",INDEX(Sheet1!I$14:I$181,MATCH(F36,Sheet1!A$14:A$181,0))))</f>
        <v>37.5</v>
      </c>
      <c r="M36" t="str">
        <f>IF(ISBLANK(G36),"",IF(ISTEXT(G36),"",IF(INDEX(Sheet1!H$14:H$181,MATCH(F36,Sheet1!A$14:A$181,0))&lt;&gt;0,IF(INDEX(Sheet1!I$14:I$181,MATCH(F36,Sheet1!A$14:A$181,0))&lt;&gt;0,"Loan &amp; Cash","Loan"),"Cash")))</f>
        <v>Loan &amp; Cash</v>
      </c>
      <c r="N36">
        <f>IF(ISTEXT(E36),"",IF(ISBLANK(E36),"",IF(ISTEXT(D36),"",IF(A31="Invoice No. : ",INDEX(Sheet1!D$14:D$181,MATCH(B31,Sheet1!A$14:A$181,0)),N35))))</f>
        <v>1</v>
      </c>
      <c r="O36" t="str">
        <f>IF(ISTEXT(E36),"",IF(ISBLANK(E36),"",IF(ISTEXT(D36),"",IF(A31="Invoice No. : ",INDEX(Sheet1!E$14:E$181,MATCH(B31,Sheet1!A$14:A$181,0)),O35))))</f>
        <v>BRAILLE</v>
      </c>
      <c r="P36" t="str">
        <f>IF(ISTEXT(E36),"",IF(ISBLANK(E36),"",IF(ISTEXT(D36),"",IF(A31="Invoice No. : ",INDEX(Sheet1!G$14:G$181,MATCH(B31,Sheet1!A$14:A$181,0)),P35))))</f>
        <v>BBCCC - MAIN</v>
      </c>
      <c r="Q36">
        <f t="shared" si="3"/>
        <v>130591.09</v>
      </c>
    </row>
    <row r="37" spans="1:17" x14ac:dyDescent="0.2">
      <c r="D37" s="12" t="s">
        <v>16</v>
      </c>
      <c r="E37" s="13">
        <v>237.5</v>
      </c>
      <c r="F37" s="26" t="str">
        <f t="shared" si="0"/>
        <v/>
      </c>
      <c r="G37" s="26" t="str">
        <f>IF(ISTEXT(E37),"",IF(ISBLANK(E37),"",IF(ISTEXT(D37),"",IF(A32="Invoice No. : ",INDEX(Sheet1!F$14:F$181,MATCH(B32,Sheet1!A$14:A$181,0)),G36))))</f>
        <v/>
      </c>
      <c r="H37" s="26" t="str">
        <f t="shared" si="1"/>
        <v/>
      </c>
      <c r="I37" s="26" t="str">
        <f>IF(ISTEXT(E37),"",IF(ISBLANK(E37),"",IF(ISTEXT(D37),"",IF(A32="Invoice No. : ",TEXT(INDEX(Sheet1!C$14:C$200,MATCH(B32,Sheet1!A$14:A$200,0)),"hh:mm:ss"),I36))))</f>
        <v/>
      </c>
      <c r="J37" t="str">
        <f t="shared" si="2"/>
        <v/>
      </c>
      <c r="K37" t="str">
        <f>IF(ISBLANK(G37),"",IF(ISTEXT(G37),"",INDEX(Sheet1!H$14:H$181,MATCH(F37,Sheet1!A$14:A$181,0))))</f>
        <v/>
      </c>
      <c r="L37" t="str">
        <f>IF(ISBLANK(G37),"",IF(ISTEXT(G37),"",INDEX(Sheet1!I$14:I$181,MATCH(F37,Sheet1!A$14:A$181,0))))</f>
        <v/>
      </c>
      <c r="M37" t="str">
        <f>IF(ISBLANK(G37),"",IF(ISTEXT(G37),"",IF(INDEX(Sheet1!H$14:H$181,MATCH(F37,Sheet1!A$14:A$181,0))&lt;&gt;0,IF(INDEX(Sheet1!I$14:I$181,MATCH(F37,Sheet1!A$14:A$181,0))&lt;&gt;0,"Loan &amp; Cash","Loan"),"Cash")))</f>
        <v/>
      </c>
      <c r="N37" t="str">
        <f>IF(ISTEXT(E37),"",IF(ISBLANK(E37),"",IF(ISTEXT(D37),"",IF(A32="Invoice No. : ",INDEX(Sheet1!D$14:D$181,MATCH(B32,Sheet1!A$14:A$181,0)),N36))))</f>
        <v/>
      </c>
      <c r="O37" t="str">
        <f>IF(ISTEXT(E37),"",IF(ISBLANK(E37),"",IF(ISTEXT(D37),"",IF(A32="Invoice No. : ",INDEX(Sheet1!E$14:E$181,MATCH(B32,Sheet1!A$14:A$181,0)),O36))))</f>
        <v/>
      </c>
      <c r="P37" t="str">
        <f>IF(ISTEXT(E37),"",IF(ISBLANK(E37),"",IF(ISTEXT(D37),"",IF(A32="Invoice No. : ",INDEX(Sheet1!G$14:G$181,MATCH(B32,Sheet1!A$14:A$181,0)),P36))))</f>
        <v/>
      </c>
      <c r="Q37" t="str">
        <f t="shared" si="3"/>
        <v/>
      </c>
    </row>
    <row r="38" spans="1:17" x14ac:dyDescent="0.2">
      <c r="F38" s="26" t="str">
        <f t="shared" si="0"/>
        <v/>
      </c>
      <c r="G38" s="26" t="str">
        <f>IF(ISTEXT(E38),"",IF(ISBLANK(E38),"",IF(ISTEXT(D38),"",IF(A33="Invoice No. : ",INDEX(Sheet1!F$14:F$181,MATCH(B33,Sheet1!A$14:A$181,0)),G37))))</f>
        <v/>
      </c>
      <c r="H38" s="26" t="str">
        <f t="shared" si="1"/>
        <v/>
      </c>
      <c r="I38" s="26" t="str">
        <f>IF(ISTEXT(E38),"",IF(ISBLANK(E38),"",IF(ISTEXT(D38),"",IF(A33="Invoice No. : ",TEXT(INDEX(Sheet1!C$14:C$200,MATCH(B33,Sheet1!A$14:A$200,0)),"hh:mm:ss"),I37))))</f>
        <v/>
      </c>
      <c r="J38" t="str">
        <f t="shared" si="2"/>
        <v/>
      </c>
      <c r="K38" t="str">
        <f>IF(ISBLANK(G38),"",IF(ISTEXT(G38),"",INDEX(Sheet1!H$14:H$181,MATCH(F38,Sheet1!A$14:A$181,0))))</f>
        <v/>
      </c>
      <c r="L38" t="str">
        <f>IF(ISBLANK(G38),"",IF(ISTEXT(G38),"",INDEX(Sheet1!I$14:I$181,MATCH(F38,Sheet1!A$14:A$181,0))))</f>
        <v/>
      </c>
      <c r="M38" t="str">
        <f>IF(ISBLANK(G38),"",IF(ISTEXT(G38),"",IF(INDEX(Sheet1!H$14:H$181,MATCH(F38,Sheet1!A$14:A$181,0))&lt;&gt;0,IF(INDEX(Sheet1!I$14:I$181,MATCH(F38,Sheet1!A$14:A$181,0))&lt;&gt;0,"Loan &amp; Cash","Loan"),"Cash")))</f>
        <v/>
      </c>
      <c r="N38" t="str">
        <f>IF(ISTEXT(E38),"",IF(ISBLANK(E38),"",IF(ISTEXT(D38),"",IF(A33="Invoice No. : ",INDEX(Sheet1!D$14:D$181,MATCH(B33,Sheet1!A$14:A$181,0)),N37))))</f>
        <v/>
      </c>
      <c r="O38" t="str">
        <f>IF(ISTEXT(E38),"",IF(ISBLANK(E38),"",IF(ISTEXT(D38),"",IF(A33="Invoice No. : ",INDEX(Sheet1!E$14:E$181,MATCH(B33,Sheet1!A$14:A$181,0)),O37))))</f>
        <v/>
      </c>
      <c r="P38" t="str">
        <f>IF(ISTEXT(E38),"",IF(ISBLANK(E38),"",IF(ISTEXT(D38),"",IF(A33="Invoice No. : ",INDEX(Sheet1!G$14:G$181,MATCH(B33,Sheet1!A$14:A$181,0)),P37))))</f>
        <v/>
      </c>
      <c r="Q38" t="str">
        <f t="shared" si="3"/>
        <v/>
      </c>
    </row>
    <row r="39" spans="1:17" x14ac:dyDescent="0.2">
      <c r="F39" s="26" t="str">
        <f t="shared" si="0"/>
        <v/>
      </c>
      <c r="G39" s="26" t="str">
        <f>IF(ISTEXT(E39),"",IF(ISBLANK(E39),"",IF(ISTEXT(D39),"",IF(A34="Invoice No. : ",INDEX(Sheet1!F$14:F$181,MATCH(B34,Sheet1!A$14:A$181,0)),G38))))</f>
        <v/>
      </c>
      <c r="H39" s="26" t="str">
        <f t="shared" si="1"/>
        <v/>
      </c>
      <c r="I39" s="26" t="str">
        <f>IF(ISTEXT(E39),"",IF(ISBLANK(E39),"",IF(ISTEXT(D39),"",IF(A34="Invoice No. : ",TEXT(INDEX(Sheet1!C$14:C$200,MATCH(B34,Sheet1!A$14:A$200,0)),"hh:mm:ss"),I38))))</f>
        <v/>
      </c>
      <c r="J39" t="str">
        <f t="shared" si="2"/>
        <v/>
      </c>
      <c r="K39" t="str">
        <f>IF(ISBLANK(G39),"",IF(ISTEXT(G39),"",INDEX(Sheet1!H$14:H$181,MATCH(F39,Sheet1!A$14:A$181,0))))</f>
        <v/>
      </c>
      <c r="L39" t="str">
        <f>IF(ISBLANK(G39),"",IF(ISTEXT(G39),"",INDEX(Sheet1!I$14:I$181,MATCH(F39,Sheet1!A$14:A$181,0))))</f>
        <v/>
      </c>
      <c r="M39" t="str">
        <f>IF(ISBLANK(G39),"",IF(ISTEXT(G39),"",IF(INDEX(Sheet1!H$14:H$181,MATCH(F39,Sheet1!A$14:A$181,0))&lt;&gt;0,IF(INDEX(Sheet1!I$14:I$181,MATCH(F39,Sheet1!A$14:A$181,0))&lt;&gt;0,"Loan &amp; Cash","Loan"),"Cash")))</f>
        <v/>
      </c>
      <c r="N39" t="str">
        <f>IF(ISTEXT(E39),"",IF(ISBLANK(E39),"",IF(ISTEXT(D39),"",IF(A34="Invoice No. : ",INDEX(Sheet1!D$14:D$181,MATCH(B34,Sheet1!A$14:A$181,0)),N38))))</f>
        <v/>
      </c>
      <c r="O39" t="str">
        <f>IF(ISTEXT(E39),"",IF(ISBLANK(E39),"",IF(ISTEXT(D39),"",IF(A34="Invoice No. : ",INDEX(Sheet1!E$14:E$181,MATCH(B34,Sheet1!A$14:A$181,0)),O38))))</f>
        <v/>
      </c>
      <c r="P39" t="str">
        <f>IF(ISTEXT(E39),"",IF(ISBLANK(E39),"",IF(ISTEXT(D39),"",IF(A34="Invoice No. : ",INDEX(Sheet1!G$14:G$181,MATCH(B34,Sheet1!A$14:A$181,0)),P38))))</f>
        <v/>
      </c>
      <c r="Q39" t="str">
        <f t="shared" si="3"/>
        <v/>
      </c>
    </row>
    <row r="40" spans="1:17" x14ac:dyDescent="0.2">
      <c r="A40" s="3" t="s">
        <v>4</v>
      </c>
      <c r="B40" s="4">
        <v>925275</v>
      </c>
      <c r="C40" s="3" t="s">
        <v>5</v>
      </c>
      <c r="D40" s="5" t="s">
        <v>6</v>
      </c>
      <c r="F40" s="26" t="str">
        <f t="shared" si="0"/>
        <v/>
      </c>
      <c r="G40" s="26" t="str">
        <f>IF(ISTEXT(E40),"",IF(ISBLANK(E40),"",IF(ISTEXT(D40),"",IF(A35="Invoice No. : ",INDEX(Sheet1!F$14:F$181,MATCH(B35,Sheet1!A$14:A$181,0)),G39))))</f>
        <v/>
      </c>
      <c r="H40" s="26" t="str">
        <f t="shared" si="1"/>
        <v/>
      </c>
      <c r="I40" s="26" t="str">
        <f>IF(ISTEXT(E40),"",IF(ISBLANK(E40),"",IF(ISTEXT(D40),"",IF(A35="Invoice No. : ",TEXT(INDEX(Sheet1!C$14:C$200,MATCH(B35,Sheet1!A$14:A$200,0)),"hh:mm:ss"),I39))))</f>
        <v/>
      </c>
      <c r="J40" t="str">
        <f t="shared" si="2"/>
        <v/>
      </c>
      <c r="K40" t="str">
        <f>IF(ISBLANK(G40),"",IF(ISTEXT(G40),"",INDEX(Sheet1!H$14:H$181,MATCH(F40,Sheet1!A$14:A$181,0))))</f>
        <v/>
      </c>
      <c r="L40" t="str">
        <f>IF(ISBLANK(G40),"",IF(ISTEXT(G40),"",INDEX(Sheet1!I$14:I$181,MATCH(F40,Sheet1!A$14:A$181,0))))</f>
        <v/>
      </c>
      <c r="M40" t="str">
        <f>IF(ISBLANK(G40),"",IF(ISTEXT(G40),"",IF(INDEX(Sheet1!H$14:H$181,MATCH(F40,Sheet1!A$14:A$181,0))&lt;&gt;0,IF(INDEX(Sheet1!I$14:I$181,MATCH(F40,Sheet1!A$14:A$181,0))&lt;&gt;0,"Loan &amp; Cash","Loan"),"Cash")))</f>
        <v/>
      </c>
      <c r="N40" t="str">
        <f>IF(ISTEXT(E40),"",IF(ISBLANK(E40),"",IF(ISTEXT(D40),"",IF(A35="Invoice No. : ",INDEX(Sheet1!D$14:D$181,MATCH(B35,Sheet1!A$14:A$181,0)),N39))))</f>
        <v/>
      </c>
      <c r="O40" t="str">
        <f>IF(ISTEXT(E40),"",IF(ISBLANK(E40),"",IF(ISTEXT(D40),"",IF(A35="Invoice No. : ",INDEX(Sheet1!E$14:E$181,MATCH(B35,Sheet1!A$14:A$181,0)),O39))))</f>
        <v/>
      </c>
      <c r="P40" t="str">
        <f>IF(ISTEXT(E40),"",IF(ISBLANK(E40),"",IF(ISTEXT(D40),"",IF(A35="Invoice No. : ",INDEX(Sheet1!G$14:G$181,MATCH(B35,Sheet1!A$14:A$181,0)),P39))))</f>
        <v/>
      </c>
      <c r="Q40" t="str">
        <f t="shared" si="3"/>
        <v/>
      </c>
    </row>
    <row r="41" spans="1:17" x14ac:dyDescent="0.2">
      <c r="A41" s="3" t="s">
        <v>7</v>
      </c>
      <c r="B41" s="6">
        <v>44943</v>
      </c>
      <c r="C41" s="3" t="s">
        <v>8</v>
      </c>
      <c r="D41" s="7">
        <v>1</v>
      </c>
      <c r="F41" s="26" t="str">
        <f t="shared" si="0"/>
        <v/>
      </c>
      <c r="G41" s="26" t="str">
        <f>IF(ISTEXT(E41),"",IF(ISBLANK(E41),"",IF(ISTEXT(D41),"",IF(A36="Invoice No. : ",INDEX(Sheet1!F$14:F$181,MATCH(B36,Sheet1!A$14:A$181,0)),G40))))</f>
        <v/>
      </c>
      <c r="H41" s="26" t="str">
        <f t="shared" si="1"/>
        <v/>
      </c>
      <c r="I41" s="26" t="str">
        <f>IF(ISTEXT(E41),"",IF(ISBLANK(E41),"",IF(ISTEXT(D41),"",IF(A36="Invoice No. : ",TEXT(INDEX(Sheet1!C$14:C$200,MATCH(B36,Sheet1!A$14:A$200,0)),"hh:mm:ss"),I40))))</f>
        <v/>
      </c>
      <c r="J41" t="str">
        <f t="shared" si="2"/>
        <v/>
      </c>
      <c r="K41" t="str">
        <f>IF(ISBLANK(G41),"",IF(ISTEXT(G41),"",INDEX(Sheet1!H$14:H$181,MATCH(F41,Sheet1!A$14:A$181,0))))</f>
        <v/>
      </c>
      <c r="L41" t="str">
        <f>IF(ISBLANK(G41),"",IF(ISTEXT(G41),"",INDEX(Sheet1!I$14:I$181,MATCH(F41,Sheet1!A$14:A$181,0))))</f>
        <v/>
      </c>
      <c r="M41" t="str">
        <f>IF(ISBLANK(G41),"",IF(ISTEXT(G41),"",IF(INDEX(Sheet1!H$14:H$181,MATCH(F41,Sheet1!A$14:A$181,0))&lt;&gt;0,IF(INDEX(Sheet1!I$14:I$181,MATCH(F41,Sheet1!A$14:A$181,0))&lt;&gt;0,"Loan &amp; Cash","Loan"),"Cash")))</f>
        <v/>
      </c>
      <c r="N41" t="str">
        <f>IF(ISTEXT(E41),"",IF(ISBLANK(E41),"",IF(ISTEXT(D41),"",IF(A36="Invoice No. : ",INDEX(Sheet1!D$14:D$181,MATCH(B36,Sheet1!A$14:A$181,0)),N40))))</f>
        <v/>
      </c>
      <c r="O41" t="str">
        <f>IF(ISTEXT(E41),"",IF(ISBLANK(E41),"",IF(ISTEXT(D41),"",IF(A36="Invoice No. : ",INDEX(Sheet1!E$14:E$181,MATCH(B36,Sheet1!A$14:A$181,0)),O40))))</f>
        <v/>
      </c>
      <c r="P41" t="str">
        <f>IF(ISTEXT(E41),"",IF(ISBLANK(E41),"",IF(ISTEXT(D41),"",IF(A36="Invoice No. : ",INDEX(Sheet1!G$14:G$181,MATCH(B36,Sheet1!A$14:A$181,0)),P40))))</f>
        <v/>
      </c>
      <c r="Q41" t="str">
        <f t="shared" si="3"/>
        <v/>
      </c>
    </row>
    <row r="42" spans="1:17" x14ac:dyDescent="0.2">
      <c r="F42" s="26" t="str">
        <f t="shared" si="0"/>
        <v/>
      </c>
      <c r="G42" s="26" t="str">
        <f>IF(ISTEXT(E42),"",IF(ISBLANK(E42),"",IF(ISTEXT(D42),"",IF(A37="Invoice No. : ",INDEX(Sheet1!F$14:F$181,MATCH(B37,Sheet1!A$14:A$181,0)),G41))))</f>
        <v/>
      </c>
      <c r="H42" s="26" t="str">
        <f t="shared" si="1"/>
        <v/>
      </c>
      <c r="I42" s="26" t="str">
        <f>IF(ISTEXT(E42),"",IF(ISBLANK(E42),"",IF(ISTEXT(D42),"",IF(A37="Invoice No. : ",TEXT(INDEX(Sheet1!C$14:C$200,MATCH(B37,Sheet1!A$14:A$200,0)),"hh:mm:ss"),I41))))</f>
        <v/>
      </c>
      <c r="J42" t="str">
        <f t="shared" si="2"/>
        <v/>
      </c>
      <c r="K42" t="str">
        <f>IF(ISBLANK(G42),"",IF(ISTEXT(G42),"",INDEX(Sheet1!H$14:H$181,MATCH(F42,Sheet1!A$14:A$181,0))))</f>
        <v/>
      </c>
      <c r="L42" t="str">
        <f>IF(ISBLANK(G42),"",IF(ISTEXT(G42),"",INDEX(Sheet1!I$14:I$181,MATCH(F42,Sheet1!A$14:A$181,0))))</f>
        <v/>
      </c>
      <c r="M42" t="str">
        <f>IF(ISBLANK(G42),"",IF(ISTEXT(G42),"",IF(INDEX(Sheet1!H$14:H$181,MATCH(F42,Sheet1!A$14:A$181,0))&lt;&gt;0,IF(INDEX(Sheet1!I$14:I$181,MATCH(F42,Sheet1!A$14:A$181,0))&lt;&gt;0,"Loan &amp; Cash","Loan"),"Cash")))</f>
        <v/>
      </c>
      <c r="N42" t="str">
        <f>IF(ISTEXT(E42),"",IF(ISBLANK(E42),"",IF(ISTEXT(D42),"",IF(A37="Invoice No. : ",INDEX(Sheet1!D$14:D$181,MATCH(B37,Sheet1!A$14:A$181,0)),N41))))</f>
        <v/>
      </c>
      <c r="O42" t="str">
        <f>IF(ISTEXT(E42),"",IF(ISBLANK(E42),"",IF(ISTEXT(D42),"",IF(A37="Invoice No. : ",INDEX(Sheet1!E$14:E$181,MATCH(B37,Sheet1!A$14:A$181,0)),O41))))</f>
        <v/>
      </c>
      <c r="P42" t="str">
        <f>IF(ISTEXT(E42),"",IF(ISBLANK(E42),"",IF(ISTEXT(D42),"",IF(A37="Invoice No. : ",INDEX(Sheet1!G$14:G$181,MATCH(B37,Sheet1!A$14:A$181,0)),P41))))</f>
        <v/>
      </c>
      <c r="Q42" t="str">
        <f t="shared" si="3"/>
        <v/>
      </c>
    </row>
    <row r="43" spans="1:17" x14ac:dyDescent="0.2">
      <c r="A43" s="8" t="s">
        <v>9</v>
      </c>
      <c r="B43" s="8" t="s">
        <v>10</v>
      </c>
      <c r="C43" s="9" t="s">
        <v>11</v>
      </c>
      <c r="D43" s="9" t="s">
        <v>12</v>
      </c>
      <c r="E43" s="9" t="s">
        <v>13</v>
      </c>
      <c r="F43" s="26" t="str">
        <f t="shared" si="0"/>
        <v/>
      </c>
      <c r="G43" s="26" t="str">
        <f>IF(ISTEXT(E43),"",IF(ISBLANK(E43),"",IF(ISTEXT(D43),"",IF(A38="Invoice No. : ",INDEX(Sheet1!F$14:F$181,MATCH(B38,Sheet1!A$14:A$181,0)),G42))))</f>
        <v/>
      </c>
      <c r="H43" s="26" t="str">
        <f t="shared" si="1"/>
        <v/>
      </c>
      <c r="I43" s="26" t="str">
        <f>IF(ISTEXT(E43),"",IF(ISBLANK(E43),"",IF(ISTEXT(D43),"",IF(A38="Invoice No. : ",TEXT(INDEX(Sheet1!C$14:C$200,MATCH(B38,Sheet1!A$14:A$200,0)),"hh:mm:ss"),I42))))</f>
        <v/>
      </c>
      <c r="J43" t="str">
        <f t="shared" si="2"/>
        <v/>
      </c>
      <c r="K43" t="str">
        <f>IF(ISBLANK(G43),"",IF(ISTEXT(G43),"",INDEX(Sheet1!H$14:H$181,MATCH(F43,Sheet1!A$14:A$181,0))))</f>
        <v/>
      </c>
      <c r="L43" t="str">
        <f>IF(ISBLANK(G43),"",IF(ISTEXT(G43),"",INDEX(Sheet1!I$14:I$181,MATCH(F43,Sheet1!A$14:A$181,0))))</f>
        <v/>
      </c>
      <c r="M43" t="str">
        <f>IF(ISBLANK(G43),"",IF(ISTEXT(G43),"",IF(INDEX(Sheet1!H$14:H$181,MATCH(F43,Sheet1!A$14:A$181,0))&lt;&gt;0,IF(INDEX(Sheet1!I$14:I$181,MATCH(F43,Sheet1!A$14:A$181,0))&lt;&gt;0,"Loan &amp; Cash","Loan"),"Cash")))</f>
        <v/>
      </c>
      <c r="N43" t="str">
        <f>IF(ISTEXT(E43),"",IF(ISBLANK(E43),"",IF(ISTEXT(D43),"",IF(A38="Invoice No. : ",INDEX(Sheet1!D$14:D$181,MATCH(B38,Sheet1!A$14:A$181,0)),N42))))</f>
        <v/>
      </c>
      <c r="O43" t="str">
        <f>IF(ISTEXT(E43),"",IF(ISBLANK(E43),"",IF(ISTEXT(D43),"",IF(A38="Invoice No. : ",INDEX(Sheet1!E$14:E$181,MATCH(B38,Sheet1!A$14:A$181,0)),O42))))</f>
        <v/>
      </c>
      <c r="P43" t="str">
        <f>IF(ISTEXT(E43),"",IF(ISBLANK(E43),"",IF(ISTEXT(D43),"",IF(A38="Invoice No. : ",INDEX(Sheet1!G$14:G$181,MATCH(B38,Sheet1!A$14:A$181,0)),P42))))</f>
        <v/>
      </c>
      <c r="Q43" t="str">
        <f t="shared" si="3"/>
        <v/>
      </c>
    </row>
    <row r="44" spans="1:17" x14ac:dyDescent="0.2">
      <c r="F44" s="26" t="str">
        <f t="shared" si="0"/>
        <v/>
      </c>
      <c r="G44" s="26" t="str">
        <f>IF(ISTEXT(E44),"",IF(ISBLANK(E44),"",IF(ISTEXT(D44),"",IF(A39="Invoice No. : ",INDEX(Sheet1!F$14:F$181,MATCH(B39,Sheet1!A$14:A$181,0)),G43))))</f>
        <v/>
      </c>
      <c r="H44" s="26" t="str">
        <f t="shared" si="1"/>
        <v/>
      </c>
      <c r="I44" s="26" t="str">
        <f>IF(ISTEXT(E44),"",IF(ISBLANK(E44),"",IF(ISTEXT(D44),"",IF(A39="Invoice No. : ",TEXT(INDEX(Sheet1!C$14:C$200,MATCH(B39,Sheet1!A$14:A$200,0)),"hh:mm:ss"),I43))))</f>
        <v/>
      </c>
      <c r="J44" t="str">
        <f t="shared" si="2"/>
        <v/>
      </c>
      <c r="K44" t="str">
        <f>IF(ISBLANK(G44),"",IF(ISTEXT(G44),"",INDEX(Sheet1!H$14:H$181,MATCH(F44,Sheet1!A$14:A$181,0))))</f>
        <v/>
      </c>
      <c r="L44" t="str">
        <f>IF(ISBLANK(G44),"",IF(ISTEXT(G44),"",INDEX(Sheet1!I$14:I$181,MATCH(F44,Sheet1!A$14:A$181,0))))</f>
        <v/>
      </c>
      <c r="M44" t="str">
        <f>IF(ISBLANK(G44),"",IF(ISTEXT(G44),"",IF(INDEX(Sheet1!H$14:H$181,MATCH(F44,Sheet1!A$14:A$181,0))&lt;&gt;0,IF(INDEX(Sheet1!I$14:I$181,MATCH(F44,Sheet1!A$14:A$181,0))&lt;&gt;0,"Loan &amp; Cash","Loan"),"Cash")))</f>
        <v/>
      </c>
      <c r="N44" t="str">
        <f>IF(ISTEXT(E44),"",IF(ISBLANK(E44),"",IF(ISTEXT(D44),"",IF(A39="Invoice No. : ",INDEX(Sheet1!D$14:D$181,MATCH(B39,Sheet1!A$14:A$181,0)),N43))))</f>
        <v/>
      </c>
      <c r="O44" t="str">
        <f>IF(ISTEXT(E44),"",IF(ISBLANK(E44),"",IF(ISTEXT(D44),"",IF(A39="Invoice No. : ",INDEX(Sheet1!E$14:E$181,MATCH(B39,Sheet1!A$14:A$181,0)),O43))))</f>
        <v/>
      </c>
      <c r="P44" t="str">
        <f>IF(ISTEXT(E44),"",IF(ISBLANK(E44),"",IF(ISTEXT(D44),"",IF(A39="Invoice No. : ",INDEX(Sheet1!G$14:G$181,MATCH(B39,Sheet1!A$14:A$181,0)),P43))))</f>
        <v/>
      </c>
      <c r="Q44" t="str">
        <f t="shared" si="3"/>
        <v/>
      </c>
    </row>
    <row r="45" spans="1:17" x14ac:dyDescent="0.2">
      <c r="A45" s="10" t="s">
        <v>14</v>
      </c>
      <c r="B45" s="10" t="s">
        <v>15</v>
      </c>
      <c r="C45" s="11">
        <v>1</v>
      </c>
      <c r="D45" s="11">
        <v>209</v>
      </c>
      <c r="E45" s="11">
        <v>209</v>
      </c>
      <c r="F45" s="26">
        <f t="shared" si="0"/>
        <v>925275</v>
      </c>
      <c r="G45" s="26">
        <f>IF(ISTEXT(E45),"",IF(ISBLANK(E45),"",IF(ISTEXT(D45),"",IF(A40="Invoice No. : ",INDEX(Sheet1!F$14:F$181,MATCH(B40,Sheet1!A$14:A$181,0)),G44))))</f>
        <v>999999998</v>
      </c>
      <c r="H45" s="26" t="str">
        <f t="shared" si="1"/>
        <v>01/17/2023</v>
      </c>
      <c r="I45" s="26" t="str">
        <f>IF(ISTEXT(E45),"",IF(ISBLANK(E45),"",IF(ISTEXT(D45),"",IF(A40="Invoice No. : ",TEXT(INDEX(Sheet1!C$14:C$200,MATCH(B40,Sheet1!A$14:A$200,0)),"hh:mm:ss"),I44))))</f>
        <v>09:52:42</v>
      </c>
      <c r="J45">
        <f t="shared" si="2"/>
        <v>209</v>
      </c>
      <c r="K45">
        <f>IF(ISBLANK(G45),"",IF(ISTEXT(G45),"",INDEX(Sheet1!H$14:H$181,MATCH(F45,Sheet1!A$14:A$181,0))))</f>
        <v>200</v>
      </c>
      <c r="L45">
        <f>IF(ISBLANK(G45),"",IF(ISTEXT(G45),"",INDEX(Sheet1!I$14:I$181,MATCH(F45,Sheet1!A$14:A$181,0))))</f>
        <v>9</v>
      </c>
      <c r="M45" t="str">
        <f>IF(ISBLANK(G45),"",IF(ISTEXT(G45),"",IF(INDEX(Sheet1!H$14:H$181,MATCH(F45,Sheet1!A$14:A$181,0))&lt;&gt;0,IF(INDEX(Sheet1!I$14:I$181,MATCH(F45,Sheet1!A$14:A$181,0))&lt;&gt;0,"Loan &amp; Cash","Loan"),"Cash")))</f>
        <v>Loan &amp; Cash</v>
      </c>
      <c r="N45">
        <f>IF(ISTEXT(E45),"",IF(ISBLANK(E45),"",IF(ISTEXT(D45),"",IF(A40="Invoice No. : ",INDEX(Sheet1!D$14:D$181,MATCH(B40,Sheet1!A$14:A$181,0)),N44))))</f>
        <v>1</v>
      </c>
      <c r="O45" t="str">
        <f>IF(ISTEXT(E45),"",IF(ISBLANK(E45),"",IF(ISTEXT(D45),"",IF(A40="Invoice No. : ",INDEX(Sheet1!E$14:E$181,MATCH(B40,Sheet1!A$14:A$181,0)),O44))))</f>
        <v>BRAILLE</v>
      </c>
      <c r="P45" t="str">
        <f>IF(ISTEXT(E45),"",IF(ISBLANK(E45),"",IF(ISTEXT(D45),"",IF(A40="Invoice No. : ",INDEX(Sheet1!G$14:G$181,MATCH(B40,Sheet1!A$14:A$181,0)),P44))))</f>
        <v>BBCCC - MAIN</v>
      </c>
      <c r="Q45">
        <f t="shared" si="3"/>
        <v>130591.09</v>
      </c>
    </row>
    <row r="46" spans="1:17" x14ac:dyDescent="0.2">
      <c r="D46" s="12" t="s">
        <v>16</v>
      </c>
      <c r="E46" s="13">
        <v>209</v>
      </c>
      <c r="F46" s="26" t="str">
        <f t="shared" si="0"/>
        <v/>
      </c>
      <c r="G46" s="26" t="str">
        <f>IF(ISTEXT(E46),"",IF(ISBLANK(E46),"",IF(ISTEXT(D46),"",IF(A41="Invoice No. : ",INDEX(Sheet1!F$14:F$181,MATCH(B41,Sheet1!A$14:A$181,0)),G45))))</f>
        <v/>
      </c>
      <c r="H46" s="26" t="str">
        <f t="shared" si="1"/>
        <v/>
      </c>
      <c r="I46" s="26" t="str">
        <f>IF(ISTEXT(E46),"",IF(ISBLANK(E46),"",IF(ISTEXT(D46),"",IF(A41="Invoice No. : ",TEXT(INDEX(Sheet1!C$14:C$200,MATCH(B41,Sheet1!A$14:A$200,0)),"hh:mm:ss"),I45))))</f>
        <v/>
      </c>
      <c r="J46" t="str">
        <f t="shared" si="2"/>
        <v/>
      </c>
      <c r="K46" t="str">
        <f>IF(ISBLANK(G46),"",IF(ISTEXT(G46),"",INDEX(Sheet1!H$14:H$181,MATCH(F46,Sheet1!A$14:A$181,0))))</f>
        <v/>
      </c>
      <c r="L46" t="str">
        <f>IF(ISBLANK(G46),"",IF(ISTEXT(G46),"",INDEX(Sheet1!I$14:I$181,MATCH(F46,Sheet1!A$14:A$181,0))))</f>
        <v/>
      </c>
      <c r="M46" t="str">
        <f>IF(ISBLANK(G46),"",IF(ISTEXT(G46),"",IF(INDEX(Sheet1!H$14:H$181,MATCH(F46,Sheet1!A$14:A$181,0))&lt;&gt;0,IF(INDEX(Sheet1!I$14:I$181,MATCH(F46,Sheet1!A$14:A$181,0))&lt;&gt;0,"Loan &amp; Cash","Loan"),"Cash")))</f>
        <v/>
      </c>
      <c r="N46" t="str">
        <f>IF(ISTEXT(E46),"",IF(ISBLANK(E46),"",IF(ISTEXT(D46),"",IF(A41="Invoice No. : ",INDEX(Sheet1!D$14:D$181,MATCH(B41,Sheet1!A$14:A$181,0)),N45))))</f>
        <v/>
      </c>
      <c r="O46" t="str">
        <f>IF(ISTEXT(E46),"",IF(ISBLANK(E46),"",IF(ISTEXT(D46),"",IF(A41="Invoice No. : ",INDEX(Sheet1!E$14:E$181,MATCH(B41,Sheet1!A$14:A$181,0)),O45))))</f>
        <v/>
      </c>
      <c r="P46" t="str">
        <f>IF(ISTEXT(E46),"",IF(ISBLANK(E46),"",IF(ISTEXT(D46),"",IF(A41="Invoice No. : ",INDEX(Sheet1!G$14:G$181,MATCH(B41,Sheet1!A$14:A$181,0)),P45))))</f>
        <v/>
      </c>
      <c r="Q46" t="str">
        <f t="shared" si="3"/>
        <v/>
      </c>
    </row>
    <row r="47" spans="1:17" x14ac:dyDescent="0.2">
      <c r="F47" s="26" t="str">
        <f t="shared" si="0"/>
        <v/>
      </c>
      <c r="G47" s="26" t="str">
        <f>IF(ISTEXT(E47),"",IF(ISBLANK(E47),"",IF(ISTEXT(D47),"",IF(A42="Invoice No. : ",INDEX(Sheet1!F$14:F$181,MATCH(B42,Sheet1!A$14:A$181,0)),G46))))</f>
        <v/>
      </c>
      <c r="H47" s="26" t="str">
        <f t="shared" si="1"/>
        <v/>
      </c>
      <c r="I47" s="26" t="str">
        <f>IF(ISTEXT(E47),"",IF(ISBLANK(E47),"",IF(ISTEXT(D47),"",IF(A42="Invoice No. : ",TEXT(INDEX(Sheet1!C$14:C$200,MATCH(B42,Sheet1!A$14:A$200,0)),"hh:mm:ss"),I46))))</f>
        <v/>
      </c>
      <c r="J47" t="str">
        <f t="shared" si="2"/>
        <v/>
      </c>
      <c r="K47" t="str">
        <f>IF(ISBLANK(G47),"",IF(ISTEXT(G47),"",INDEX(Sheet1!H$14:H$181,MATCH(F47,Sheet1!A$14:A$181,0))))</f>
        <v/>
      </c>
      <c r="L47" t="str">
        <f>IF(ISBLANK(G47),"",IF(ISTEXT(G47),"",INDEX(Sheet1!I$14:I$181,MATCH(F47,Sheet1!A$14:A$181,0))))</f>
        <v/>
      </c>
      <c r="M47" t="str">
        <f>IF(ISBLANK(G47),"",IF(ISTEXT(G47),"",IF(INDEX(Sheet1!H$14:H$181,MATCH(F47,Sheet1!A$14:A$181,0))&lt;&gt;0,IF(INDEX(Sheet1!I$14:I$181,MATCH(F47,Sheet1!A$14:A$181,0))&lt;&gt;0,"Loan &amp; Cash","Loan"),"Cash")))</f>
        <v/>
      </c>
      <c r="N47" t="str">
        <f>IF(ISTEXT(E47),"",IF(ISBLANK(E47),"",IF(ISTEXT(D47),"",IF(A42="Invoice No. : ",INDEX(Sheet1!D$14:D$181,MATCH(B42,Sheet1!A$14:A$181,0)),N46))))</f>
        <v/>
      </c>
      <c r="O47" t="str">
        <f>IF(ISTEXT(E47),"",IF(ISBLANK(E47),"",IF(ISTEXT(D47),"",IF(A42="Invoice No. : ",INDEX(Sheet1!E$14:E$181,MATCH(B42,Sheet1!A$14:A$181,0)),O46))))</f>
        <v/>
      </c>
      <c r="P47" t="str">
        <f>IF(ISTEXT(E47),"",IF(ISBLANK(E47),"",IF(ISTEXT(D47),"",IF(A42="Invoice No. : ",INDEX(Sheet1!G$14:G$181,MATCH(B42,Sheet1!A$14:A$181,0)),P46))))</f>
        <v/>
      </c>
      <c r="Q47" t="str">
        <f t="shared" si="3"/>
        <v/>
      </c>
    </row>
    <row r="48" spans="1:17" x14ac:dyDescent="0.2">
      <c r="F48" s="26" t="str">
        <f t="shared" si="0"/>
        <v/>
      </c>
      <c r="G48" s="26" t="str">
        <f>IF(ISTEXT(E48),"",IF(ISBLANK(E48),"",IF(ISTEXT(D48),"",IF(A43="Invoice No. : ",INDEX(Sheet1!F$14:F$181,MATCH(B43,Sheet1!A$14:A$181,0)),G47))))</f>
        <v/>
      </c>
      <c r="H48" s="26" t="str">
        <f t="shared" si="1"/>
        <v/>
      </c>
      <c r="I48" s="26" t="str">
        <f>IF(ISTEXT(E48),"",IF(ISBLANK(E48),"",IF(ISTEXT(D48),"",IF(A43="Invoice No. : ",TEXT(INDEX(Sheet1!C$14:C$200,MATCH(B43,Sheet1!A$14:A$200,0)),"hh:mm:ss"),I47))))</f>
        <v/>
      </c>
      <c r="J48" t="str">
        <f t="shared" si="2"/>
        <v/>
      </c>
      <c r="K48" t="str">
        <f>IF(ISBLANK(G48),"",IF(ISTEXT(G48),"",INDEX(Sheet1!H$14:H$181,MATCH(F48,Sheet1!A$14:A$181,0))))</f>
        <v/>
      </c>
      <c r="L48" t="str">
        <f>IF(ISBLANK(G48),"",IF(ISTEXT(G48),"",INDEX(Sheet1!I$14:I$181,MATCH(F48,Sheet1!A$14:A$181,0))))</f>
        <v/>
      </c>
      <c r="M48" t="str">
        <f>IF(ISBLANK(G48),"",IF(ISTEXT(G48),"",IF(INDEX(Sheet1!H$14:H$181,MATCH(F48,Sheet1!A$14:A$181,0))&lt;&gt;0,IF(INDEX(Sheet1!I$14:I$181,MATCH(F48,Sheet1!A$14:A$181,0))&lt;&gt;0,"Loan &amp; Cash","Loan"),"Cash")))</f>
        <v/>
      </c>
      <c r="N48" t="str">
        <f>IF(ISTEXT(E48),"",IF(ISBLANK(E48),"",IF(ISTEXT(D48),"",IF(A43="Invoice No. : ",INDEX(Sheet1!D$14:D$181,MATCH(B43,Sheet1!A$14:A$181,0)),N47))))</f>
        <v/>
      </c>
      <c r="O48" t="str">
        <f>IF(ISTEXT(E48),"",IF(ISBLANK(E48),"",IF(ISTEXT(D48),"",IF(A43="Invoice No. : ",INDEX(Sheet1!E$14:E$181,MATCH(B43,Sheet1!A$14:A$181,0)),O47))))</f>
        <v/>
      </c>
      <c r="P48" t="str">
        <f>IF(ISTEXT(E48),"",IF(ISBLANK(E48),"",IF(ISTEXT(D48),"",IF(A43="Invoice No. : ",INDEX(Sheet1!G$14:G$181,MATCH(B43,Sheet1!A$14:A$181,0)),P47))))</f>
        <v/>
      </c>
      <c r="Q48" t="str">
        <f t="shared" si="3"/>
        <v/>
      </c>
    </row>
    <row r="49" spans="1:17" x14ac:dyDescent="0.2">
      <c r="A49" s="3" t="s">
        <v>4</v>
      </c>
      <c r="B49" s="4">
        <v>925276</v>
      </c>
      <c r="C49" s="3" t="s">
        <v>5</v>
      </c>
      <c r="D49" s="5" t="s">
        <v>6</v>
      </c>
      <c r="F49" s="26" t="str">
        <f t="shared" si="0"/>
        <v/>
      </c>
      <c r="G49" s="26" t="str">
        <f>IF(ISTEXT(E49),"",IF(ISBLANK(E49),"",IF(ISTEXT(D49),"",IF(A44="Invoice No. : ",INDEX(Sheet1!F$14:F$181,MATCH(B44,Sheet1!A$14:A$181,0)),G48))))</f>
        <v/>
      </c>
      <c r="H49" s="26" t="str">
        <f t="shared" si="1"/>
        <v/>
      </c>
      <c r="I49" s="26" t="str">
        <f>IF(ISTEXT(E49),"",IF(ISBLANK(E49),"",IF(ISTEXT(D49),"",IF(A44="Invoice No. : ",TEXT(INDEX(Sheet1!C$14:C$200,MATCH(B44,Sheet1!A$14:A$200,0)),"hh:mm:ss"),I48))))</f>
        <v/>
      </c>
      <c r="J49" t="str">
        <f t="shared" si="2"/>
        <v/>
      </c>
      <c r="K49" t="str">
        <f>IF(ISBLANK(G49),"",IF(ISTEXT(G49),"",INDEX(Sheet1!H$14:H$181,MATCH(F49,Sheet1!A$14:A$181,0))))</f>
        <v/>
      </c>
      <c r="L49" t="str">
        <f>IF(ISBLANK(G49),"",IF(ISTEXT(G49),"",INDEX(Sheet1!I$14:I$181,MATCH(F49,Sheet1!A$14:A$181,0))))</f>
        <v/>
      </c>
      <c r="M49" t="str">
        <f>IF(ISBLANK(G49),"",IF(ISTEXT(G49),"",IF(INDEX(Sheet1!H$14:H$181,MATCH(F49,Sheet1!A$14:A$181,0))&lt;&gt;0,IF(INDEX(Sheet1!I$14:I$181,MATCH(F49,Sheet1!A$14:A$181,0))&lt;&gt;0,"Loan &amp; Cash","Loan"),"Cash")))</f>
        <v/>
      </c>
      <c r="N49" t="str">
        <f>IF(ISTEXT(E49),"",IF(ISBLANK(E49),"",IF(ISTEXT(D49),"",IF(A44="Invoice No. : ",INDEX(Sheet1!D$14:D$181,MATCH(B44,Sheet1!A$14:A$181,0)),N48))))</f>
        <v/>
      </c>
      <c r="O49" t="str">
        <f>IF(ISTEXT(E49),"",IF(ISBLANK(E49),"",IF(ISTEXT(D49),"",IF(A44="Invoice No. : ",INDEX(Sheet1!E$14:E$181,MATCH(B44,Sheet1!A$14:A$181,0)),O48))))</f>
        <v/>
      </c>
      <c r="P49" t="str">
        <f>IF(ISTEXT(E49),"",IF(ISBLANK(E49),"",IF(ISTEXT(D49),"",IF(A44="Invoice No. : ",INDEX(Sheet1!G$14:G$181,MATCH(B44,Sheet1!A$14:A$181,0)),P48))))</f>
        <v/>
      </c>
      <c r="Q49" t="str">
        <f t="shared" si="3"/>
        <v/>
      </c>
    </row>
    <row r="50" spans="1:17" x14ac:dyDescent="0.2">
      <c r="A50" s="3" t="s">
        <v>7</v>
      </c>
      <c r="B50" s="6">
        <v>44943</v>
      </c>
      <c r="C50" s="3" t="s">
        <v>8</v>
      </c>
      <c r="D50" s="7">
        <v>1</v>
      </c>
      <c r="F50" s="26" t="str">
        <f t="shared" si="0"/>
        <v/>
      </c>
      <c r="G50" s="26" t="str">
        <f>IF(ISTEXT(E50),"",IF(ISBLANK(E50),"",IF(ISTEXT(D50),"",IF(A45="Invoice No. : ",INDEX(Sheet1!F$14:F$181,MATCH(B45,Sheet1!A$14:A$181,0)),G49))))</f>
        <v/>
      </c>
      <c r="H50" s="26" t="str">
        <f t="shared" si="1"/>
        <v/>
      </c>
      <c r="I50" s="26" t="str">
        <f>IF(ISTEXT(E50),"",IF(ISBLANK(E50),"",IF(ISTEXT(D50),"",IF(A45="Invoice No. : ",TEXT(INDEX(Sheet1!C$14:C$200,MATCH(B45,Sheet1!A$14:A$200,0)),"hh:mm:ss"),I49))))</f>
        <v/>
      </c>
      <c r="J50" t="str">
        <f t="shared" si="2"/>
        <v/>
      </c>
      <c r="K50" t="str">
        <f>IF(ISBLANK(G50),"",IF(ISTEXT(G50),"",INDEX(Sheet1!H$14:H$181,MATCH(F50,Sheet1!A$14:A$181,0))))</f>
        <v/>
      </c>
      <c r="L50" t="str">
        <f>IF(ISBLANK(G50),"",IF(ISTEXT(G50),"",INDEX(Sheet1!I$14:I$181,MATCH(F50,Sheet1!A$14:A$181,0))))</f>
        <v/>
      </c>
      <c r="M50" t="str">
        <f>IF(ISBLANK(G50),"",IF(ISTEXT(G50),"",IF(INDEX(Sheet1!H$14:H$181,MATCH(F50,Sheet1!A$14:A$181,0))&lt;&gt;0,IF(INDEX(Sheet1!I$14:I$181,MATCH(F50,Sheet1!A$14:A$181,0))&lt;&gt;0,"Loan &amp; Cash","Loan"),"Cash")))</f>
        <v/>
      </c>
      <c r="N50" t="str">
        <f>IF(ISTEXT(E50),"",IF(ISBLANK(E50),"",IF(ISTEXT(D50),"",IF(A45="Invoice No. : ",INDEX(Sheet1!D$14:D$181,MATCH(B45,Sheet1!A$14:A$181,0)),N49))))</f>
        <v/>
      </c>
      <c r="O50" t="str">
        <f>IF(ISTEXT(E50),"",IF(ISBLANK(E50),"",IF(ISTEXT(D50),"",IF(A45="Invoice No. : ",INDEX(Sheet1!E$14:E$181,MATCH(B45,Sheet1!A$14:A$181,0)),O49))))</f>
        <v/>
      </c>
      <c r="P50" t="str">
        <f>IF(ISTEXT(E50),"",IF(ISBLANK(E50),"",IF(ISTEXT(D50),"",IF(A45="Invoice No. : ",INDEX(Sheet1!G$14:G$181,MATCH(B45,Sheet1!A$14:A$181,0)),P49))))</f>
        <v/>
      </c>
      <c r="Q50" t="str">
        <f t="shared" si="3"/>
        <v/>
      </c>
    </row>
    <row r="51" spans="1:17" x14ac:dyDescent="0.2">
      <c r="F51" s="26" t="str">
        <f t="shared" si="0"/>
        <v/>
      </c>
      <c r="G51" s="26" t="str">
        <f>IF(ISTEXT(E51),"",IF(ISBLANK(E51),"",IF(ISTEXT(D51),"",IF(A46="Invoice No. : ",INDEX(Sheet1!F$14:F$181,MATCH(B46,Sheet1!A$14:A$181,0)),G50))))</f>
        <v/>
      </c>
      <c r="H51" s="26" t="str">
        <f t="shared" si="1"/>
        <v/>
      </c>
      <c r="I51" s="26" t="str">
        <f>IF(ISTEXT(E51),"",IF(ISBLANK(E51),"",IF(ISTEXT(D51),"",IF(A46="Invoice No. : ",TEXT(INDEX(Sheet1!C$14:C$200,MATCH(B46,Sheet1!A$14:A$200,0)),"hh:mm:ss"),I50))))</f>
        <v/>
      </c>
      <c r="J51" t="str">
        <f t="shared" si="2"/>
        <v/>
      </c>
      <c r="K51" t="str">
        <f>IF(ISBLANK(G51),"",IF(ISTEXT(G51),"",INDEX(Sheet1!H$14:H$181,MATCH(F51,Sheet1!A$14:A$181,0))))</f>
        <v/>
      </c>
      <c r="L51" t="str">
        <f>IF(ISBLANK(G51),"",IF(ISTEXT(G51),"",INDEX(Sheet1!I$14:I$181,MATCH(F51,Sheet1!A$14:A$181,0))))</f>
        <v/>
      </c>
      <c r="M51" t="str">
        <f>IF(ISBLANK(G51),"",IF(ISTEXT(G51),"",IF(INDEX(Sheet1!H$14:H$181,MATCH(F51,Sheet1!A$14:A$181,0))&lt;&gt;0,IF(INDEX(Sheet1!I$14:I$181,MATCH(F51,Sheet1!A$14:A$181,0))&lt;&gt;0,"Loan &amp; Cash","Loan"),"Cash")))</f>
        <v/>
      </c>
      <c r="N51" t="str">
        <f>IF(ISTEXT(E51),"",IF(ISBLANK(E51),"",IF(ISTEXT(D51),"",IF(A46="Invoice No. : ",INDEX(Sheet1!D$14:D$181,MATCH(B46,Sheet1!A$14:A$181,0)),N50))))</f>
        <v/>
      </c>
      <c r="O51" t="str">
        <f>IF(ISTEXT(E51),"",IF(ISBLANK(E51),"",IF(ISTEXT(D51),"",IF(A46="Invoice No. : ",INDEX(Sheet1!E$14:E$181,MATCH(B46,Sheet1!A$14:A$181,0)),O50))))</f>
        <v/>
      </c>
      <c r="P51" t="str">
        <f>IF(ISTEXT(E51),"",IF(ISBLANK(E51),"",IF(ISTEXT(D51),"",IF(A46="Invoice No. : ",INDEX(Sheet1!G$14:G$181,MATCH(B46,Sheet1!A$14:A$181,0)),P50))))</f>
        <v/>
      </c>
      <c r="Q51" t="str">
        <f t="shared" si="3"/>
        <v/>
      </c>
    </row>
    <row r="52" spans="1:17" x14ac:dyDescent="0.2">
      <c r="A52" s="8" t="s">
        <v>9</v>
      </c>
      <c r="B52" s="8" t="s">
        <v>10</v>
      </c>
      <c r="C52" s="9" t="s">
        <v>11</v>
      </c>
      <c r="D52" s="9" t="s">
        <v>12</v>
      </c>
      <c r="E52" s="9" t="s">
        <v>13</v>
      </c>
      <c r="F52" s="26" t="str">
        <f t="shared" si="0"/>
        <v/>
      </c>
      <c r="G52" s="26" t="str">
        <f>IF(ISTEXT(E52),"",IF(ISBLANK(E52),"",IF(ISTEXT(D52),"",IF(A47="Invoice No. : ",INDEX(Sheet1!F$14:F$181,MATCH(B47,Sheet1!A$14:A$181,0)),G51))))</f>
        <v/>
      </c>
      <c r="H52" s="26" t="str">
        <f t="shared" si="1"/>
        <v/>
      </c>
      <c r="I52" s="26" t="str">
        <f>IF(ISTEXT(E52),"",IF(ISBLANK(E52),"",IF(ISTEXT(D52),"",IF(A47="Invoice No. : ",TEXT(INDEX(Sheet1!C$14:C$200,MATCH(B47,Sheet1!A$14:A$200,0)),"hh:mm:ss"),I51))))</f>
        <v/>
      </c>
      <c r="J52" t="str">
        <f t="shared" si="2"/>
        <v/>
      </c>
      <c r="K52" t="str">
        <f>IF(ISBLANK(G52),"",IF(ISTEXT(G52),"",INDEX(Sheet1!H$14:H$181,MATCH(F52,Sheet1!A$14:A$181,0))))</f>
        <v/>
      </c>
      <c r="L52" t="str">
        <f>IF(ISBLANK(G52),"",IF(ISTEXT(G52),"",INDEX(Sheet1!I$14:I$181,MATCH(F52,Sheet1!A$14:A$181,0))))</f>
        <v/>
      </c>
      <c r="M52" t="str">
        <f>IF(ISBLANK(G52),"",IF(ISTEXT(G52),"",IF(INDEX(Sheet1!H$14:H$181,MATCH(F52,Sheet1!A$14:A$181,0))&lt;&gt;0,IF(INDEX(Sheet1!I$14:I$181,MATCH(F52,Sheet1!A$14:A$181,0))&lt;&gt;0,"Loan &amp; Cash","Loan"),"Cash")))</f>
        <v/>
      </c>
      <c r="N52" t="str">
        <f>IF(ISTEXT(E52),"",IF(ISBLANK(E52),"",IF(ISTEXT(D52),"",IF(A47="Invoice No. : ",INDEX(Sheet1!D$14:D$181,MATCH(B47,Sheet1!A$14:A$181,0)),N51))))</f>
        <v/>
      </c>
      <c r="O52" t="str">
        <f>IF(ISTEXT(E52),"",IF(ISBLANK(E52),"",IF(ISTEXT(D52),"",IF(A47="Invoice No. : ",INDEX(Sheet1!E$14:E$181,MATCH(B47,Sheet1!A$14:A$181,0)),O51))))</f>
        <v/>
      </c>
      <c r="P52" t="str">
        <f>IF(ISTEXT(E52),"",IF(ISBLANK(E52),"",IF(ISTEXT(D52),"",IF(A47="Invoice No. : ",INDEX(Sheet1!G$14:G$181,MATCH(B47,Sheet1!A$14:A$181,0)),P51))))</f>
        <v/>
      </c>
      <c r="Q52" t="str">
        <f t="shared" si="3"/>
        <v/>
      </c>
    </row>
    <row r="53" spans="1:17" x14ac:dyDescent="0.2">
      <c r="F53" s="26" t="str">
        <f t="shared" si="0"/>
        <v/>
      </c>
      <c r="G53" s="26" t="str">
        <f>IF(ISTEXT(E53),"",IF(ISBLANK(E53),"",IF(ISTEXT(D53),"",IF(A48="Invoice No. : ",INDEX(Sheet1!F$14:F$181,MATCH(B48,Sheet1!A$14:A$181,0)),G52))))</f>
        <v/>
      </c>
      <c r="H53" s="26" t="str">
        <f t="shared" si="1"/>
        <v/>
      </c>
      <c r="I53" s="26" t="str">
        <f>IF(ISTEXT(E53),"",IF(ISBLANK(E53),"",IF(ISTEXT(D53),"",IF(A48="Invoice No. : ",TEXT(INDEX(Sheet1!C$14:C$200,MATCH(B48,Sheet1!A$14:A$200,0)),"hh:mm:ss"),I52))))</f>
        <v/>
      </c>
      <c r="J53" t="str">
        <f t="shared" si="2"/>
        <v/>
      </c>
      <c r="K53" t="str">
        <f>IF(ISBLANK(G53),"",IF(ISTEXT(G53),"",INDEX(Sheet1!H$14:H$181,MATCH(F53,Sheet1!A$14:A$181,0))))</f>
        <v/>
      </c>
      <c r="L53" t="str">
        <f>IF(ISBLANK(G53),"",IF(ISTEXT(G53),"",INDEX(Sheet1!I$14:I$181,MATCH(F53,Sheet1!A$14:A$181,0))))</f>
        <v/>
      </c>
      <c r="M53" t="str">
        <f>IF(ISBLANK(G53),"",IF(ISTEXT(G53),"",IF(INDEX(Sheet1!H$14:H$181,MATCH(F53,Sheet1!A$14:A$181,0))&lt;&gt;0,IF(INDEX(Sheet1!I$14:I$181,MATCH(F53,Sheet1!A$14:A$181,0))&lt;&gt;0,"Loan &amp; Cash","Loan"),"Cash")))</f>
        <v/>
      </c>
      <c r="N53" t="str">
        <f>IF(ISTEXT(E53),"",IF(ISBLANK(E53),"",IF(ISTEXT(D53),"",IF(A48="Invoice No. : ",INDEX(Sheet1!D$14:D$181,MATCH(B48,Sheet1!A$14:A$181,0)),N52))))</f>
        <v/>
      </c>
      <c r="O53" t="str">
        <f>IF(ISTEXT(E53),"",IF(ISBLANK(E53),"",IF(ISTEXT(D53),"",IF(A48="Invoice No. : ",INDEX(Sheet1!E$14:E$181,MATCH(B48,Sheet1!A$14:A$181,0)),O52))))</f>
        <v/>
      </c>
      <c r="P53" t="str">
        <f>IF(ISTEXT(E53),"",IF(ISBLANK(E53),"",IF(ISTEXT(D53),"",IF(A48="Invoice No. : ",INDEX(Sheet1!G$14:G$181,MATCH(B48,Sheet1!A$14:A$181,0)),P52))))</f>
        <v/>
      </c>
      <c r="Q53" t="str">
        <f t="shared" si="3"/>
        <v/>
      </c>
    </row>
    <row r="54" spans="1:17" x14ac:dyDescent="0.2">
      <c r="A54" s="10" t="s">
        <v>25</v>
      </c>
      <c r="B54" s="10" t="s">
        <v>26</v>
      </c>
      <c r="C54" s="11">
        <v>1</v>
      </c>
      <c r="D54" s="11">
        <v>65.5</v>
      </c>
      <c r="E54" s="11">
        <v>65.5</v>
      </c>
      <c r="F54" s="26">
        <f t="shared" si="0"/>
        <v>925276</v>
      </c>
      <c r="G54" s="26">
        <f>IF(ISTEXT(E54),"",IF(ISBLANK(E54),"",IF(ISTEXT(D54),"",IF(A49="Invoice No. : ",INDEX(Sheet1!F$14:F$181,MATCH(B49,Sheet1!A$14:A$181,0)),G53))))</f>
        <v>999999998</v>
      </c>
      <c r="H54" s="26" t="str">
        <f t="shared" si="1"/>
        <v>01/17/2023</v>
      </c>
      <c r="I54" s="26" t="str">
        <f>IF(ISTEXT(E54),"",IF(ISBLANK(E54),"",IF(ISTEXT(D54),"",IF(A49="Invoice No. : ",TEXT(INDEX(Sheet1!C$14:C$200,MATCH(B49,Sheet1!A$14:A$200,0)),"hh:mm:ss"),I53))))</f>
        <v>10:21:56</v>
      </c>
      <c r="J54">
        <f t="shared" si="2"/>
        <v>477.25</v>
      </c>
      <c r="K54">
        <f>IF(ISBLANK(G54),"",IF(ISTEXT(G54),"",INDEX(Sheet1!H$14:H$181,MATCH(F54,Sheet1!A$14:A$181,0))))</f>
        <v>400</v>
      </c>
      <c r="L54">
        <f>IF(ISBLANK(G54),"",IF(ISTEXT(G54),"",INDEX(Sheet1!I$14:I$181,MATCH(F54,Sheet1!A$14:A$181,0))))</f>
        <v>77.25</v>
      </c>
      <c r="M54" t="str">
        <f>IF(ISBLANK(G54),"",IF(ISTEXT(G54),"",IF(INDEX(Sheet1!H$14:H$181,MATCH(F54,Sheet1!A$14:A$181,0))&lt;&gt;0,IF(INDEX(Sheet1!I$14:I$181,MATCH(F54,Sheet1!A$14:A$181,0))&lt;&gt;0,"Loan &amp; Cash","Loan"),"Cash")))</f>
        <v>Loan &amp; Cash</v>
      </c>
      <c r="N54">
        <f>IF(ISTEXT(E54),"",IF(ISBLANK(E54),"",IF(ISTEXT(D54),"",IF(A49="Invoice No. : ",INDEX(Sheet1!D$14:D$181,MATCH(B49,Sheet1!A$14:A$181,0)),N53))))</f>
        <v>1</v>
      </c>
      <c r="O54" t="str">
        <f>IF(ISTEXT(E54),"",IF(ISBLANK(E54),"",IF(ISTEXT(D54),"",IF(A49="Invoice No. : ",INDEX(Sheet1!E$14:E$181,MATCH(B49,Sheet1!A$14:A$181,0)),O53))))</f>
        <v>BRAILLE</v>
      </c>
      <c r="P54" t="str">
        <f>IF(ISTEXT(E54),"",IF(ISBLANK(E54),"",IF(ISTEXT(D54),"",IF(A49="Invoice No. : ",INDEX(Sheet1!G$14:G$181,MATCH(B49,Sheet1!A$14:A$181,0)),P53))))</f>
        <v>BBCCC - MAIN</v>
      </c>
      <c r="Q54">
        <f t="shared" si="3"/>
        <v>130591.09</v>
      </c>
    </row>
    <row r="55" spans="1:17" x14ac:dyDescent="0.2">
      <c r="A55" s="10" t="s">
        <v>27</v>
      </c>
      <c r="B55" s="10" t="s">
        <v>28</v>
      </c>
      <c r="C55" s="11">
        <v>1</v>
      </c>
      <c r="D55" s="11">
        <v>28.5</v>
      </c>
      <c r="E55" s="11">
        <v>28.5</v>
      </c>
      <c r="F55" s="26">
        <f t="shared" si="0"/>
        <v>925276</v>
      </c>
      <c r="G55" s="26">
        <f>IF(ISTEXT(E55),"",IF(ISBLANK(E55),"",IF(ISTEXT(D55),"",IF(A50="Invoice No. : ",INDEX(Sheet1!F$14:F$181,MATCH(B50,Sheet1!A$14:A$181,0)),G54))))</f>
        <v>999999998</v>
      </c>
      <c r="H55" s="26" t="str">
        <f t="shared" si="1"/>
        <v>01/17/2023</v>
      </c>
      <c r="I55" s="26" t="str">
        <f>IF(ISTEXT(E55),"",IF(ISBLANK(E55),"",IF(ISTEXT(D55),"",IF(A50="Invoice No. : ",TEXT(INDEX(Sheet1!C$14:C$200,MATCH(B50,Sheet1!A$14:A$200,0)),"hh:mm:ss"),I54))))</f>
        <v>10:21:56</v>
      </c>
      <c r="J55">
        <f t="shared" si="2"/>
        <v>477.25</v>
      </c>
      <c r="K55">
        <f>IF(ISBLANK(G55),"",IF(ISTEXT(G55),"",INDEX(Sheet1!H$14:H$181,MATCH(F55,Sheet1!A$14:A$181,0))))</f>
        <v>400</v>
      </c>
      <c r="L55">
        <f>IF(ISBLANK(G55),"",IF(ISTEXT(G55),"",INDEX(Sheet1!I$14:I$181,MATCH(F55,Sheet1!A$14:A$181,0))))</f>
        <v>77.25</v>
      </c>
      <c r="M55" t="str">
        <f>IF(ISBLANK(G55),"",IF(ISTEXT(G55),"",IF(INDEX(Sheet1!H$14:H$181,MATCH(F55,Sheet1!A$14:A$181,0))&lt;&gt;0,IF(INDEX(Sheet1!I$14:I$181,MATCH(F55,Sheet1!A$14:A$181,0))&lt;&gt;0,"Loan &amp; Cash","Loan"),"Cash")))</f>
        <v>Loan &amp; Cash</v>
      </c>
      <c r="N55">
        <f>IF(ISTEXT(E55),"",IF(ISBLANK(E55),"",IF(ISTEXT(D55),"",IF(A50="Invoice No. : ",INDEX(Sheet1!D$14:D$181,MATCH(B50,Sheet1!A$14:A$181,0)),N54))))</f>
        <v>1</v>
      </c>
      <c r="O55" t="str">
        <f>IF(ISTEXT(E55),"",IF(ISBLANK(E55),"",IF(ISTEXT(D55),"",IF(A50="Invoice No. : ",INDEX(Sheet1!E$14:E$181,MATCH(B50,Sheet1!A$14:A$181,0)),O54))))</f>
        <v>BRAILLE</v>
      </c>
      <c r="P55" t="str">
        <f>IF(ISTEXT(E55),"",IF(ISBLANK(E55),"",IF(ISTEXT(D55),"",IF(A50="Invoice No. : ",INDEX(Sheet1!G$14:G$181,MATCH(B50,Sheet1!A$14:A$181,0)),P54))))</f>
        <v>BBCCC - MAIN</v>
      </c>
      <c r="Q55">
        <f t="shared" si="3"/>
        <v>130591.09</v>
      </c>
    </row>
    <row r="56" spans="1:17" x14ac:dyDescent="0.2">
      <c r="A56" s="10" t="s">
        <v>29</v>
      </c>
      <c r="B56" s="10" t="s">
        <v>30</v>
      </c>
      <c r="C56" s="11">
        <v>1</v>
      </c>
      <c r="D56" s="11">
        <v>32</v>
      </c>
      <c r="E56" s="11">
        <v>32</v>
      </c>
      <c r="F56" s="26">
        <f t="shared" si="0"/>
        <v>925276</v>
      </c>
      <c r="G56" s="26">
        <f>IF(ISTEXT(E56),"",IF(ISBLANK(E56),"",IF(ISTEXT(D56),"",IF(A51="Invoice No. : ",INDEX(Sheet1!F$14:F$181,MATCH(B51,Sheet1!A$14:A$181,0)),G55))))</f>
        <v>999999998</v>
      </c>
      <c r="H56" s="26" t="str">
        <f t="shared" si="1"/>
        <v>01/17/2023</v>
      </c>
      <c r="I56" s="26" t="str">
        <f>IF(ISTEXT(E56),"",IF(ISBLANK(E56),"",IF(ISTEXT(D56),"",IF(A51="Invoice No. : ",TEXT(INDEX(Sheet1!C$14:C$200,MATCH(B51,Sheet1!A$14:A$200,0)),"hh:mm:ss"),I55))))</f>
        <v>10:21:56</v>
      </c>
      <c r="J56">
        <f t="shared" si="2"/>
        <v>477.25</v>
      </c>
      <c r="K56">
        <f>IF(ISBLANK(G56),"",IF(ISTEXT(G56),"",INDEX(Sheet1!H$14:H$181,MATCH(F56,Sheet1!A$14:A$181,0))))</f>
        <v>400</v>
      </c>
      <c r="L56">
        <f>IF(ISBLANK(G56),"",IF(ISTEXT(G56),"",INDEX(Sheet1!I$14:I$181,MATCH(F56,Sheet1!A$14:A$181,0))))</f>
        <v>77.25</v>
      </c>
      <c r="M56" t="str">
        <f>IF(ISBLANK(G56),"",IF(ISTEXT(G56),"",IF(INDEX(Sheet1!H$14:H$181,MATCH(F56,Sheet1!A$14:A$181,0))&lt;&gt;0,IF(INDEX(Sheet1!I$14:I$181,MATCH(F56,Sheet1!A$14:A$181,0))&lt;&gt;0,"Loan &amp; Cash","Loan"),"Cash")))</f>
        <v>Loan &amp; Cash</v>
      </c>
      <c r="N56">
        <f>IF(ISTEXT(E56),"",IF(ISBLANK(E56),"",IF(ISTEXT(D56),"",IF(A51="Invoice No. : ",INDEX(Sheet1!D$14:D$181,MATCH(B51,Sheet1!A$14:A$181,0)),N55))))</f>
        <v>1</v>
      </c>
      <c r="O56" t="str">
        <f>IF(ISTEXT(E56),"",IF(ISBLANK(E56),"",IF(ISTEXT(D56),"",IF(A51="Invoice No. : ",INDEX(Sheet1!E$14:E$181,MATCH(B51,Sheet1!A$14:A$181,0)),O55))))</f>
        <v>BRAILLE</v>
      </c>
      <c r="P56" t="str">
        <f>IF(ISTEXT(E56),"",IF(ISBLANK(E56),"",IF(ISTEXT(D56),"",IF(A51="Invoice No. : ",INDEX(Sheet1!G$14:G$181,MATCH(B51,Sheet1!A$14:A$181,0)),P55))))</f>
        <v>BBCCC - MAIN</v>
      </c>
      <c r="Q56">
        <f t="shared" si="3"/>
        <v>130591.09</v>
      </c>
    </row>
    <row r="57" spans="1:17" x14ac:dyDescent="0.2">
      <c r="A57" s="10" t="s">
        <v>31</v>
      </c>
      <c r="B57" s="10" t="s">
        <v>32</v>
      </c>
      <c r="C57" s="11">
        <v>1</v>
      </c>
      <c r="D57" s="11">
        <v>29.5</v>
      </c>
      <c r="E57" s="11">
        <v>29.5</v>
      </c>
      <c r="F57" s="26">
        <f t="shared" si="0"/>
        <v>925276</v>
      </c>
      <c r="G57" s="26">
        <f>IF(ISTEXT(E57),"",IF(ISBLANK(E57),"",IF(ISTEXT(D57),"",IF(A52="Invoice No. : ",INDEX(Sheet1!F$14:F$181,MATCH(B52,Sheet1!A$14:A$181,0)),G56))))</f>
        <v>999999998</v>
      </c>
      <c r="H57" s="26" t="str">
        <f t="shared" si="1"/>
        <v>01/17/2023</v>
      </c>
      <c r="I57" s="26" t="str">
        <f>IF(ISTEXT(E57),"",IF(ISBLANK(E57),"",IF(ISTEXT(D57),"",IF(A52="Invoice No. : ",TEXT(INDEX(Sheet1!C$14:C$200,MATCH(B52,Sheet1!A$14:A$200,0)),"hh:mm:ss"),I56))))</f>
        <v>10:21:56</v>
      </c>
      <c r="J57">
        <f t="shared" si="2"/>
        <v>477.25</v>
      </c>
      <c r="K57">
        <f>IF(ISBLANK(G57),"",IF(ISTEXT(G57),"",INDEX(Sheet1!H$14:H$181,MATCH(F57,Sheet1!A$14:A$181,0))))</f>
        <v>400</v>
      </c>
      <c r="L57">
        <f>IF(ISBLANK(G57),"",IF(ISTEXT(G57),"",INDEX(Sheet1!I$14:I$181,MATCH(F57,Sheet1!A$14:A$181,0))))</f>
        <v>77.25</v>
      </c>
      <c r="M57" t="str">
        <f>IF(ISBLANK(G57),"",IF(ISTEXT(G57),"",IF(INDEX(Sheet1!H$14:H$181,MATCH(F57,Sheet1!A$14:A$181,0))&lt;&gt;0,IF(INDEX(Sheet1!I$14:I$181,MATCH(F57,Sheet1!A$14:A$181,0))&lt;&gt;0,"Loan &amp; Cash","Loan"),"Cash")))</f>
        <v>Loan &amp; Cash</v>
      </c>
      <c r="N57">
        <f>IF(ISTEXT(E57),"",IF(ISBLANK(E57),"",IF(ISTEXT(D57),"",IF(A52="Invoice No. : ",INDEX(Sheet1!D$14:D$181,MATCH(B52,Sheet1!A$14:A$181,0)),N56))))</f>
        <v>1</v>
      </c>
      <c r="O57" t="str">
        <f>IF(ISTEXT(E57),"",IF(ISBLANK(E57),"",IF(ISTEXT(D57),"",IF(A52="Invoice No. : ",INDEX(Sheet1!E$14:E$181,MATCH(B52,Sheet1!A$14:A$181,0)),O56))))</f>
        <v>BRAILLE</v>
      </c>
      <c r="P57" t="str">
        <f>IF(ISTEXT(E57),"",IF(ISBLANK(E57),"",IF(ISTEXT(D57),"",IF(A52="Invoice No. : ",INDEX(Sheet1!G$14:G$181,MATCH(B52,Sheet1!A$14:A$181,0)),P56))))</f>
        <v>BBCCC - MAIN</v>
      </c>
      <c r="Q57">
        <f t="shared" si="3"/>
        <v>130591.09</v>
      </c>
    </row>
    <row r="58" spans="1:17" x14ac:dyDescent="0.2">
      <c r="A58" s="10" t="s">
        <v>33</v>
      </c>
      <c r="B58" s="10" t="s">
        <v>34</v>
      </c>
      <c r="C58" s="11">
        <v>1</v>
      </c>
      <c r="D58" s="11">
        <v>28.5</v>
      </c>
      <c r="E58" s="11">
        <v>28.5</v>
      </c>
      <c r="F58" s="26">
        <f t="shared" si="0"/>
        <v>925276</v>
      </c>
      <c r="G58" s="26">
        <f>IF(ISTEXT(E58),"",IF(ISBLANK(E58),"",IF(ISTEXT(D58),"",IF(A53="Invoice No. : ",INDEX(Sheet1!F$14:F$181,MATCH(B53,Sheet1!A$14:A$181,0)),G57))))</f>
        <v>999999998</v>
      </c>
      <c r="H58" s="26" t="str">
        <f t="shared" si="1"/>
        <v>01/17/2023</v>
      </c>
      <c r="I58" s="26" t="str">
        <f>IF(ISTEXT(E58),"",IF(ISBLANK(E58),"",IF(ISTEXT(D58),"",IF(A53="Invoice No. : ",TEXT(INDEX(Sheet1!C$14:C$200,MATCH(B53,Sheet1!A$14:A$200,0)),"hh:mm:ss"),I57))))</f>
        <v>10:21:56</v>
      </c>
      <c r="J58">
        <f t="shared" si="2"/>
        <v>477.25</v>
      </c>
      <c r="K58">
        <f>IF(ISBLANK(G58),"",IF(ISTEXT(G58),"",INDEX(Sheet1!H$14:H$181,MATCH(F58,Sheet1!A$14:A$181,0))))</f>
        <v>400</v>
      </c>
      <c r="L58">
        <f>IF(ISBLANK(G58),"",IF(ISTEXT(G58),"",INDEX(Sheet1!I$14:I$181,MATCH(F58,Sheet1!A$14:A$181,0))))</f>
        <v>77.25</v>
      </c>
      <c r="M58" t="str">
        <f>IF(ISBLANK(G58),"",IF(ISTEXT(G58),"",IF(INDEX(Sheet1!H$14:H$181,MATCH(F58,Sheet1!A$14:A$181,0))&lt;&gt;0,IF(INDEX(Sheet1!I$14:I$181,MATCH(F58,Sheet1!A$14:A$181,0))&lt;&gt;0,"Loan &amp; Cash","Loan"),"Cash")))</f>
        <v>Loan &amp; Cash</v>
      </c>
      <c r="N58">
        <f>IF(ISTEXT(E58),"",IF(ISBLANK(E58),"",IF(ISTEXT(D58),"",IF(A53="Invoice No. : ",INDEX(Sheet1!D$14:D$181,MATCH(B53,Sheet1!A$14:A$181,0)),N57))))</f>
        <v>1</v>
      </c>
      <c r="O58" t="str">
        <f>IF(ISTEXT(E58),"",IF(ISBLANK(E58),"",IF(ISTEXT(D58),"",IF(A53="Invoice No. : ",INDEX(Sheet1!E$14:E$181,MATCH(B53,Sheet1!A$14:A$181,0)),O57))))</f>
        <v>BRAILLE</v>
      </c>
      <c r="P58" t="str">
        <f>IF(ISTEXT(E58),"",IF(ISBLANK(E58),"",IF(ISTEXT(D58),"",IF(A53="Invoice No. : ",INDEX(Sheet1!G$14:G$181,MATCH(B53,Sheet1!A$14:A$181,0)),P57))))</f>
        <v>BBCCC - MAIN</v>
      </c>
      <c r="Q58">
        <f t="shared" si="3"/>
        <v>130591.09</v>
      </c>
    </row>
    <row r="59" spans="1:17" x14ac:dyDescent="0.2">
      <c r="A59" s="10" t="s">
        <v>35</v>
      </c>
      <c r="B59" s="10" t="s">
        <v>36</v>
      </c>
      <c r="C59" s="11">
        <v>3</v>
      </c>
      <c r="D59" s="11">
        <v>46</v>
      </c>
      <c r="E59" s="11">
        <v>138</v>
      </c>
      <c r="F59" s="26">
        <f t="shared" si="0"/>
        <v>925276</v>
      </c>
      <c r="G59" s="26">
        <f>IF(ISTEXT(E59),"",IF(ISBLANK(E59),"",IF(ISTEXT(D59),"",IF(A54="Invoice No. : ",INDEX(Sheet1!F$14:F$181,MATCH(B54,Sheet1!A$14:A$181,0)),G58))))</f>
        <v>999999998</v>
      </c>
      <c r="H59" s="26" t="str">
        <f t="shared" si="1"/>
        <v>01/17/2023</v>
      </c>
      <c r="I59" s="26" t="str">
        <f>IF(ISTEXT(E59),"",IF(ISBLANK(E59),"",IF(ISTEXT(D59),"",IF(A54="Invoice No. : ",TEXT(INDEX(Sheet1!C$14:C$200,MATCH(B54,Sheet1!A$14:A$200,0)),"hh:mm:ss"),I58))))</f>
        <v>10:21:56</v>
      </c>
      <c r="J59">
        <f t="shared" si="2"/>
        <v>477.25</v>
      </c>
      <c r="K59">
        <f>IF(ISBLANK(G59),"",IF(ISTEXT(G59),"",INDEX(Sheet1!H$14:H$181,MATCH(F59,Sheet1!A$14:A$181,0))))</f>
        <v>400</v>
      </c>
      <c r="L59">
        <f>IF(ISBLANK(G59),"",IF(ISTEXT(G59),"",INDEX(Sheet1!I$14:I$181,MATCH(F59,Sheet1!A$14:A$181,0))))</f>
        <v>77.25</v>
      </c>
      <c r="M59" t="str">
        <f>IF(ISBLANK(G59),"",IF(ISTEXT(G59),"",IF(INDEX(Sheet1!H$14:H$181,MATCH(F59,Sheet1!A$14:A$181,0))&lt;&gt;0,IF(INDEX(Sheet1!I$14:I$181,MATCH(F59,Sheet1!A$14:A$181,0))&lt;&gt;0,"Loan &amp; Cash","Loan"),"Cash")))</f>
        <v>Loan &amp; Cash</v>
      </c>
      <c r="N59">
        <f>IF(ISTEXT(E59),"",IF(ISBLANK(E59),"",IF(ISTEXT(D59),"",IF(A54="Invoice No. : ",INDEX(Sheet1!D$14:D$181,MATCH(B54,Sheet1!A$14:A$181,0)),N58))))</f>
        <v>1</v>
      </c>
      <c r="O59" t="str">
        <f>IF(ISTEXT(E59),"",IF(ISBLANK(E59),"",IF(ISTEXT(D59),"",IF(A54="Invoice No. : ",INDEX(Sheet1!E$14:E$181,MATCH(B54,Sheet1!A$14:A$181,0)),O58))))</f>
        <v>BRAILLE</v>
      </c>
      <c r="P59" t="str">
        <f>IF(ISTEXT(E59),"",IF(ISBLANK(E59),"",IF(ISTEXT(D59),"",IF(A54="Invoice No. : ",INDEX(Sheet1!G$14:G$181,MATCH(B54,Sheet1!A$14:A$181,0)),P58))))</f>
        <v>BBCCC - MAIN</v>
      </c>
      <c r="Q59">
        <f t="shared" si="3"/>
        <v>130591.09</v>
      </c>
    </row>
    <row r="60" spans="1:17" x14ac:dyDescent="0.2">
      <c r="A60" s="10" t="s">
        <v>37</v>
      </c>
      <c r="B60" s="10" t="s">
        <v>38</v>
      </c>
      <c r="C60" s="11">
        <v>1</v>
      </c>
      <c r="D60" s="11">
        <v>155.25</v>
      </c>
      <c r="E60" s="11">
        <v>155.25</v>
      </c>
      <c r="F60" s="26">
        <f t="shared" si="0"/>
        <v>925276</v>
      </c>
      <c r="G60" s="26">
        <f>IF(ISTEXT(E60),"",IF(ISBLANK(E60),"",IF(ISTEXT(D60),"",IF(A55="Invoice No. : ",INDEX(Sheet1!F$14:F$181,MATCH(B55,Sheet1!A$14:A$181,0)),G59))))</f>
        <v>999999998</v>
      </c>
      <c r="H60" s="26" t="str">
        <f t="shared" si="1"/>
        <v>01/17/2023</v>
      </c>
      <c r="I60" s="26" t="str">
        <f>IF(ISTEXT(E60),"",IF(ISBLANK(E60),"",IF(ISTEXT(D60),"",IF(A55="Invoice No. : ",TEXT(INDEX(Sheet1!C$14:C$200,MATCH(B55,Sheet1!A$14:A$200,0)),"hh:mm:ss"),I59))))</f>
        <v>10:21:56</v>
      </c>
      <c r="J60">
        <f t="shared" si="2"/>
        <v>477.25</v>
      </c>
      <c r="K60">
        <f>IF(ISBLANK(G60),"",IF(ISTEXT(G60),"",INDEX(Sheet1!H$14:H$181,MATCH(F60,Sheet1!A$14:A$181,0))))</f>
        <v>400</v>
      </c>
      <c r="L60">
        <f>IF(ISBLANK(G60),"",IF(ISTEXT(G60),"",INDEX(Sheet1!I$14:I$181,MATCH(F60,Sheet1!A$14:A$181,0))))</f>
        <v>77.25</v>
      </c>
      <c r="M60" t="str">
        <f>IF(ISBLANK(G60),"",IF(ISTEXT(G60),"",IF(INDEX(Sheet1!H$14:H$181,MATCH(F60,Sheet1!A$14:A$181,0))&lt;&gt;0,IF(INDEX(Sheet1!I$14:I$181,MATCH(F60,Sheet1!A$14:A$181,0))&lt;&gt;0,"Loan &amp; Cash","Loan"),"Cash")))</f>
        <v>Loan &amp; Cash</v>
      </c>
      <c r="N60">
        <f>IF(ISTEXT(E60),"",IF(ISBLANK(E60),"",IF(ISTEXT(D60),"",IF(A55="Invoice No. : ",INDEX(Sheet1!D$14:D$181,MATCH(B55,Sheet1!A$14:A$181,0)),N59))))</f>
        <v>1</v>
      </c>
      <c r="O60" t="str">
        <f>IF(ISTEXT(E60),"",IF(ISBLANK(E60),"",IF(ISTEXT(D60),"",IF(A55="Invoice No. : ",INDEX(Sheet1!E$14:E$181,MATCH(B55,Sheet1!A$14:A$181,0)),O59))))</f>
        <v>BRAILLE</v>
      </c>
      <c r="P60" t="str">
        <f>IF(ISTEXT(E60),"",IF(ISBLANK(E60),"",IF(ISTEXT(D60),"",IF(A55="Invoice No. : ",INDEX(Sheet1!G$14:G$181,MATCH(B55,Sheet1!A$14:A$181,0)),P59))))</f>
        <v>BBCCC - MAIN</v>
      </c>
      <c r="Q60">
        <f t="shared" si="3"/>
        <v>130591.09</v>
      </c>
    </row>
    <row r="61" spans="1:17" x14ac:dyDescent="0.2">
      <c r="D61" s="12" t="s">
        <v>16</v>
      </c>
      <c r="E61" s="13">
        <v>477.25</v>
      </c>
      <c r="F61" s="26" t="str">
        <f t="shared" si="0"/>
        <v/>
      </c>
      <c r="G61" s="26" t="str">
        <f>IF(ISTEXT(E61),"",IF(ISBLANK(E61),"",IF(ISTEXT(D61),"",IF(A56="Invoice No. : ",INDEX(Sheet1!F$14:F$181,MATCH(B56,Sheet1!A$14:A$181,0)),G60))))</f>
        <v/>
      </c>
      <c r="H61" s="26" t="str">
        <f t="shared" si="1"/>
        <v/>
      </c>
      <c r="I61" s="26" t="str">
        <f>IF(ISTEXT(E61),"",IF(ISBLANK(E61),"",IF(ISTEXT(D61),"",IF(A56="Invoice No. : ",TEXT(INDEX(Sheet1!C$14:C$200,MATCH(B56,Sheet1!A$14:A$200,0)),"hh:mm:ss"),I60))))</f>
        <v/>
      </c>
      <c r="J61" t="str">
        <f t="shared" si="2"/>
        <v/>
      </c>
      <c r="K61" t="str">
        <f>IF(ISBLANK(G61),"",IF(ISTEXT(G61),"",INDEX(Sheet1!H$14:H$181,MATCH(F61,Sheet1!A$14:A$181,0))))</f>
        <v/>
      </c>
      <c r="L61" t="str">
        <f>IF(ISBLANK(G61),"",IF(ISTEXT(G61),"",INDEX(Sheet1!I$14:I$181,MATCH(F61,Sheet1!A$14:A$181,0))))</f>
        <v/>
      </c>
      <c r="M61" t="str">
        <f>IF(ISBLANK(G61),"",IF(ISTEXT(G61),"",IF(INDEX(Sheet1!H$14:H$181,MATCH(F61,Sheet1!A$14:A$181,0))&lt;&gt;0,IF(INDEX(Sheet1!I$14:I$181,MATCH(F61,Sheet1!A$14:A$181,0))&lt;&gt;0,"Loan &amp; Cash","Loan"),"Cash")))</f>
        <v/>
      </c>
      <c r="N61" t="str">
        <f>IF(ISTEXT(E61),"",IF(ISBLANK(E61),"",IF(ISTEXT(D61),"",IF(A56="Invoice No. : ",INDEX(Sheet1!D$14:D$181,MATCH(B56,Sheet1!A$14:A$181,0)),N60))))</f>
        <v/>
      </c>
      <c r="O61" t="str">
        <f>IF(ISTEXT(E61),"",IF(ISBLANK(E61),"",IF(ISTEXT(D61),"",IF(A56="Invoice No. : ",INDEX(Sheet1!E$14:E$181,MATCH(B56,Sheet1!A$14:A$181,0)),O60))))</f>
        <v/>
      </c>
      <c r="P61" t="str">
        <f>IF(ISTEXT(E61),"",IF(ISBLANK(E61),"",IF(ISTEXT(D61),"",IF(A56="Invoice No. : ",INDEX(Sheet1!G$14:G$181,MATCH(B56,Sheet1!A$14:A$181,0)),P60))))</f>
        <v/>
      </c>
      <c r="Q61" t="str">
        <f t="shared" si="3"/>
        <v/>
      </c>
    </row>
    <row r="62" spans="1:17" x14ac:dyDescent="0.2">
      <c r="F62" s="26" t="str">
        <f t="shared" si="0"/>
        <v/>
      </c>
      <c r="G62" s="26" t="str">
        <f>IF(ISTEXT(E62),"",IF(ISBLANK(E62),"",IF(ISTEXT(D62),"",IF(A57="Invoice No. : ",INDEX(Sheet1!F$14:F$181,MATCH(B57,Sheet1!A$14:A$181,0)),G61))))</f>
        <v/>
      </c>
      <c r="H62" s="26" t="str">
        <f t="shared" si="1"/>
        <v/>
      </c>
      <c r="I62" s="26" t="str">
        <f>IF(ISTEXT(E62),"",IF(ISBLANK(E62),"",IF(ISTEXT(D62),"",IF(A57="Invoice No. : ",TEXT(INDEX(Sheet1!C$14:C$200,MATCH(B57,Sheet1!A$14:A$200,0)),"hh:mm:ss"),I61))))</f>
        <v/>
      </c>
      <c r="J62" t="str">
        <f t="shared" si="2"/>
        <v/>
      </c>
      <c r="K62" t="str">
        <f>IF(ISBLANK(G62),"",IF(ISTEXT(G62),"",INDEX(Sheet1!H$14:H$181,MATCH(F62,Sheet1!A$14:A$181,0))))</f>
        <v/>
      </c>
      <c r="L62" t="str">
        <f>IF(ISBLANK(G62),"",IF(ISTEXT(G62),"",INDEX(Sheet1!I$14:I$181,MATCH(F62,Sheet1!A$14:A$181,0))))</f>
        <v/>
      </c>
      <c r="M62" t="str">
        <f>IF(ISBLANK(G62),"",IF(ISTEXT(G62),"",IF(INDEX(Sheet1!H$14:H$181,MATCH(F62,Sheet1!A$14:A$181,0))&lt;&gt;0,IF(INDEX(Sheet1!I$14:I$181,MATCH(F62,Sheet1!A$14:A$181,0))&lt;&gt;0,"Loan &amp; Cash","Loan"),"Cash")))</f>
        <v/>
      </c>
      <c r="N62" t="str">
        <f>IF(ISTEXT(E62),"",IF(ISBLANK(E62),"",IF(ISTEXT(D62),"",IF(A57="Invoice No. : ",INDEX(Sheet1!D$14:D$181,MATCH(B57,Sheet1!A$14:A$181,0)),N61))))</f>
        <v/>
      </c>
      <c r="O62" t="str">
        <f>IF(ISTEXT(E62),"",IF(ISBLANK(E62),"",IF(ISTEXT(D62),"",IF(A57="Invoice No. : ",INDEX(Sheet1!E$14:E$181,MATCH(B57,Sheet1!A$14:A$181,0)),O61))))</f>
        <v/>
      </c>
      <c r="P62" t="str">
        <f>IF(ISTEXT(E62),"",IF(ISBLANK(E62),"",IF(ISTEXT(D62),"",IF(A57="Invoice No. : ",INDEX(Sheet1!G$14:G$181,MATCH(B57,Sheet1!A$14:A$181,0)),P61))))</f>
        <v/>
      </c>
      <c r="Q62" t="str">
        <f t="shared" si="3"/>
        <v/>
      </c>
    </row>
    <row r="63" spans="1:17" x14ac:dyDescent="0.2">
      <c r="F63" s="26" t="str">
        <f t="shared" si="0"/>
        <v/>
      </c>
      <c r="G63" s="26" t="str">
        <f>IF(ISTEXT(E63),"",IF(ISBLANK(E63),"",IF(ISTEXT(D63),"",IF(A58="Invoice No. : ",INDEX(Sheet1!F$14:F$181,MATCH(B58,Sheet1!A$14:A$181,0)),G62))))</f>
        <v/>
      </c>
      <c r="H63" s="26" t="str">
        <f t="shared" si="1"/>
        <v/>
      </c>
      <c r="I63" s="26" t="str">
        <f>IF(ISTEXT(E63),"",IF(ISBLANK(E63),"",IF(ISTEXT(D63),"",IF(A58="Invoice No. : ",TEXT(INDEX(Sheet1!C$14:C$200,MATCH(B58,Sheet1!A$14:A$200,0)),"hh:mm:ss"),I62))))</f>
        <v/>
      </c>
      <c r="J63" t="str">
        <f t="shared" si="2"/>
        <v/>
      </c>
      <c r="K63" t="str">
        <f>IF(ISBLANK(G63),"",IF(ISTEXT(G63),"",INDEX(Sheet1!H$14:H$181,MATCH(F63,Sheet1!A$14:A$181,0))))</f>
        <v/>
      </c>
      <c r="L63" t="str">
        <f>IF(ISBLANK(G63),"",IF(ISTEXT(G63),"",INDEX(Sheet1!I$14:I$181,MATCH(F63,Sheet1!A$14:A$181,0))))</f>
        <v/>
      </c>
      <c r="M63" t="str">
        <f>IF(ISBLANK(G63),"",IF(ISTEXT(G63),"",IF(INDEX(Sheet1!H$14:H$181,MATCH(F63,Sheet1!A$14:A$181,0))&lt;&gt;0,IF(INDEX(Sheet1!I$14:I$181,MATCH(F63,Sheet1!A$14:A$181,0))&lt;&gt;0,"Loan &amp; Cash","Loan"),"Cash")))</f>
        <v/>
      </c>
      <c r="N63" t="str">
        <f>IF(ISTEXT(E63),"",IF(ISBLANK(E63),"",IF(ISTEXT(D63),"",IF(A58="Invoice No. : ",INDEX(Sheet1!D$14:D$181,MATCH(B58,Sheet1!A$14:A$181,0)),N62))))</f>
        <v/>
      </c>
      <c r="O63" t="str">
        <f>IF(ISTEXT(E63),"",IF(ISBLANK(E63),"",IF(ISTEXT(D63),"",IF(A58="Invoice No. : ",INDEX(Sheet1!E$14:E$181,MATCH(B58,Sheet1!A$14:A$181,0)),O62))))</f>
        <v/>
      </c>
      <c r="P63" t="str">
        <f>IF(ISTEXT(E63),"",IF(ISBLANK(E63),"",IF(ISTEXT(D63),"",IF(A58="Invoice No. : ",INDEX(Sheet1!G$14:G$181,MATCH(B58,Sheet1!A$14:A$181,0)),P62))))</f>
        <v/>
      </c>
      <c r="Q63" t="str">
        <f t="shared" si="3"/>
        <v/>
      </c>
    </row>
    <row r="64" spans="1:17" x14ac:dyDescent="0.2">
      <c r="A64" s="3" t="s">
        <v>4</v>
      </c>
      <c r="B64" s="4">
        <v>925277</v>
      </c>
      <c r="C64" s="3" t="s">
        <v>5</v>
      </c>
      <c r="D64" s="5" t="s">
        <v>6</v>
      </c>
      <c r="F64" s="26" t="str">
        <f t="shared" si="0"/>
        <v/>
      </c>
      <c r="G64" s="26" t="str">
        <f>IF(ISTEXT(E64),"",IF(ISBLANK(E64),"",IF(ISTEXT(D64),"",IF(A59="Invoice No. : ",INDEX(Sheet1!F$14:F$181,MATCH(B59,Sheet1!A$14:A$181,0)),G63))))</f>
        <v/>
      </c>
      <c r="H64" s="26" t="str">
        <f t="shared" si="1"/>
        <v/>
      </c>
      <c r="I64" s="26" t="str">
        <f>IF(ISTEXT(E64),"",IF(ISBLANK(E64),"",IF(ISTEXT(D64),"",IF(A59="Invoice No. : ",TEXT(INDEX(Sheet1!C$14:C$200,MATCH(B59,Sheet1!A$14:A$200,0)),"hh:mm:ss"),I63))))</f>
        <v/>
      </c>
      <c r="J64" t="str">
        <f t="shared" si="2"/>
        <v/>
      </c>
      <c r="K64" t="str">
        <f>IF(ISBLANK(G64),"",IF(ISTEXT(G64),"",INDEX(Sheet1!H$14:H$181,MATCH(F64,Sheet1!A$14:A$181,0))))</f>
        <v/>
      </c>
      <c r="L64" t="str">
        <f>IF(ISBLANK(G64),"",IF(ISTEXT(G64),"",INDEX(Sheet1!I$14:I$181,MATCH(F64,Sheet1!A$14:A$181,0))))</f>
        <v/>
      </c>
      <c r="M64" t="str">
        <f>IF(ISBLANK(G64),"",IF(ISTEXT(G64),"",IF(INDEX(Sheet1!H$14:H$181,MATCH(F64,Sheet1!A$14:A$181,0))&lt;&gt;0,IF(INDEX(Sheet1!I$14:I$181,MATCH(F64,Sheet1!A$14:A$181,0))&lt;&gt;0,"Loan &amp; Cash","Loan"),"Cash")))</f>
        <v/>
      </c>
      <c r="N64" t="str">
        <f>IF(ISTEXT(E64),"",IF(ISBLANK(E64),"",IF(ISTEXT(D64),"",IF(A59="Invoice No. : ",INDEX(Sheet1!D$14:D$181,MATCH(B59,Sheet1!A$14:A$181,0)),N63))))</f>
        <v/>
      </c>
      <c r="O64" t="str">
        <f>IF(ISTEXT(E64),"",IF(ISBLANK(E64),"",IF(ISTEXT(D64),"",IF(A59="Invoice No. : ",INDEX(Sheet1!E$14:E$181,MATCH(B59,Sheet1!A$14:A$181,0)),O63))))</f>
        <v/>
      </c>
      <c r="P64" t="str">
        <f>IF(ISTEXT(E64),"",IF(ISBLANK(E64),"",IF(ISTEXT(D64),"",IF(A59="Invoice No. : ",INDEX(Sheet1!G$14:G$181,MATCH(B59,Sheet1!A$14:A$181,0)),P63))))</f>
        <v/>
      </c>
      <c r="Q64" t="str">
        <f t="shared" si="3"/>
        <v/>
      </c>
    </row>
    <row r="65" spans="1:17" x14ac:dyDescent="0.2">
      <c r="A65" s="3" t="s">
        <v>7</v>
      </c>
      <c r="B65" s="6">
        <v>44943</v>
      </c>
      <c r="C65" s="3" t="s">
        <v>8</v>
      </c>
      <c r="D65" s="7">
        <v>1</v>
      </c>
      <c r="F65" s="26" t="str">
        <f t="shared" si="0"/>
        <v/>
      </c>
      <c r="G65" s="26" t="str">
        <f>IF(ISTEXT(E65),"",IF(ISBLANK(E65),"",IF(ISTEXT(D65),"",IF(A60="Invoice No. : ",INDEX(Sheet1!F$14:F$181,MATCH(B60,Sheet1!A$14:A$181,0)),G64))))</f>
        <v/>
      </c>
      <c r="H65" s="26" t="str">
        <f t="shared" si="1"/>
        <v/>
      </c>
      <c r="I65" s="26" t="str">
        <f>IF(ISTEXT(E65),"",IF(ISBLANK(E65),"",IF(ISTEXT(D65),"",IF(A60="Invoice No. : ",TEXT(INDEX(Sheet1!C$14:C$200,MATCH(B60,Sheet1!A$14:A$200,0)),"hh:mm:ss"),I64))))</f>
        <v/>
      </c>
      <c r="J65" t="str">
        <f t="shared" si="2"/>
        <v/>
      </c>
      <c r="K65" t="str">
        <f>IF(ISBLANK(G65),"",IF(ISTEXT(G65),"",INDEX(Sheet1!H$14:H$181,MATCH(F65,Sheet1!A$14:A$181,0))))</f>
        <v/>
      </c>
      <c r="L65" t="str">
        <f>IF(ISBLANK(G65),"",IF(ISTEXT(G65),"",INDEX(Sheet1!I$14:I$181,MATCH(F65,Sheet1!A$14:A$181,0))))</f>
        <v/>
      </c>
      <c r="M65" t="str">
        <f>IF(ISBLANK(G65),"",IF(ISTEXT(G65),"",IF(INDEX(Sheet1!H$14:H$181,MATCH(F65,Sheet1!A$14:A$181,0))&lt;&gt;0,IF(INDEX(Sheet1!I$14:I$181,MATCH(F65,Sheet1!A$14:A$181,0))&lt;&gt;0,"Loan &amp; Cash","Loan"),"Cash")))</f>
        <v/>
      </c>
      <c r="N65" t="str">
        <f>IF(ISTEXT(E65),"",IF(ISBLANK(E65),"",IF(ISTEXT(D65),"",IF(A60="Invoice No. : ",INDEX(Sheet1!D$14:D$181,MATCH(B60,Sheet1!A$14:A$181,0)),N64))))</f>
        <v/>
      </c>
      <c r="O65" t="str">
        <f>IF(ISTEXT(E65),"",IF(ISBLANK(E65),"",IF(ISTEXT(D65),"",IF(A60="Invoice No. : ",INDEX(Sheet1!E$14:E$181,MATCH(B60,Sheet1!A$14:A$181,0)),O64))))</f>
        <v/>
      </c>
      <c r="P65" t="str">
        <f>IF(ISTEXT(E65),"",IF(ISBLANK(E65),"",IF(ISTEXT(D65),"",IF(A60="Invoice No. : ",INDEX(Sheet1!G$14:G$181,MATCH(B60,Sheet1!A$14:A$181,0)),P64))))</f>
        <v/>
      </c>
      <c r="Q65" t="str">
        <f t="shared" si="3"/>
        <v/>
      </c>
    </row>
    <row r="66" spans="1:17" x14ac:dyDescent="0.2">
      <c r="F66" s="26" t="str">
        <f t="shared" si="0"/>
        <v/>
      </c>
      <c r="G66" s="26" t="str">
        <f>IF(ISTEXT(E66),"",IF(ISBLANK(E66),"",IF(ISTEXT(D66),"",IF(A61="Invoice No. : ",INDEX(Sheet1!F$14:F$181,MATCH(B61,Sheet1!A$14:A$181,0)),G65))))</f>
        <v/>
      </c>
      <c r="H66" s="26" t="str">
        <f t="shared" si="1"/>
        <v/>
      </c>
      <c r="I66" s="26" t="str">
        <f>IF(ISTEXT(E66),"",IF(ISBLANK(E66),"",IF(ISTEXT(D66),"",IF(A61="Invoice No. : ",TEXT(INDEX(Sheet1!C$14:C$200,MATCH(B61,Sheet1!A$14:A$200,0)),"hh:mm:ss"),I65))))</f>
        <v/>
      </c>
      <c r="J66" t="str">
        <f t="shared" si="2"/>
        <v/>
      </c>
      <c r="K66" t="str">
        <f>IF(ISBLANK(G66),"",IF(ISTEXT(G66),"",INDEX(Sheet1!H$14:H$181,MATCH(F66,Sheet1!A$14:A$181,0))))</f>
        <v/>
      </c>
      <c r="L66" t="str">
        <f>IF(ISBLANK(G66),"",IF(ISTEXT(G66),"",INDEX(Sheet1!I$14:I$181,MATCH(F66,Sheet1!A$14:A$181,0))))</f>
        <v/>
      </c>
      <c r="M66" t="str">
        <f>IF(ISBLANK(G66),"",IF(ISTEXT(G66),"",IF(INDEX(Sheet1!H$14:H$181,MATCH(F66,Sheet1!A$14:A$181,0))&lt;&gt;0,IF(INDEX(Sheet1!I$14:I$181,MATCH(F66,Sheet1!A$14:A$181,0))&lt;&gt;0,"Loan &amp; Cash","Loan"),"Cash")))</f>
        <v/>
      </c>
      <c r="N66" t="str">
        <f>IF(ISTEXT(E66),"",IF(ISBLANK(E66),"",IF(ISTEXT(D66),"",IF(A61="Invoice No. : ",INDEX(Sheet1!D$14:D$181,MATCH(B61,Sheet1!A$14:A$181,0)),N65))))</f>
        <v/>
      </c>
      <c r="O66" t="str">
        <f>IF(ISTEXT(E66),"",IF(ISBLANK(E66),"",IF(ISTEXT(D66),"",IF(A61="Invoice No. : ",INDEX(Sheet1!E$14:E$181,MATCH(B61,Sheet1!A$14:A$181,0)),O65))))</f>
        <v/>
      </c>
      <c r="P66" t="str">
        <f>IF(ISTEXT(E66),"",IF(ISBLANK(E66),"",IF(ISTEXT(D66),"",IF(A61="Invoice No. : ",INDEX(Sheet1!G$14:G$181,MATCH(B61,Sheet1!A$14:A$181,0)),P65))))</f>
        <v/>
      </c>
      <c r="Q66" t="str">
        <f t="shared" si="3"/>
        <v/>
      </c>
    </row>
    <row r="67" spans="1:17" x14ac:dyDescent="0.2">
      <c r="A67" s="8" t="s">
        <v>9</v>
      </c>
      <c r="B67" s="8" t="s">
        <v>10</v>
      </c>
      <c r="C67" s="9" t="s">
        <v>11</v>
      </c>
      <c r="D67" s="9" t="s">
        <v>12</v>
      </c>
      <c r="E67" s="9" t="s">
        <v>13</v>
      </c>
      <c r="F67" s="26" t="str">
        <f t="shared" si="0"/>
        <v/>
      </c>
      <c r="G67" s="26" t="str">
        <f>IF(ISTEXT(E67),"",IF(ISBLANK(E67),"",IF(ISTEXT(D67),"",IF(A62="Invoice No. : ",INDEX(Sheet1!F$14:F$181,MATCH(B62,Sheet1!A$14:A$181,0)),G66))))</f>
        <v/>
      </c>
      <c r="H67" s="26" t="str">
        <f t="shared" si="1"/>
        <v/>
      </c>
      <c r="I67" s="26" t="str">
        <f>IF(ISTEXT(E67),"",IF(ISBLANK(E67),"",IF(ISTEXT(D67),"",IF(A62="Invoice No. : ",TEXT(INDEX(Sheet1!C$14:C$200,MATCH(B62,Sheet1!A$14:A$200,0)),"hh:mm:ss"),I66))))</f>
        <v/>
      </c>
      <c r="J67" t="str">
        <f t="shared" si="2"/>
        <v/>
      </c>
      <c r="K67" t="str">
        <f>IF(ISBLANK(G67),"",IF(ISTEXT(G67),"",INDEX(Sheet1!H$14:H$181,MATCH(F67,Sheet1!A$14:A$181,0))))</f>
        <v/>
      </c>
      <c r="L67" t="str">
        <f>IF(ISBLANK(G67),"",IF(ISTEXT(G67),"",INDEX(Sheet1!I$14:I$181,MATCH(F67,Sheet1!A$14:A$181,0))))</f>
        <v/>
      </c>
      <c r="M67" t="str">
        <f>IF(ISBLANK(G67),"",IF(ISTEXT(G67),"",IF(INDEX(Sheet1!H$14:H$181,MATCH(F67,Sheet1!A$14:A$181,0))&lt;&gt;0,IF(INDEX(Sheet1!I$14:I$181,MATCH(F67,Sheet1!A$14:A$181,0))&lt;&gt;0,"Loan &amp; Cash","Loan"),"Cash")))</f>
        <v/>
      </c>
      <c r="N67" t="str">
        <f>IF(ISTEXT(E67),"",IF(ISBLANK(E67),"",IF(ISTEXT(D67),"",IF(A62="Invoice No. : ",INDEX(Sheet1!D$14:D$181,MATCH(B62,Sheet1!A$14:A$181,0)),N66))))</f>
        <v/>
      </c>
      <c r="O67" t="str">
        <f>IF(ISTEXT(E67),"",IF(ISBLANK(E67),"",IF(ISTEXT(D67),"",IF(A62="Invoice No. : ",INDEX(Sheet1!E$14:E$181,MATCH(B62,Sheet1!A$14:A$181,0)),O66))))</f>
        <v/>
      </c>
      <c r="P67" t="str">
        <f>IF(ISTEXT(E67),"",IF(ISBLANK(E67),"",IF(ISTEXT(D67),"",IF(A62="Invoice No. : ",INDEX(Sheet1!G$14:G$181,MATCH(B62,Sheet1!A$14:A$181,0)),P66))))</f>
        <v/>
      </c>
      <c r="Q67" t="str">
        <f t="shared" si="3"/>
        <v/>
      </c>
    </row>
    <row r="68" spans="1:17" x14ac:dyDescent="0.2">
      <c r="F68" s="26" t="str">
        <f t="shared" si="0"/>
        <v/>
      </c>
      <c r="G68" s="26" t="str">
        <f>IF(ISTEXT(E68),"",IF(ISBLANK(E68),"",IF(ISTEXT(D68),"",IF(A63="Invoice No. : ",INDEX(Sheet1!F$14:F$181,MATCH(B63,Sheet1!A$14:A$181,0)),G67))))</f>
        <v/>
      </c>
      <c r="H68" s="26" t="str">
        <f t="shared" si="1"/>
        <v/>
      </c>
      <c r="I68" s="26" t="str">
        <f>IF(ISTEXT(E68),"",IF(ISBLANK(E68),"",IF(ISTEXT(D68),"",IF(A63="Invoice No. : ",TEXT(INDEX(Sheet1!C$14:C$200,MATCH(B63,Sheet1!A$14:A$200,0)),"hh:mm:ss"),I67))))</f>
        <v/>
      </c>
      <c r="J68" t="str">
        <f t="shared" si="2"/>
        <v/>
      </c>
      <c r="K68" t="str">
        <f>IF(ISBLANK(G68),"",IF(ISTEXT(G68),"",INDEX(Sheet1!H$14:H$181,MATCH(F68,Sheet1!A$14:A$181,0))))</f>
        <v/>
      </c>
      <c r="L68" t="str">
        <f>IF(ISBLANK(G68),"",IF(ISTEXT(G68),"",INDEX(Sheet1!I$14:I$181,MATCH(F68,Sheet1!A$14:A$181,0))))</f>
        <v/>
      </c>
      <c r="M68" t="str">
        <f>IF(ISBLANK(G68),"",IF(ISTEXT(G68),"",IF(INDEX(Sheet1!H$14:H$181,MATCH(F68,Sheet1!A$14:A$181,0))&lt;&gt;0,IF(INDEX(Sheet1!I$14:I$181,MATCH(F68,Sheet1!A$14:A$181,0))&lt;&gt;0,"Loan &amp; Cash","Loan"),"Cash")))</f>
        <v/>
      </c>
      <c r="N68" t="str">
        <f>IF(ISTEXT(E68),"",IF(ISBLANK(E68),"",IF(ISTEXT(D68),"",IF(A63="Invoice No. : ",INDEX(Sheet1!D$14:D$181,MATCH(B63,Sheet1!A$14:A$181,0)),N67))))</f>
        <v/>
      </c>
      <c r="O68" t="str">
        <f>IF(ISTEXT(E68),"",IF(ISBLANK(E68),"",IF(ISTEXT(D68),"",IF(A63="Invoice No. : ",INDEX(Sheet1!E$14:E$181,MATCH(B63,Sheet1!A$14:A$181,0)),O67))))</f>
        <v/>
      </c>
      <c r="P68" t="str">
        <f>IF(ISTEXT(E68),"",IF(ISBLANK(E68),"",IF(ISTEXT(D68),"",IF(A63="Invoice No. : ",INDEX(Sheet1!G$14:G$181,MATCH(B63,Sheet1!A$14:A$181,0)),P67))))</f>
        <v/>
      </c>
      <c r="Q68" t="str">
        <f t="shared" si="3"/>
        <v/>
      </c>
    </row>
    <row r="69" spans="1:17" x14ac:dyDescent="0.2">
      <c r="A69" s="10" t="s">
        <v>39</v>
      </c>
      <c r="B69" s="10" t="s">
        <v>40</v>
      </c>
      <c r="C69" s="11">
        <v>20</v>
      </c>
      <c r="D69" s="11">
        <v>12</v>
      </c>
      <c r="E69" s="11">
        <v>240</v>
      </c>
      <c r="F69" s="26">
        <f t="shared" si="0"/>
        <v>925277</v>
      </c>
      <c r="G69" s="26">
        <f>IF(ISTEXT(E69),"",IF(ISBLANK(E69),"",IF(ISTEXT(D69),"",IF(A64="Invoice No. : ",INDEX(Sheet1!F$14:F$181,MATCH(B64,Sheet1!A$14:A$181,0)),G68))))</f>
        <v>999999998</v>
      </c>
      <c r="H69" s="26" t="str">
        <f t="shared" si="1"/>
        <v>01/17/2023</v>
      </c>
      <c r="I69" s="26" t="str">
        <f>IF(ISTEXT(E69),"",IF(ISBLANK(E69),"",IF(ISTEXT(D69),"",IF(A64="Invoice No. : ",TEXT(INDEX(Sheet1!C$14:C$200,MATCH(B64,Sheet1!A$14:A$200,0)),"hh:mm:ss"),I68))))</f>
        <v>10:28:47</v>
      </c>
      <c r="J69">
        <f t="shared" si="2"/>
        <v>240</v>
      </c>
      <c r="K69">
        <f>IF(ISBLANK(G69),"",IF(ISTEXT(G69),"",INDEX(Sheet1!H$14:H$181,MATCH(F69,Sheet1!A$14:A$181,0))))</f>
        <v>200</v>
      </c>
      <c r="L69">
        <f>IF(ISBLANK(G69),"",IF(ISTEXT(G69),"",INDEX(Sheet1!I$14:I$181,MATCH(F69,Sheet1!A$14:A$181,0))))</f>
        <v>40</v>
      </c>
      <c r="M69" t="str">
        <f>IF(ISBLANK(G69),"",IF(ISTEXT(G69),"",IF(INDEX(Sheet1!H$14:H$181,MATCH(F69,Sheet1!A$14:A$181,0))&lt;&gt;0,IF(INDEX(Sheet1!I$14:I$181,MATCH(F69,Sheet1!A$14:A$181,0))&lt;&gt;0,"Loan &amp; Cash","Loan"),"Cash")))</f>
        <v>Loan &amp; Cash</v>
      </c>
      <c r="N69">
        <f>IF(ISTEXT(E69),"",IF(ISBLANK(E69),"",IF(ISTEXT(D69),"",IF(A64="Invoice No. : ",INDEX(Sheet1!D$14:D$181,MATCH(B64,Sheet1!A$14:A$181,0)),N68))))</f>
        <v>1</v>
      </c>
      <c r="O69" t="str">
        <f>IF(ISTEXT(E69),"",IF(ISBLANK(E69),"",IF(ISTEXT(D69),"",IF(A64="Invoice No. : ",INDEX(Sheet1!E$14:E$181,MATCH(B64,Sheet1!A$14:A$181,0)),O68))))</f>
        <v>BRAILLE</v>
      </c>
      <c r="P69" t="str">
        <f>IF(ISTEXT(E69),"",IF(ISBLANK(E69),"",IF(ISTEXT(D69),"",IF(A64="Invoice No. : ",INDEX(Sheet1!G$14:G$181,MATCH(B64,Sheet1!A$14:A$181,0)),P68))))</f>
        <v>BBCCC - MAIN</v>
      </c>
      <c r="Q69">
        <f t="shared" si="3"/>
        <v>130591.09</v>
      </c>
    </row>
    <row r="70" spans="1:17" x14ac:dyDescent="0.2">
      <c r="D70" s="12" t="s">
        <v>16</v>
      </c>
      <c r="E70" s="13">
        <v>240</v>
      </c>
      <c r="F70" s="26" t="str">
        <f t="shared" si="0"/>
        <v/>
      </c>
      <c r="G70" s="26" t="str">
        <f>IF(ISTEXT(E70),"",IF(ISBLANK(E70),"",IF(ISTEXT(D70),"",IF(A65="Invoice No. : ",INDEX(Sheet1!F$14:F$181,MATCH(B65,Sheet1!A$14:A$181,0)),G69))))</f>
        <v/>
      </c>
      <c r="H70" s="26" t="str">
        <f t="shared" si="1"/>
        <v/>
      </c>
      <c r="I70" s="26" t="str">
        <f>IF(ISTEXT(E70),"",IF(ISBLANK(E70),"",IF(ISTEXT(D70),"",IF(A65="Invoice No. : ",TEXT(INDEX(Sheet1!C$14:C$200,MATCH(B65,Sheet1!A$14:A$200,0)),"hh:mm:ss"),I69))))</f>
        <v/>
      </c>
      <c r="J70" t="str">
        <f t="shared" si="2"/>
        <v/>
      </c>
      <c r="K70" t="str">
        <f>IF(ISBLANK(G70),"",IF(ISTEXT(G70),"",INDEX(Sheet1!H$14:H$181,MATCH(F70,Sheet1!A$14:A$181,0))))</f>
        <v/>
      </c>
      <c r="L70" t="str">
        <f>IF(ISBLANK(G70),"",IF(ISTEXT(G70),"",INDEX(Sheet1!I$14:I$181,MATCH(F70,Sheet1!A$14:A$181,0))))</f>
        <v/>
      </c>
      <c r="M70" t="str">
        <f>IF(ISBLANK(G70),"",IF(ISTEXT(G70),"",IF(INDEX(Sheet1!H$14:H$181,MATCH(F70,Sheet1!A$14:A$181,0))&lt;&gt;0,IF(INDEX(Sheet1!I$14:I$181,MATCH(F70,Sheet1!A$14:A$181,0))&lt;&gt;0,"Loan &amp; Cash","Loan"),"Cash")))</f>
        <v/>
      </c>
      <c r="N70" t="str">
        <f>IF(ISTEXT(E70),"",IF(ISBLANK(E70),"",IF(ISTEXT(D70),"",IF(A65="Invoice No. : ",INDEX(Sheet1!D$14:D$181,MATCH(B65,Sheet1!A$14:A$181,0)),N69))))</f>
        <v/>
      </c>
      <c r="O70" t="str">
        <f>IF(ISTEXT(E70),"",IF(ISBLANK(E70),"",IF(ISTEXT(D70),"",IF(A65="Invoice No. : ",INDEX(Sheet1!E$14:E$181,MATCH(B65,Sheet1!A$14:A$181,0)),O69))))</f>
        <v/>
      </c>
      <c r="P70" t="str">
        <f>IF(ISTEXT(E70),"",IF(ISBLANK(E70),"",IF(ISTEXT(D70),"",IF(A65="Invoice No. : ",INDEX(Sheet1!G$14:G$181,MATCH(B65,Sheet1!A$14:A$181,0)),P69))))</f>
        <v/>
      </c>
      <c r="Q70" t="str">
        <f t="shared" si="3"/>
        <v/>
      </c>
    </row>
    <row r="71" spans="1:17" x14ac:dyDescent="0.2">
      <c r="F71" s="26" t="str">
        <f t="shared" si="0"/>
        <v/>
      </c>
      <c r="G71" s="26" t="str">
        <f>IF(ISTEXT(E71),"",IF(ISBLANK(E71),"",IF(ISTEXT(D71),"",IF(A66="Invoice No. : ",INDEX(Sheet1!F$14:F$181,MATCH(B66,Sheet1!A$14:A$181,0)),G70))))</f>
        <v/>
      </c>
      <c r="H71" s="26" t="str">
        <f t="shared" si="1"/>
        <v/>
      </c>
      <c r="I71" s="26" t="str">
        <f>IF(ISTEXT(E71),"",IF(ISBLANK(E71),"",IF(ISTEXT(D71),"",IF(A66="Invoice No. : ",TEXT(INDEX(Sheet1!C$14:C$200,MATCH(B66,Sheet1!A$14:A$200,0)),"hh:mm:ss"),I70))))</f>
        <v/>
      </c>
      <c r="J71" t="str">
        <f t="shared" si="2"/>
        <v/>
      </c>
      <c r="K71" t="str">
        <f>IF(ISBLANK(G71),"",IF(ISTEXT(G71),"",INDEX(Sheet1!H$14:H$181,MATCH(F71,Sheet1!A$14:A$181,0))))</f>
        <v/>
      </c>
      <c r="L71" t="str">
        <f>IF(ISBLANK(G71),"",IF(ISTEXT(G71),"",INDEX(Sheet1!I$14:I$181,MATCH(F71,Sheet1!A$14:A$181,0))))</f>
        <v/>
      </c>
      <c r="M71" t="str">
        <f>IF(ISBLANK(G71),"",IF(ISTEXT(G71),"",IF(INDEX(Sheet1!H$14:H$181,MATCH(F71,Sheet1!A$14:A$181,0))&lt;&gt;0,IF(INDEX(Sheet1!I$14:I$181,MATCH(F71,Sheet1!A$14:A$181,0))&lt;&gt;0,"Loan &amp; Cash","Loan"),"Cash")))</f>
        <v/>
      </c>
      <c r="N71" t="str">
        <f>IF(ISTEXT(E71),"",IF(ISBLANK(E71),"",IF(ISTEXT(D71),"",IF(A66="Invoice No. : ",INDEX(Sheet1!D$14:D$181,MATCH(B66,Sheet1!A$14:A$181,0)),N70))))</f>
        <v/>
      </c>
      <c r="O71" t="str">
        <f>IF(ISTEXT(E71),"",IF(ISBLANK(E71),"",IF(ISTEXT(D71),"",IF(A66="Invoice No. : ",INDEX(Sheet1!E$14:E$181,MATCH(B66,Sheet1!A$14:A$181,0)),O70))))</f>
        <v/>
      </c>
      <c r="P71" t="str">
        <f>IF(ISTEXT(E71),"",IF(ISBLANK(E71),"",IF(ISTEXT(D71),"",IF(A66="Invoice No. : ",INDEX(Sheet1!G$14:G$181,MATCH(B66,Sheet1!A$14:A$181,0)),P70))))</f>
        <v/>
      </c>
      <c r="Q71" t="str">
        <f t="shared" si="3"/>
        <v/>
      </c>
    </row>
    <row r="72" spans="1:17" x14ac:dyDescent="0.2">
      <c r="F72" s="26" t="str">
        <f t="shared" si="0"/>
        <v/>
      </c>
      <c r="G72" s="26" t="str">
        <f>IF(ISTEXT(E72),"",IF(ISBLANK(E72),"",IF(ISTEXT(D72),"",IF(A67="Invoice No. : ",INDEX(Sheet1!F$14:F$181,MATCH(B67,Sheet1!A$14:A$181,0)),G71))))</f>
        <v/>
      </c>
      <c r="H72" s="26" t="str">
        <f t="shared" si="1"/>
        <v/>
      </c>
      <c r="I72" s="26" t="str">
        <f>IF(ISTEXT(E72),"",IF(ISBLANK(E72),"",IF(ISTEXT(D72),"",IF(A67="Invoice No. : ",TEXT(INDEX(Sheet1!C$14:C$200,MATCH(B67,Sheet1!A$14:A$200,0)),"hh:mm:ss"),I71))))</f>
        <v/>
      </c>
      <c r="J72" t="str">
        <f t="shared" si="2"/>
        <v/>
      </c>
      <c r="K72" t="str">
        <f>IF(ISBLANK(G72),"",IF(ISTEXT(G72),"",INDEX(Sheet1!H$14:H$181,MATCH(F72,Sheet1!A$14:A$181,0))))</f>
        <v/>
      </c>
      <c r="L72" t="str">
        <f>IF(ISBLANK(G72),"",IF(ISTEXT(G72),"",INDEX(Sheet1!I$14:I$181,MATCH(F72,Sheet1!A$14:A$181,0))))</f>
        <v/>
      </c>
      <c r="M72" t="str">
        <f>IF(ISBLANK(G72),"",IF(ISTEXT(G72),"",IF(INDEX(Sheet1!H$14:H$181,MATCH(F72,Sheet1!A$14:A$181,0))&lt;&gt;0,IF(INDEX(Sheet1!I$14:I$181,MATCH(F72,Sheet1!A$14:A$181,0))&lt;&gt;0,"Loan &amp; Cash","Loan"),"Cash")))</f>
        <v/>
      </c>
      <c r="N72" t="str">
        <f>IF(ISTEXT(E72),"",IF(ISBLANK(E72),"",IF(ISTEXT(D72),"",IF(A67="Invoice No. : ",INDEX(Sheet1!D$14:D$181,MATCH(B67,Sheet1!A$14:A$181,0)),N71))))</f>
        <v/>
      </c>
      <c r="O72" t="str">
        <f>IF(ISTEXT(E72),"",IF(ISBLANK(E72),"",IF(ISTEXT(D72),"",IF(A67="Invoice No. : ",INDEX(Sheet1!E$14:E$181,MATCH(B67,Sheet1!A$14:A$181,0)),O71))))</f>
        <v/>
      </c>
      <c r="P72" t="str">
        <f>IF(ISTEXT(E72),"",IF(ISBLANK(E72),"",IF(ISTEXT(D72),"",IF(A67="Invoice No. : ",INDEX(Sheet1!G$14:G$181,MATCH(B67,Sheet1!A$14:A$181,0)),P71))))</f>
        <v/>
      </c>
      <c r="Q72" t="str">
        <f t="shared" si="3"/>
        <v/>
      </c>
    </row>
    <row r="73" spans="1:17" x14ac:dyDescent="0.2">
      <c r="A73" s="3" t="s">
        <v>4</v>
      </c>
      <c r="B73" s="4">
        <v>925278</v>
      </c>
      <c r="C73" s="3" t="s">
        <v>5</v>
      </c>
      <c r="D73" s="5" t="s">
        <v>6</v>
      </c>
      <c r="F73" s="26" t="str">
        <f t="shared" si="0"/>
        <v/>
      </c>
      <c r="G73" s="26" t="str">
        <f>IF(ISTEXT(E73),"",IF(ISBLANK(E73),"",IF(ISTEXT(D73),"",IF(A68="Invoice No. : ",INDEX(Sheet1!F$14:F$181,MATCH(B68,Sheet1!A$14:A$181,0)),G72))))</f>
        <v/>
      </c>
      <c r="H73" s="26" t="str">
        <f t="shared" si="1"/>
        <v/>
      </c>
      <c r="I73" s="26" t="str">
        <f>IF(ISTEXT(E73),"",IF(ISBLANK(E73),"",IF(ISTEXT(D73),"",IF(A68="Invoice No. : ",TEXT(INDEX(Sheet1!C$14:C$200,MATCH(B68,Sheet1!A$14:A$200,0)),"hh:mm:ss"),I72))))</f>
        <v/>
      </c>
      <c r="J73" t="str">
        <f t="shared" si="2"/>
        <v/>
      </c>
      <c r="K73" t="str">
        <f>IF(ISBLANK(G73),"",IF(ISTEXT(G73),"",INDEX(Sheet1!H$14:H$181,MATCH(F73,Sheet1!A$14:A$181,0))))</f>
        <v/>
      </c>
      <c r="L73" t="str">
        <f>IF(ISBLANK(G73),"",IF(ISTEXT(G73),"",INDEX(Sheet1!I$14:I$181,MATCH(F73,Sheet1!A$14:A$181,0))))</f>
        <v/>
      </c>
      <c r="M73" t="str">
        <f>IF(ISBLANK(G73),"",IF(ISTEXT(G73),"",IF(INDEX(Sheet1!H$14:H$181,MATCH(F73,Sheet1!A$14:A$181,0))&lt;&gt;0,IF(INDEX(Sheet1!I$14:I$181,MATCH(F73,Sheet1!A$14:A$181,0))&lt;&gt;0,"Loan &amp; Cash","Loan"),"Cash")))</f>
        <v/>
      </c>
      <c r="N73" t="str">
        <f>IF(ISTEXT(E73),"",IF(ISBLANK(E73),"",IF(ISTEXT(D73),"",IF(A68="Invoice No. : ",INDEX(Sheet1!D$14:D$181,MATCH(B68,Sheet1!A$14:A$181,0)),N72))))</f>
        <v/>
      </c>
      <c r="O73" t="str">
        <f>IF(ISTEXT(E73),"",IF(ISBLANK(E73),"",IF(ISTEXT(D73),"",IF(A68="Invoice No. : ",INDEX(Sheet1!E$14:E$181,MATCH(B68,Sheet1!A$14:A$181,0)),O72))))</f>
        <v/>
      </c>
      <c r="P73" t="str">
        <f>IF(ISTEXT(E73),"",IF(ISBLANK(E73),"",IF(ISTEXT(D73),"",IF(A68="Invoice No. : ",INDEX(Sheet1!G$14:G$181,MATCH(B68,Sheet1!A$14:A$181,0)),P72))))</f>
        <v/>
      </c>
      <c r="Q73" t="str">
        <f t="shared" si="3"/>
        <v/>
      </c>
    </row>
    <row r="74" spans="1:17" x14ac:dyDescent="0.2">
      <c r="A74" s="3" t="s">
        <v>7</v>
      </c>
      <c r="B74" s="6">
        <v>44943</v>
      </c>
      <c r="C74" s="3" t="s">
        <v>8</v>
      </c>
      <c r="D74" s="7">
        <v>1</v>
      </c>
      <c r="F74" s="26" t="str">
        <f t="shared" si="0"/>
        <v/>
      </c>
      <c r="G74" s="26" t="str">
        <f>IF(ISTEXT(E74),"",IF(ISBLANK(E74),"",IF(ISTEXT(D74),"",IF(A69="Invoice No. : ",INDEX(Sheet1!F$14:F$181,MATCH(B69,Sheet1!A$14:A$181,0)),G73))))</f>
        <v/>
      </c>
      <c r="H74" s="26" t="str">
        <f t="shared" si="1"/>
        <v/>
      </c>
      <c r="I74" s="26" t="str">
        <f>IF(ISTEXT(E74),"",IF(ISBLANK(E74),"",IF(ISTEXT(D74),"",IF(A69="Invoice No. : ",TEXT(INDEX(Sheet1!C$14:C$200,MATCH(B69,Sheet1!A$14:A$200,0)),"hh:mm:ss"),I73))))</f>
        <v/>
      </c>
      <c r="J74" t="str">
        <f t="shared" si="2"/>
        <v/>
      </c>
      <c r="K74" t="str">
        <f>IF(ISBLANK(G74),"",IF(ISTEXT(G74),"",INDEX(Sheet1!H$14:H$181,MATCH(F74,Sheet1!A$14:A$181,0))))</f>
        <v/>
      </c>
      <c r="L74" t="str">
        <f>IF(ISBLANK(G74),"",IF(ISTEXT(G74),"",INDEX(Sheet1!I$14:I$181,MATCH(F74,Sheet1!A$14:A$181,0))))</f>
        <v/>
      </c>
      <c r="M74" t="str">
        <f>IF(ISBLANK(G74),"",IF(ISTEXT(G74),"",IF(INDEX(Sheet1!H$14:H$181,MATCH(F74,Sheet1!A$14:A$181,0))&lt;&gt;0,IF(INDEX(Sheet1!I$14:I$181,MATCH(F74,Sheet1!A$14:A$181,0))&lt;&gt;0,"Loan &amp; Cash","Loan"),"Cash")))</f>
        <v/>
      </c>
      <c r="N74" t="str">
        <f>IF(ISTEXT(E74),"",IF(ISBLANK(E74),"",IF(ISTEXT(D74),"",IF(A69="Invoice No. : ",INDEX(Sheet1!D$14:D$181,MATCH(B69,Sheet1!A$14:A$181,0)),N73))))</f>
        <v/>
      </c>
      <c r="O74" t="str">
        <f>IF(ISTEXT(E74),"",IF(ISBLANK(E74),"",IF(ISTEXT(D74),"",IF(A69="Invoice No. : ",INDEX(Sheet1!E$14:E$181,MATCH(B69,Sheet1!A$14:A$181,0)),O73))))</f>
        <v/>
      </c>
      <c r="P74" t="str">
        <f>IF(ISTEXT(E74),"",IF(ISBLANK(E74),"",IF(ISTEXT(D74),"",IF(A69="Invoice No. : ",INDEX(Sheet1!G$14:G$181,MATCH(B69,Sheet1!A$14:A$181,0)),P73))))</f>
        <v/>
      </c>
      <c r="Q74" t="str">
        <f t="shared" si="3"/>
        <v/>
      </c>
    </row>
    <row r="75" spans="1:17" x14ac:dyDescent="0.2">
      <c r="F75" s="26" t="str">
        <f t="shared" si="0"/>
        <v/>
      </c>
      <c r="G75" s="26" t="str">
        <f>IF(ISTEXT(E75),"",IF(ISBLANK(E75),"",IF(ISTEXT(D75),"",IF(A70="Invoice No. : ",INDEX(Sheet1!F$14:F$181,MATCH(B70,Sheet1!A$14:A$181,0)),G74))))</f>
        <v/>
      </c>
      <c r="H75" s="26" t="str">
        <f t="shared" si="1"/>
        <v/>
      </c>
      <c r="I75" s="26" t="str">
        <f>IF(ISTEXT(E75),"",IF(ISBLANK(E75),"",IF(ISTEXT(D75),"",IF(A70="Invoice No. : ",TEXT(INDEX(Sheet1!C$14:C$200,MATCH(B70,Sheet1!A$14:A$200,0)),"hh:mm:ss"),I74))))</f>
        <v/>
      </c>
      <c r="J75" t="str">
        <f t="shared" si="2"/>
        <v/>
      </c>
      <c r="K75" t="str">
        <f>IF(ISBLANK(G75),"",IF(ISTEXT(G75),"",INDEX(Sheet1!H$14:H$181,MATCH(F75,Sheet1!A$14:A$181,0))))</f>
        <v/>
      </c>
      <c r="L75" t="str">
        <f>IF(ISBLANK(G75),"",IF(ISTEXT(G75),"",INDEX(Sheet1!I$14:I$181,MATCH(F75,Sheet1!A$14:A$181,0))))</f>
        <v/>
      </c>
      <c r="M75" t="str">
        <f>IF(ISBLANK(G75),"",IF(ISTEXT(G75),"",IF(INDEX(Sheet1!H$14:H$181,MATCH(F75,Sheet1!A$14:A$181,0))&lt;&gt;0,IF(INDEX(Sheet1!I$14:I$181,MATCH(F75,Sheet1!A$14:A$181,0))&lt;&gt;0,"Loan &amp; Cash","Loan"),"Cash")))</f>
        <v/>
      </c>
      <c r="N75" t="str">
        <f>IF(ISTEXT(E75),"",IF(ISBLANK(E75),"",IF(ISTEXT(D75),"",IF(A70="Invoice No. : ",INDEX(Sheet1!D$14:D$181,MATCH(B70,Sheet1!A$14:A$181,0)),N74))))</f>
        <v/>
      </c>
      <c r="O75" t="str">
        <f>IF(ISTEXT(E75),"",IF(ISBLANK(E75),"",IF(ISTEXT(D75),"",IF(A70="Invoice No. : ",INDEX(Sheet1!E$14:E$181,MATCH(B70,Sheet1!A$14:A$181,0)),O74))))</f>
        <v/>
      </c>
      <c r="P75" t="str">
        <f>IF(ISTEXT(E75),"",IF(ISBLANK(E75),"",IF(ISTEXT(D75),"",IF(A70="Invoice No. : ",INDEX(Sheet1!G$14:G$181,MATCH(B70,Sheet1!A$14:A$181,0)),P74))))</f>
        <v/>
      </c>
      <c r="Q75" t="str">
        <f t="shared" si="3"/>
        <v/>
      </c>
    </row>
    <row r="76" spans="1:17" x14ac:dyDescent="0.2">
      <c r="A76" s="8" t="s">
        <v>9</v>
      </c>
      <c r="B76" s="8" t="s">
        <v>10</v>
      </c>
      <c r="C76" s="9" t="s">
        <v>11</v>
      </c>
      <c r="D76" s="9" t="s">
        <v>12</v>
      </c>
      <c r="E76" s="9" t="s">
        <v>13</v>
      </c>
      <c r="F76" s="26" t="str">
        <f t="shared" si="0"/>
        <v/>
      </c>
      <c r="G76" s="26" t="str">
        <f>IF(ISTEXT(E76),"",IF(ISBLANK(E76),"",IF(ISTEXT(D76),"",IF(A71="Invoice No. : ",INDEX(Sheet1!F$14:F$181,MATCH(B71,Sheet1!A$14:A$181,0)),G75))))</f>
        <v/>
      </c>
      <c r="H76" s="26" t="str">
        <f t="shared" si="1"/>
        <v/>
      </c>
      <c r="I76" s="26" t="str">
        <f>IF(ISTEXT(E76),"",IF(ISBLANK(E76),"",IF(ISTEXT(D76),"",IF(A71="Invoice No. : ",TEXT(INDEX(Sheet1!C$14:C$200,MATCH(B71,Sheet1!A$14:A$200,0)),"hh:mm:ss"),I75))))</f>
        <v/>
      </c>
      <c r="J76" t="str">
        <f t="shared" si="2"/>
        <v/>
      </c>
      <c r="K76" t="str">
        <f>IF(ISBLANK(G76),"",IF(ISTEXT(G76),"",INDEX(Sheet1!H$14:H$181,MATCH(F76,Sheet1!A$14:A$181,0))))</f>
        <v/>
      </c>
      <c r="L76" t="str">
        <f>IF(ISBLANK(G76),"",IF(ISTEXT(G76),"",INDEX(Sheet1!I$14:I$181,MATCH(F76,Sheet1!A$14:A$181,0))))</f>
        <v/>
      </c>
      <c r="M76" t="str">
        <f>IF(ISBLANK(G76),"",IF(ISTEXT(G76),"",IF(INDEX(Sheet1!H$14:H$181,MATCH(F76,Sheet1!A$14:A$181,0))&lt;&gt;0,IF(INDEX(Sheet1!I$14:I$181,MATCH(F76,Sheet1!A$14:A$181,0))&lt;&gt;0,"Loan &amp; Cash","Loan"),"Cash")))</f>
        <v/>
      </c>
      <c r="N76" t="str">
        <f>IF(ISTEXT(E76),"",IF(ISBLANK(E76),"",IF(ISTEXT(D76),"",IF(A71="Invoice No. : ",INDEX(Sheet1!D$14:D$181,MATCH(B71,Sheet1!A$14:A$181,0)),N75))))</f>
        <v/>
      </c>
      <c r="O76" t="str">
        <f>IF(ISTEXT(E76),"",IF(ISBLANK(E76),"",IF(ISTEXT(D76),"",IF(A71="Invoice No. : ",INDEX(Sheet1!E$14:E$181,MATCH(B71,Sheet1!A$14:A$181,0)),O75))))</f>
        <v/>
      </c>
      <c r="P76" t="str">
        <f>IF(ISTEXT(E76),"",IF(ISBLANK(E76),"",IF(ISTEXT(D76),"",IF(A71="Invoice No. : ",INDEX(Sheet1!G$14:G$181,MATCH(B71,Sheet1!A$14:A$181,0)),P75))))</f>
        <v/>
      </c>
      <c r="Q76" t="str">
        <f t="shared" si="3"/>
        <v/>
      </c>
    </row>
    <row r="77" spans="1:17" x14ac:dyDescent="0.2">
      <c r="F77" s="26" t="str">
        <f t="shared" si="0"/>
        <v/>
      </c>
      <c r="G77" s="26" t="str">
        <f>IF(ISTEXT(E77),"",IF(ISBLANK(E77),"",IF(ISTEXT(D77),"",IF(A72="Invoice No. : ",INDEX(Sheet1!F$14:F$181,MATCH(B72,Sheet1!A$14:A$181,0)),G76))))</f>
        <v/>
      </c>
      <c r="H77" s="26" t="str">
        <f t="shared" si="1"/>
        <v/>
      </c>
      <c r="I77" s="26" t="str">
        <f>IF(ISTEXT(E77),"",IF(ISBLANK(E77),"",IF(ISTEXT(D77),"",IF(A72="Invoice No. : ",TEXT(INDEX(Sheet1!C$14:C$200,MATCH(B72,Sheet1!A$14:A$200,0)),"hh:mm:ss"),I76))))</f>
        <v/>
      </c>
      <c r="J77" t="str">
        <f t="shared" si="2"/>
        <v/>
      </c>
      <c r="K77" t="str">
        <f>IF(ISBLANK(G77),"",IF(ISTEXT(G77),"",INDEX(Sheet1!H$14:H$181,MATCH(F77,Sheet1!A$14:A$181,0))))</f>
        <v/>
      </c>
      <c r="L77" t="str">
        <f>IF(ISBLANK(G77),"",IF(ISTEXT(G77),"",INDEX(Sheet1!I$14:I$181,MATCH(F77,Sheet1!A$14:A$181,0))))</f>
        <v/>
      </c>
      <c r="M77" t="str">
        <f>IF(ISBLANK(G77),"",IF(ISTEXT(G77),"",IF(INDEX(Sheet1!H$14:H$181,MATCH(F77,Sheet1!A$14:A$181,0))&lt;&gt;0,IF(INDEX(Sheet1!I$14:I$181,MATCH(F77,Sheet1!A$14:A$181,0))&lt;&gt;0,"Loan &amp; Cash","Loan"),"Cash")))</f>
        <v/>
      </c>
      <c r="N77" t="str">
        <f>IF(ISTEXT(E77),"",IF(ISBLANK(E77),"",IF(ISTEXT(D77),"",IF(A72="Invoice No. : ",INDEX(Sheet1!D$14:D$181,MATCH(B72,Sheet1!A$14:A$181,0)),N76))))</f>
        <v/>
      </c>
      <c r="O77" t="str">
        <f>IF(ISTEXT(E77),"",IF(ISBLANK(E77),"",IF(ISTEXT(D77),"",IF(A72="Invoice No. : ",INDEX(Sheet1!E$14:E$181,MATCH(B72,Sheet1!A$14:A$181,0)),O76))))</f>
        <v/>
      </c>
      <c r="P77" t="str">
        <f>IF(ISTEXT(E77),"",IF(ISBLANK(E77),"",IF(ISTEXT(D77),"",IF(A72="Invoice No. : ",INDEX(Sheet1!G$14:G$181,MATCH(B72,Sheet1!A$14:A$181,0)),P76))))</f>
        <v/>
      </c>
      <c r="Q77" t="str">
        <f t="shared" si="3"/>
        <v/>
      </c>
    </row>
    <row r="78" spans="1:17" x14ac:dyDescent="0.2">
      <c r="A78" s="10" t="s">
        <v>41</v>
      </c>
      <c r="B78" s="10" t="s">
        <v>42</v>
      </c>
      <c r="C78" s="11">
        <v>1</v>
      </c>
      <c r="D78" s="11">
        <v>13</v>
      </c>
      <c r="E78" s="11">
        <v>13</v>
      </c>
      <c r="F78" s="26">
        <f t="shared" si="0"/>
        <v>925278</v>
      </c>
      <c r="G78" s="26">
        <f>IF(ISTEXT(E78),"",IF(ISBLANK(E78),"",IF(ISTEXT(D78),"",IF(A73="Invoice No. : ",INDEX(Sheet1!F$14:F$181,MATCH(B73,Sheet1!A$14:A$181,0)),G77))))</f>
        <v>999999998</v>
      </c>
      <c r="H78" s="26" t="str">
        <f t="shared" si="1"/>
        <v>01/17/2023</v>
      </c>
      <c r="I78" s="26" t="str">
        <f>IF(ISTEXT(E78),"",IF(ISBLANK(E78),"",IF(ISTEXT(D78),"",IF(A73="Invoice No. : ",TEXT(INDEX(Sheet1!C$14:C$200,MATCH(B73,Sheet1!A$14:A$200,0)),"hh:mm:ss"),I77))))</f>
        <v>10:37:53</v>
      </c>
      <c r="J78">
        <f t="shared" si="2"/>
        <v>358.5</v>
      </c>
      <c r="K78">
        <f>IF(ISBLANK(G78),"",IF(ISTEXT(G78),"",INDEX(Sheet1!H$14:H$181,MATCH(F78,Sheet1!A$14:A$181,0))))</f>
        <v>200</v>
      </c>
      <c r="L78">
        <f>IF(ISBLANK(G78),"",IF(ISTEXT(G78),"",INDEX(Sheet1!I$14:I$181,MATCH(F78,Sheet1!A$14:A$181,0))))</f>
        <v>158.5</v>
      </c>
      <c r="M78" t="str">
        <f>IF(ISBLANK(G78),"",IF(ISTEXT(G78),"",IF(INDEX(Sheet1!H$14:H$181,MATCH(F78,Sheet1!A$14:A$181,0))&lt;&gt;0,IF(INDEX(Sheet1!I$14:I$181,MATCH(F78,Sheet1!A$14:A$181,0))&lt;&gt;0,"Loan &amp; Cash","Loan"),"Cash")))</f>
        <v>Loan &amp; Cash</v>
      </c>
      <c r="N78">
        <f>IF(ISTEXT(E78),"",IF(ISBLANK(E78),"",IF(ISTEXT(D78),"",IF(A73="Invoice No. : ",INDEX(Sheet1!D$14:D$181,MATCH(B73,Sheet1!A$14:A$181,0)),N77))))</f>
        <v>1</v>
      </c>
      <c r="O78" t="str">
        <f>IF(ISTEXT(E78),"",IF(ISBLANK(E78),"",IF(ISTEXT(D78),"",IF(A73="Invoice No. : ",INDEX(Sheet1!E$14:E$181,MATCH(B73,Sheet1!A$14:A$181,0)),O77))))</f>
        <v>BRAILLE</v>
      </c>
      <c r="P78" t="str">
        <f>IF(ISTEXT(E78),"",IF(ISBLANK(E78),"",IF(ISTEXT(D78),"",IF(A73="Invoice No. : ",INDEX(Sheet1!G$14:G$181,MATCH(B73,Sheet1!A$14:A$181,0)),P77))))</f>
        <v>BBCCC - MAIN</v>
      </c>
      <c r="Q78">
        <f t="shared" si="3"/>
        <v>130591.09</v>
      </c>
    </row>
    <row r="79" spans="1:17" x14ac:dyDescent="0.2">
      <c r="A79" s="10" t="s">
        <v>43</v>
      </c>
      <c r="B79" s="10" t="s">
        <v>44</v>
      </c>
      <c r="C79" s="11">
        <v>1</v>
      </c>
      <c r="D79" s="11">
        <v>29.25</v>
      </c>
      <c r="E79" s="11">
        <v>29.25</v>
      </c>
      <c r="F79" s="26">
        <f t="shared" si="0"/>
        <v>925278</v>
      </c>
      <c r="G79" s="26">
        <f>IF(ISTEXT(E79),"",IF(ISBLANK(E79),"",IF(ISTEXT(D79),"",IF(A74="Invoice No. : ",INDEX(Sheet1!F$14:F$181,MATCH(B74,Sheet1!A$14:A$181,0)),G78))))</f>
        <v>999999998</v>
      </c>
      <c r="H79" s="26" t="str">
        <f t="shared" si="1"/>
        <v>01/17/2023</v>
      </c>
      <c r="I79" s="26" t="str">
        <f>IF(ISTEXT(E79),"",IF(ISBLANK(E79),"",IF(ISTEXT(D79),"",IF(A74="Invoice No. : ",TEXT(INDEX(Sheet1!C$14:C$200,MATCH(B74,Sheet1!A$14:A$200,0)),"hh:mm:ss"),I78))))</f>
        <v>10:37:53</v>
      </c>
      <c r="J79">
        <f t="shared" si="2"/>
        <v>358.5</v>
      </c>
      <c r="K79">
        <f>IF(ISBLANK(G79),"",IF(ISTEXT(G79),"",INDEX(Sheet1!H$14:H$181,MATCH(F79,Sheet1!A$14:A$181,0))))</f>
        <v>200</v>
      </c>
      <c r="L79">
        <f>IF(ISBLANK(G79),"",IF(ISTEXT(G79),"",INDEX(Sheet1!I$14:I$181,MATCH(F79,Sheet1!A$14:A$181,0))))</f>
        <v>158.5</v>
      </c>
      <c r="M79" t="str">
        <f>IF(ISBLANK(G79),"",IF(ISTEXT(G79),"",IF(INDEX(Sheet1!H$14:H$181,MATCH(F79,Sheet1!A$14:A$181,0))&lt;&gt;0,IF(INDEX(Sheet1!I$14:I$181,MATCH(F79,Sheet1!A$14:A$181,0))&lt;&gt;0,"Loan &amp; Cash","Loan"),"Cash")))</f>
        <v>Loan &amp; Cash</v>
      </c>
      <c r="N79">
        <f>IF(ISTEXT(E79),"",IF(ISBLANK(E79),"",IF(ISTEXT(D79),"",IF(A74="Invoice No. : ",INDEX(Sheet1!D$14:D$181,MATCH(B74,Sheet1!A$14:A$181,0)),N78))))</f>
        <v>1</v>
      </c>
      <c r="O79" t="str">
        <f>IF(ISTEXT(E79),"",IF(ISBLANK(E79),"",IF(ISTEXT(D79),"",IF(A74="Invoice No. : ",INDEX(Sheet1!E$14:E$181,MATCH(B74,Sheet1!A$14:A$181,0)),O78))))</f>
        <v>BRAILLE</v>
      </c>
      <c r="P79" t="str">
        <f>IF(ISTEXT(E79),"",IF(ISBLANK(E79),"",IF(ISTEXT(D79),"",IF(A74="Invoice No. : ",INDEX(Sheet1!G$14:G$181,MATCH(B74,Sheet1!A$14:A$181,0)),P78))))</f>
        <v>BBCCC - MAIN</v>
      </c>
      <c r="Q79">
        <f t="shared" si="3"/>
        <v>130591.09</v>
      </c>
    </row>
    <row r="80" spans="1:17" x14ac:dyDescent="0.2">
      <c r="A80" s="10" t="s">
        <v>45</v>
      </c>
      <c r="B80" s="10" t="s">
        <v>46</v>
      </c>
      <c r="C80" s="11">
        <v>1</v>
      </c>
      <c r="D80" s="11">
        <v>69.5</v>
      </c>
      <c r="E80" s="11">
        <v>69.5</v>
      </c>
      <c r="F80" s="26">
        <f t="shared" si="0"/>
        <v>925278</v>
      </c>
      <c r="G80" s="26">
        <f>IF(ISTEXT(E80),"",IF(ISBLANK(E80),"",IF(ISTEXT(D80),"",IF(A75="Invoice No. : ",INDEX(Sheet1!F$14:F$181,MATCH(B75,Sheet1!A$14:A$181,0)),G79))))</f>
        <v>999999998</v>
      </c>
      <c r="H80" s="26" t="str">
        <f t="shared" si="1"/>
        <v>01/17/2023</v>
      </c>
      <c r="I80" s="26" t="str">
        <f>IF(ISTEXT(E80),"",IF(ISBLANK(E80),"",IF(ISTEXT(D80),"",IF(A75="Invoice No. : ",TEXT(INDEX(Sheet1!C$14:C$200,MATCH(B75,Sheet1!A$14:A$200,0)),"hh:mm:ss"),I79))))</f>
        <v>10:37:53</v>
      </c>
      <c r="J80">
        <f t="shared" si="2"/>
        <v>358.5</v>
      </c>
      <c r="K80">
        <f>IF(ISBLANK(G80),"",IF(ISTEXT(G80),"",INDEX(Sheet1!H$14:H$181,MATCH(F80,Sheet1!A$14:A$181,0))))</f>
        <v>200</v>
      </c>
      <c r="L80">
        <f>IF(ISBLANK(G80),"",IF(ISTEXT(G80),"",INDEX(Sheet1!I$14:I$181,MATCH(F80,Sheet1!A$14:A$181,0))))</f>
        <v>158.5</v>
      </c>
      <c r="M80" t="str">
        <f>IF(ISBLANK(G80),"",IF(ISTEXT(G80),"",IF(INDEX(Sheet1!H$14:H$181,MATCH(F80,Sheet1!A$14:A$181,0))&lt;&gt;0,IF(INDEX(Sheet1!I$14:I$181,MATCH(F80,Sheet1!A$14:A$181,0))&lt;&gt;0,"Loan &amp; Cash","Loan"),"Cash")))</f>
        <v>Loan &amp; Cash</v>
      </c>
      <c r="N80">
        <f>IF(ISTEXT(E80),"",IF(ISBLANK(E80),"",IF(ISTEXT(D80),"",IF(A75="Invoice No. : ",INDEX(Sheet1!D$14:D$181,MATCH(B75,Sheet1!A$14:A$181,0)),N79))))</f>
        <v>1</v>
      </c>
      <c r="O80" t="str">
        <f>IF(ISTEXT(E80),"",IF(ISBLANK(E80),"",IF(ISTEXT(D80),"",IF(A75="Invoice No. : ",INDEX(Sheet1!E$14:E$181,MATCH(B75,Sheet1!A$14:A$181,0)),O79))))</f>
        <v>BRAILLE</v>
      </c>
      <c r="P80" t="str">
        <f>IF(ISTEXT(E80),"",IF(ISBLANK(E80),"",IF(ISTEXT(D80),"",IF(A75="Invoice No. : ",INDEX(Sheet1!G$14:G$181,MATCH(B75,Sheet1!A$14:A$181,0)),P79))))</f>
        <v>BBCCC - MAIN</v>
      </c>
      <c r="Q80">
        <f t="shared" si="3"/>
        <v>130591.09</v>
      </c>
    </row>
    <row r="81" spans="1:17" x14ac:dyDescent="0.2">
      <c r="A81" s="10" t="s">
        <v>47</v>
      </c>
      <c r="B81" s="10" t="s">
        <v>48</v>
      </c>
      <c r="C81" s="11">
        <v>1</v>
      </c>
      <c r="D81" s="11">
        <v>41</v>
      </c>
      <c r="E81" s="11">
        <v>41</v>
      </c>
      <c r="F81" s="26">
        <f t="shared" ref="F81:F144" si="4">IF(ISTEXT(E81),"",IF(ISBLANK(E81),"",IF(ISTEXT(D81),"",IF(A76="Invoice No. : ",B76,F80))))</f>
        <v>925278</v>
      </c>
      <c r="G81" s="26">
        <f>IF(ISTEXT(E81),"",IF(ISBLANK(E81),"",IF(ISTEXT(D81),"",IF(A76="Invoice No. : ",INDEX(Sheet1!F$14:F$181,MATCH(B76,Sheet1!A$14:A$181,0)),G80))))</f>
        <v>999999998</v>
      </c>
      <c r="H81" s="26" t="str">
        <f t="shared" ref="H81:H144" si="5">IF(ISTEXT(E81),"",IF(ISBLANK(E81),"",IF(ISTEXT(D81),"",IF(A76="Invoice No. : ",TEXT(B77,"mm/dd/yyyy"),H80))))</f>
        <v>01/17/2023</v>
      </c>
      <c r="I81" s="26" t="str">
        <f>IF(ISTEXT(E81),"",IF(ISBLANK(E81),"",IF(ISTEXT(D81),"",IF(A76="Invoice No. : ",TEXT(INDEX(Sheet1!C$14:C$200,MATCH(B76,Sheet1!A$14:A$200,0)),"hh:mm:ss"),I80))))</f>
        <v>10:37:53</v>
      </c>
      <c r="J81">
        <f t="shared" ref="J81:J144" si="6">IF(D82="Invoice Amount",E82,IF(ISBLANK(D81),"",J82))</f>
        <v>358.5</v>
      </c>
      <c r="K81">
        <f>IF(ISBLANK(G81),"",IF(ISTEXT(G81),"",INDEX(Sheet1!H$14:H$181,MATCH(F81,Sheet1!A$14:A$181,0))))</f>
        <v>200</v>
      </c>
      <c r="L81">
        <f>IF(ISBLANK(G81),"",IF(ISTEXT(G81),"",INDEX(Sheet1!I$14:I$181,MATCH(F81,Sheet1!A$14:A$181,0))))</f>
        <v>158.5</v>
      </c>
      <c r="M81" t="str">
        <f>IF(ISBLANK(G81),"",IF(ISTEXT(G81),"",IF(INDEX(Sheet1!H$14:H$181,MATCH(F81,Sheet1!A$14:A$181,0))&lt;&gt;0,IF(INDEX(Sheet1!I$14:I$181,MATCH(F81,Sheet1!A$14:A$181,0))&lt;&gt;0,"Loan &amp; Cash","Loan"),"Cash")))</f>
        <v>Loan &amp; Cash</v>
      </c>
      <c r="N81">
        <f>IF(ISTEXT(E81),"",IF(ISBLANK(E81),"",IF(ISTEXT(D81),"",IF(A76="Invoice No. : ",INDEX(Sheet1!D$14:D$181,MATCH(B76,Sheet1!A$14:A$181,0)),N80))))</f>
        <v>1</v>
      </c>
      <c r="O81" t="str">
        <f>IF(ISTEXT(E81),"",IF(ISBLANK(E81),"",IF(ISTEXT(D81),"",IF(A76="Invoice No. : ",INDEX(Sheet1!E$14:E$181,MATCH(B76,Sheet1!A$14:A$181,0)),O80))))</f>
        <v>BRAILLE</v>
      </c>
      <c r="P81" t="str">
        <f>IF(ISTEXT(E81),"",IF(ISBLANK(E81),"",IF(ISTEXT(D81),"",IF(A76="Invoice No. : ",INDEX(Sheet1!G$14:G$181,MATCH(B76,Sheet1!A$14:A$181,0)),P80))))</f>
        <v>BBCCC - MAIN</v>
      </c>
      <c r="Q81">
        <f t="shared" ref="Q81:Q144" si="7">IF(ISBLANK(C81),"",IF(ISNUMBER(C81),VLOOKUP("Grand Total : ",D:E,2,FALSE),""))</f>
        <v>130591.09</v>
      </c>
    </row>
    <row r="82" spans="1:17" x14ac:dyDescent="0.2">
      <c r="A82" s="10" t="s">
        <v>49</v>
      </c>
      <c r="B82" s="10" t="s">
        <v>50</v>
      </c>
      <c r="C82" s="11">
        <v>1</v>
      </c>
      <c r="D82" s="11">
        <v>26</v>
      </c>
      <c r="E82" s="11">
        <v>26</v>
      </c>
      <c r="F82" s="26">
        <f t="shared" si="4"/>
        <v>925278</v>
      </c>
      <c r="G82" s="26">
        <f>IF(ISTEXT(E82),"",IF(ISBLANK(E82),"",IF(ISTEXT(D82),"",IF(A77="Invoice No. : ",INDEX(Sheet1!F$14:F$181,MATCH(B77,Sheet1!A$14:A$181,0)),G81))))</f>
        <v>999999998</v>
      </c>
      <c r="H82" s="26" t="str">
        <f t="shared" si="5"/>
        <v>01/17/2023</v>
      </c>
      <c r="I82" s="26" t="str">
        <f>IF(ISTEXT(E82),"",IF(ISBLANK(E82),"",IF(ISTEXT(D82),"",IF(A77="Invoice No. : ",TEXT(INDEX(Sheet1!C$14:C$200,MATCH(B77,Sheet1!A$14:A$200,0)),"hh:mm:ss"),I81))))</f>
        <v>10:37:53</v>
      </c>
      <c r="J82">
        <f t="shared" si="6"/>
        <v>358.5</v>
      </c>
      <c r="K82">
        <f>IF(ISBLANK(G82),"",IF(ISTEXT(G82),"",INDEX(Sheet1!H$14:H$181,MATCH(F82,Sheet1!A$14:A$181,0))))</f>
        <v>200</v>
      </c>
      <c r="L82">
        <f>IF(ISBLANK(G82),"",IF(ISTEXT(G82),"",INDEX(Sheet1!I$14:I$181,MATCH(F82,Sheet1!A$14:A$181,0))))</f>
        <v>158.5</v>
      </c>
      <c r="M82" t="str">
        <f>IF(ISBLANK(G82),"",IF(ISTEXT(G82),"",IF(INDEX(Sheet1!H$14:H$181,MATCH(F82,Sheet1!A$14:A$181,0))&lt;&gt;0,IF(INDEX(Sheet1!I$14:I$181,MATCH(F82,Sheet1!A$14:A$181,0))&lt;&gt;0,"Loan &amp; Cash","Loan"),"Cash")))</f>
        <v>Loan &amp; Cash</v>
      </c>
      <c r="N82">
        <f>IF(ISTEXT(E82),"",IF(ISBLANK(E82),"",IF(ISTEXT(D82),"",IF(A77="Invoice No. : ",INDEX(Sheet1!D$14:D$181,MATCH(B77,Sheet1!A$14:A$181,0)),N81))))</f>
        <v>1</v>
      </c>
      <c r="O82" t="str">
        <f>IF(ISTEXT(E82),"",IF(ISBLANK(E82),"",IF(ISTEXT(D82),"",IF(A77="Invoice No. : ",INDEX(Sheet1!E$14:E$181,MATCH(B77,Sheet1!A$14:A$181,0)),O81))))</f>
        <v>BRAILLE</v>
      </c>
      <c r="P82" t="str">
        <f>IF(ISTEXT(E82),"",IF(ISBLANK(E82),"",IF(ISTEXT(D82),"",IF(A77="Invoice No. : ",INDEX(Sheet1!G$14:G$181,MATCH(B77,Sheet1!A$14:A$181,0)),P81))))</f>
        <v>BBCCC - MAIN</v>
      </c>
      <c r="Q82">
        <f t="shared" si="7"/>
        <v>130591.09</v>
      </c>
    </row>
    <row r="83" spans="1:17" x14ac:dyDescent="0.2">
      <c r="A83" s="10" t="s">
        <v>51</v>
      </c>
      <c r="B83" s="10" t="s">
        <v>52</v>
      </c>
      <c r="C83" s="11">
        <v>1</v>
      </c>
      <c r="D83" s="11">
        <v>26</v>
      </c>
      <c r="E83" s="11">
        <v>26</v>
      </c>
      <c r="F83" s="26">
        <f t="shared" si="4"/>
        <v>925278</v>
      </c>
      <c r="G83" s="26">
        <f>IF(ISTEXT(E83),"",IF(ISBLANK(E83),"",IF(ISTEXT(D83),"",IF(A78="Invoice No. : ",INDEX(Sheet1!F$14:F$181,MATCH(B78,Sheet1!A$14:A$181,0)),G82))))</f>
        <v>999999998</v>
      </c>
      <c r="H83" s="26" t="str">
        <f t="shared" si="5"/>
        <v>01/17/2023</v>
      </c>
      <c r="I83" s="26" t="str">
        <f>IF(ISTEXT(E83),"",IF(ISBLANK(E83),"",IF(ISTEXT(D83),"",IF(A78="Invoice No. : ",TEXT(INDEX(Sheet1!C$14:C$200,MATCH(B78,Sheet1!A$14:A$200,0)),"hh:mm:ss"),I82))))</f>
        <v>10:37:53</v>
      </c>
      <c r="J83">
        <f t="shared" si="6"/>
        <v>358.5</v>
      </c>
      <c r="K83">
        <f>IF(ISBLANK(G83),"",IF(ISTEXT(G83),"",INDEX(Sheet1!H$14:H$181,MATCH(F83,Sheet1!A$14:A$181,0))))</f>
        <v>200</v>
      </c>
      <c r="L83">
        <f>IF(ISBLANK(G83),"",IF(ISTEXT(G83),"",INDEX(Sheet1!I$14:I$181,MATCH(F83,Sheet1!A$14:A$181,0))))</f>
        <v>158.5</v>
      </c>
      <c r="M83" t="str">
        <f>IF(ISBLANK(G83),"",IF(ISTEXT(G83),"",IF(INDEX(Sheet1!H$14:H$181,MATCH(F83,Sheet1!A$14:A$181,0))&lt;&gt;0,IF(INDEX(Sheet1!I$14:I$181,MATCH(F83,Sheet1!A$14:A$181,0))&lt;&gt;0,"Loan &amp; Cash","Loan"),"Cash")))</f>
        <v>Loan &amp; Cash</v>
      </c>
      <c r="N83">
        <f>IF(ISTEXT(E83),"",IF(ISBLANK(E83),"",IF(ISTEXT(D83),"",IF(A78="Invoice No. : ",INDEX(Sheet1!D$14:D$181,MATCH(B78,Sheet1!A$14:A$181,0)),N82))))</f>
        <v>1</v>
      </c>
      <c r="O83" t="str">
        <f>IF(ISTEXT(E83),"",IF(ISBLANK(E83),"",IF(ISTEXT(D83),"",IF(A78="Invoice No. : ",INDEX(Sheet1!E$14:E$181,MATCH(B78,Sheet1!A$14:A$181,0)),O82))))</f>
        <v>BRAILLE</v>
      </c>
      <c r="P83" t="str">
        <f>IF(ISTEXT(E83),"",IF(ISBLANK(E83),"",IF(ISTEXT(D83),"",IF(A78="Invoice No. : ",INDEX(Sheet1!G$14:G$181,MATCH(B78,Sheet1!A$14:A$181,0)),P82))))</f>
        <v>BBCCC - MAIN</v>
      </c>
      <c r="Q83">
        <f t="shared" si="7"/>
        <v>130591.09</v>
      </c>
    </row>
    <row r="84" spans="1:17" x14ac:dyDescent="0.2">
      <c r="A84" s="10" t="s">
        <v>53</v>
      </c>
      <c r="B84" s="10" t="s">
        <v>54</v>
      </c>
      <c r="C84" s="11">
        <v>3</v>
      </c>
      <c r="D84" s="11">
        <v>8.25</v>
      </c>
      <c r="E84" s="11">
        <v>24.75</v>
      </c>
      <c r="F84" s="26">
        <f t="shared" si="4"/>
        <v>925278</v>
      </c>
      <c r="G84" s="26">
        <f>IF(ISTEXT(E84),"",IF(ISBLANK(E84),"",IF(ISTEXT(D84),"",IF(A79="Invoice No. : ",INDEX(Sheet1!F$14:F$181,MATCH(B79,Sheet1!A$14:A$181,0)),G83))))</f>
        <v>999999998</v>
      </c>
      <c r="H84" s="26" t="str">
        <f t="shared" si="5"/>
        <v>01/17/2023</v>
      </c>
      <c r="I84" s="26" t="str">
        <f>IF(ISTEXT(E84),"",IF(ISBLANK(E84),"",IF(ISTEXT(D84),"",IF(A79="Invoice No. : ",TEXT(INDEX(Sheet1!C$14:C$200,MATCH(B79,Sheet1!A$14:A$200,0)),"hh:mm:ss"),I83))))</f>
        <v>10:37:53</v>
      </c>
      <c r="J84">
        <f t="shared" si="6"/>
        <v>358.5</v>
      </c>
      <c r="K84">
        <f>IF(ISBLANK(G84),"",IF(ISTEXT(G84),"",INDEX(Sheet1!H$14:H$181,MATCH(F84,Sheet1!A$14:A$181,0))))</f>
        <v>200</v>
      </c>
      <c r="L84">
        <f>IF(ISBLANK(G84),"",IF(ISTEXT(G84),"",INDEX(Sheet1!I$14:I$181,MATCH(F84,Sheet1!A$14:A$181,0))))</f>
        <v>158.5</v>
      </c>
      <c r="M84" t="str">
        <f>IF(ISBLANK(G84),"",IF(ISTEXT(G84),"",IF(INDEX(Sheet1!H$14:H$181,MATCH(F84,Sheet1!A$14:A$181,0))&lt;&gt;0,IF(INDEX(Sheet1!I$14:I$181,MATCH(F84,Sheet1!A$14:A$181,0))&lt;&gt;0,"Loan &amp; Cash","Loan"),"Cash")))</f>
        <v>Loan &amp; Cash</v>
      </c>
      <c r="N84">
        <f>IF(ISTEXT(E84),"",IF(ISBLANK(E84),"",IF(ISTEXT(D84),"",IF(A79="Invoice No. : ",INDEX(Sheet1!D$14:D$181,MATCH(B79,Sheet1!A$14:A$181,0)),N83))))</f>
        <v>1</v>
      </c>
      <c r="O84" t="str">
        <f>IF(ISTEXT(E84),"",IF(ISBLANK(E84),"",IF(ISTEXT(D84),"",IF(A79="Invoice No. : ",INDEX(Sheet1!E$14:E$181,MATCH(B79,Sheet1!A$14:A$181,0)),O83))))</f>
        <v>BRAILLE</v>
      </c>
      <c r="P84" t="str">
        <f>IF(ISTEXT(E84),"",IF(ISBLANK(E84),"",IF(ISTEXT(D84),"",IF(A79="Invoice No. : ",INDEX(Sheet1!G$14:G$181,MATCH(B79,Sheet1!A$14:A$181,0)),P83))))</f>
        <v>BBCCC - MAIN</v>
      </c>
      <c r="Q84">
        <f t="shared" si="7"/>
        <v>130591.09</v>
      </c>
    </row>
    <row r="85" spans="1:17" x14ac:dyDescent="0.2">
      <c r="A85" s="10" t="s">
        <v>55</v>
      </c>
      <c r="B85" s="10" t="s">
        <v>56</v>
      </c>
      <c r="C85" s="11">
        <v>3</v>
      </c>
      <c r="D85" s="11">
        <v>11</v>
      </c>
      <c r="E85" s="11">
        <v>33</v>
      </c>
      <c r="F85" s="26">
        <f t="shared" si="4"/>
        <v>925278</v>
      </c>
      <c r="G85" s="26">
        <f>IF(ISTEXT(E85),"",IF(ISBLANK(E85),"",IF(ISTEXT(D85),"",IF(A80="Invoice No. : ",INDEX(Sheet1!F$14:F$181,MATCH(B80,Sheet1!A$14:A$181,0)),G84))))</f>
        <v>999999998</v>
      </c>
      <c r="H85" s="26" t="str">
        <f t="shared" si="5"/>
        <v>01/17/2023</v>
      </c>
      <c r="I85" s="26" t="str">
        <f>IF(ISTEXT(E85),"",IF(ISBLANK(E85),"",IF(ISTEXT(D85),"",IF(A80="Invoice No. : ",TEXT(INDEX(Sheet1!C$14:C$200,MATCH(B80,Sheet1!A$14:A$200,0)),"hh:mm:ss"),I84))))</f>
        <v>10:37:53</v>
      </c>
      <c r="J85">
        <f t="shared" si="6"/>
        <v>358.5</v>
      </c>
      <c r="K85">
        <f>IF(ISBLANK(G85),"",IF(ISTEXT(G85),"",INDEX(Sheet1!H$14:H$181,MATCH(F85,Sheet1!A$14:A$181,0))))</f>
        <v>200</v>
      </c>
      <c r="L85">
        <f>IF(ISBLANK(G85),"",IF(ISTEXT(G85),"",INDEX(Sheet1!I$14:I$181,MATCH(F85,Sheet1!A$14:A$181,0))))</f>
        <v>158.5</v>
      </c>
      <c r="M85" t="str">
        <f>IF(ISBLANK(G85),"",IF(ISTEXT(G85),"",IF(INDEX(Sheet1!H$14:H$181,MATCH(F85,Sheet1!A$14:A$181,0))&lt;&gt;0,IF(INDEX(Sheet1!I$14:I$181,MATCH(F85,Sheet1!A$14:A$181,0))&lt;&gt;0,"Loan &amp; Cash","Loan"),"Cash")))</f>
        <v>Loan &amp; Cash</v>
      </c>
      <c r="N85">
        <f>IF(ISTEXT(E85),"",IF(ISBLANK(E85),"",IF(ISTEXT(D85),"",IF(A80="Invoice No. : ",INDEX(Sheet1!D$14:D$181,MATCH(B80,Sheet1!A$14:A$181,0)),N84))))</f>
        <v>1</v>
      </c>
      <c r="O85" t="str">
        <f>IF(ISTEXT(E85),"",IF(ISBLANK(E85),"",IF(ISTEXT(D85),"",IF(A80="Invoice No. : ",INDEX(Sheet1!E$14:E$181,MATCH(B80,Sheet1!A$14:A$181,0)),O84))))</f>
        <v>BRAILLE</v>
      </c>
      <c r="P85" t="str">
        <f>IF(ISTEXT(E85),"",IF(ISBLANK(E85),"",IF(ISTEXT(D85),"",IF(A80="Invoice No. : ",INDEX(Sheet1!G$14:G$181,MATCH(B80,Sheet1!A$14:A$181,0)),P84))))</f>
        <v>BBCCC - MAIN</v>
      </c>
      <c r="Q85">
        <f t="shared" si="7"/>
        <v>130591.09</v>
      </c>
    </row>
    <row r="86" spans="1:17" x14ac:dyDescent="0.2">
      <c r="A86" s="10" t="s">
        <v>57</v>
      </c>
      <c r="B86" s="10" t="s">
        <v>58</v>
      </c>
      <c r="C86" s="11">
        <v>1</v>
      </c>
      <c r="D86" s="11">
        <v>38</v>
      </c>
      <c r="E86" s="11">
        <v>38</v>
      </c>
      <c r="F86" s="26">
        <f t="shared" si="4"/>
        <v>925278</v>
      </c>
      <c r="G86" s="26">
        <f>IF(ISTEXT(E86),"",IF(ISBLANK(E86),"",IF(ISTEXT(D86),"",IF(A81="Invoice No. : ",INDEX(Sheet1!F$14:F$181,MATCH(B81,Sheet1!A$14:A$181,0)),G85))))</f>
        <v>999999998</v>
      </c>
      <c r="H86" s="26" t="str">
        <f t="shared" si="5"/>
        <v>01/17/2023</v>
      </c>
      <c r="I86" s="26" t="str">
        <f>IF(ISTEXT(E86),"",IF(ISBLANK(E86),"",IF(ISTEXT(D86),"",IF(A81="Invoice No. : ",TEXT(INDEX(Sheet1!C$14:C$200,MATCH(B81,Sheet1!A$14:A$200,0)),"hh:mm:ss"),I85))))</f>
        <v>10:37:53</v>
      </c>
      <c r="J86">
        <f t="shared" si="6"/>
        <v>358.5</v>
      </c>
      <c r="K86">
        <f>IF(ISBLANK(G86),"",IF(ISTEXT(G86),"",INDEX(Sheet1!H$14:H$181,MATCH(F86,Sheet1!A$14:A$181,0))))</f>
        <v>200</v>
      </c>
      <c r="L86">
        <f>IF(ISBLANK(G86),"",IF(ISTEXT(G86),"",INDEX(Sheet1!I$14:I$181,MATCH(F86,Sheet1!A$14:A$181,0))))</f>
        <v>158.5</v>
      </c>
      <c r="M86" t="str">
        <f>IF(ISBLANK(G86),"",IF(ISTEXT(G86),"",IF(INDEX(Sheet1!H$14:H$181,MATCH(F86,Sheet1!A$14:A$181,0))&lt;&gt;0,IF(INDEX(Sheet1!I$14:I$181,MATCH(F86,Sheet1!A$14:A$181,0))&lt;&gt;0,"Loan &amp; Cash","Loan"),"Cash")))</f>
        <v>Loan &amp; Cash</v>
      </c>
      <c r="N86">
        <f>IF(ISTEXT(E86),"",IF(ISBLANK(E86),"",IF(ISTEXT(D86),"",IF(A81="Invoice No. : ",INDEX(Sheet1!D$14:D$181,MATCH(B81,Sheet1!A$14:A$181,0)),N85))))</f>
        <v>1</v>
      </c>
      <c r="O86" t="str">
        <f>IF(ISTEXT(E86),"",IF(ISBLANK(E86),"",IF(ISTEXT(D86),"",IF(A81="Invoice No. : ",INDEX(Sheet1!E$14:E$181,MATCH(B81,Sheet1!A$14:A$181,0)),O85))))</f>
        <v>BRAILLE</v>
      </c>
      <c r="P86" t="str">
        <f>IF(ISTEXT(E86),"",IF(ISBLANK(E86),"",IF(ISTEXT(D86),"",IF(A81="Invoice No. : ",INDEX(Sheet1!G$14:G$181,MATCH(B81,Sheet1!A$14:A$181,0)),P85))))</f>
        <v>BBCCC - MAIN</v>
      </c>
      <c r="Q86">
        <f t="shared" si="7"/>
        <v>130591.09</v>
      </c>
    </row>
    <row r="87" spans="1:17" x14ac:dyDescent="0.2">
      <c r="A87" s="10" t="s">
        <v>59</v>
      </c>
      <c r="B87" s="10" t="s">
        <v>60</v>
      </c>
      <c r="C87" s="11">
        <v>1</v>
      </c>
      <c r="D87" s="11">
        <v>58</v>
      </c>
      <c r="E87" s="11">
        <v>58</v>
      </c>
      <c r="F87" s="26">
        <f t="shared" si="4"/>
        <v>925278</v>
      </c>
      <c r="G87" s="26">
        <f>IF(ISTEXT(E87),"",IF(ISBLANK(E87),"",IF(ISTEXT(D87),"",IF(A82="Invoice No. : ",INDEX(Sheet1!F$14:F$181,MATCH(B82,Sheet1!A$14:A$181,0)),G86))))</f>
        <v>999999998</v>
      </c>
      <c r="H87" s="26" t="str">
        <f t="shared" si="5"/>
        <v>01/17/2023</v>
      </c>
      <c r="I87" s="26" t="str">
        <f>IF(ISTEXT(E87),"",IF(ISBLANK(E87),"",IF(ISTEXT(D87),"",IF(A82="Invoice No. : ",TEXT(INDEX(Sheet1!C$14:C$200,MATCH(B82,Sheet1!A$14:A$200,0)),"hh:mm:ss"),I86))))</f>
        <v>10:37:53</v>
      </c>
      <c r="J87">
        <f t="shared" si="6"/>
        <v>358.5</v>
      </c>
      <c r="K87">
        <f>IF(ISBLANK(G87),"",IF(ISTEXT(G87),"",INDEX(Sheet1!H$14:H$181,MATCH(F87,Sheet1!A$14:A$181,0))))</f>
        <v>200</v>
      </c>
      <c r="L87">
        <f>IF(ISBLANK(G87),"",IF(ISTEXT(G87),"",INDEX(Sheet1!I$14:I$181,MATCH(F87,Sheet1!A$14:A$181,0))))</f>
        <v>158.5</v>
      </c>
      <c r="M87" t="str">
        <f>IF(ISBLANK(G87),"",IF(ISTEXT(G87),"",IF(INDEX(Sheet1!H$14:H$181,MATCH(F87,Sheet1!A$14:A$181,0))&lt;&gt;0,IF(INDEX(Sheet1!I$14:I$181,MATCH(F87,Sheet1!A$14:A$181,0))&lt;&gt;0,"Loan &amp; Cash","Loan"),"Cash")))</f>
        <v>Loan &amp; Cash</v>
      </c>
      <c r="N87">
        <f>IF(ISTEXT(E87),"",IF(ISBLANK(E87),"",IF(ISTEXT(D87),"",IF(A82="Invoice No. : ",INDEX(Sheet1!D$14:D$181,MATCH(B82,Sheet1!A$14:A$181,0)),N86))))</f>
        <v>1</v>
      </c>
      <c r="O87" t="str">
        <f>IF(ISTEXT(E87),"",IF(ISBLANK(E87),"",IF(ISTEXT(D87),"",IF(A82="Invoice No. : ",INDEX(Sheet1!E$14:E$181,MATCH(B82,Sheet1!A$14:A$181,0)),O86))))</f>
        <v>BRAILLE</v>
      </c>
      <c r="P87" t="str">
        <f>IF(ISTEXT(E87),"",IF(ISBLANK(E87),"",IF(ISTEXT(D87),"",IF(A82="Invoice No. : ",INDEX(Sheet1!G$14:G$181,MATCH(B82,Sheet1!A$14:A$181,0)),P86))))</f>
        <v>BBCCC - MAIN</v>
      </c>
      <c r="Q87">
        <f t="shared" si="7"/>
        <v>130591.09</v>
      </c>
    </row>
    <row r="88" spans="1:17" x14ac:dyDescent="0.2">
      <c r="D88" s="12" t="s">
        <v>16</v>
      </c>
      <c r="E88" s="13">
        <v>358.5</v>
      </c>
      <c r="F88" s="26" t="str">
        <f t="shared" si="4"/>
        <v/>
      </c>
      <c r="G88" s="26" t="str">
        <f>IF(ISTEXT(E88),"",IF(ISBLANK(E88),"",IF(ISTEXT(D88),"",IF(A83="Invoice No. : ",INDEX(Sheet1!F$14:F$181,MATCH(B83,Sheet1!A$14:A$181,0)),G87))))</f>
        <v/>
      </c>
      <c r="H88" s="26" t="str">
        <f t="shared" si="5"/>
        <v/>
      </c>
      <c r="I88" s="26" t="str">
        <f>IF(ISTEXT(E88),"",IF(ISBLANK(E88),"",IF(ISTEXT(D88),"",IF(A83="Invoice No. : ",TEXT(INDEX(Sheet1!C$14:C$200,MATCH(B83,Sheet1!A$14:A$200,0)),"hh:mm:ss"),I87))))</f>
        <v/>
      </c>
      <c r="J88" t="str">
        <f t="shared" si="6"/>
        <v/>
      </c>
      <c r="K88" t="str">
        <f>IF(ISBLANK(G88),"",IF(ISTEXT(G88),"",INDEX(Sheet1!H$14:H$181,MATCH(F88,Sheet1!A$14:A$181,0))))</f>
        <v/>
      </c>
      <c r="L88" t="str">
        <f>IF(ISBLANK(G88),"",IF(ISTEXT(G88),"",INDEX(Sheet1!I$14:I$181,MATCH(F88,Sheet1!A$14:A$181,0))))</f>
        <v/>
      </c>
      <c r="M88" t="str">
        <f>IF(ISBLANK(G88),"",IF(ISTEXT(G88),"",IF(INDEX(Sheet1!H$14:H$181,MATCH(F88,Sheet1!A$14:A$181,0))&lt;&gt;0,IF(INDEX(Sheet1!I$14:I$181,MATCH(F88,Sheet1!A$14:A$181,0))&lt;&gt;0,"Loan &amp; Cash","Loan"),"Cash")))</f>
        <v/>
      </c>
      <c r="N88" t="str">
        <f>IF(ISTEXT(E88),"",IF(ISBLANK(E88),"",IF(ISTEXT(D88),"",IF(A83="Invoice No. : ",INDEX(Sheet1!D$14:D$181,MATCH(B83,Sheet1!A$14:A$181,0)),N87))))</f>
        <v/>
      </c>
      <c r="O88" t="str">
        <f>IF(ISTEXT(E88),"",IF(ISBLANK(E88),"",IF(ISTEXT(D88),"",IF(A83="Invoice No. : ",INDEX(Sheet1!E$14:E$181,MATCH(B83,Sheet1!A$14:A$181,0)),O87))))</f>
        <v/>
      </c>
      <c r="P88" t="str">
        <f>IF(ISTEXT(E88),"",IF(ISBLANK(E88),"",IF(ISTEXT(D88),"",IF(A83="Invoice No. : ",INDEX(Sheet1!G$14:G$181,MATCH(B83,Sheet1!A$14:A$181,0)),P87))))</f>
        <v/>
      </c>
      <c r="Q88" t="str">
        <f t="shared" si="7"/>
        <v/>
      </c>
    </row>
    <row r="89" spans="1:17" x14ac:dyDescent="0.2">
      <c r="F89" s="26" t="str">
        <f t="shared" si="4"/>
        <v/>
      </c>
      <c r="G89" s="26" t="str">
        <f>IF(ISTEXT(E89),"",IF(ISBLANK(E89),"",IF(ISTEXT(D89),"",IF(A84="Invoice No. : ",INDEX(Sheet1!F$14:F$181,MATCH(B84,Sheet1!A$14:A$181,0)),G88))))</f>
        <v/>
      </c>
      <c r="H89" s="26" t="str">
        <f t="shared" si="5"/>
        <v/>
      </c>
      <c r="I89" s="26" t="str">
        <f>IF(ISTEXT(E89),"",IF(ISBLANK(E89),"",IF(ISTEXT(D89),"",IF(A84="Invoice No. : ",TEXT(INDEX(Sheet1!C$14:C$200,MATCH(B84,Sheet1!A$14:A$200,0)),"hh:mm:ss"),I88))))</f>
        <v/>
      </c>
      <c r="J89" t="str">
        <f t="shared" si="6"/>
        <v/>
      </c>
      <c r="K89" t="str">
        <f>IF(ISBLANK(G89),"",IF(ISTEXT(G89),"",INDEX(Sheet1!H$14:H$181,MATCH(F89,Sheet1!A$14:A$181,0))))</f>
        <v/>
      </c>
      <c r="L89" t="str">
        <f>IF(ISBLANK(G89),"",IF(ISTEXT(G89),"",INDEX(Sheet1!I$14:I$181,MATCH(F89,Sheet1!A$14:A$181,0))))</f>
        <v/>
      </c>
      <c r="M89" t="str">
        <f>IF(ISBLANK(G89),"",IF(ISTEXT(G89),"",IF(INDEX(Sheet1!H$14:H$181,MATCH(F89,Sheet1!A$14:A$181,0))&lt;&gt;0,IF(INDEX(Sheet1!I$14:I$181,MATCH(F89,Sheet1!A$14:A$181,0))&lt;&gt;0,"Loan &amp; Cash","Loan"),"Cash")))</f>
        <v/>
      </c>
      <c r="N89" t="str">
        <f>IF(ISTEXT(E89),"",IF(ISBLANK(E89),"",IF(ISTEXT(D89),"",IF(A84="Invoice No. : ",INDEX(Sheet1!D$14:D$181,MATCH(B84,Sheet1!A$14:A$181,0)),N88))))</f>
        <v/>
      </c>
      <c r="O89" t="str">
        <f>IF(ISTEXT(E89),"",IF(ISBLANK(E89),"",IF(ISTEXT(D89),"",IF(A84="Invoice No. : ",INDEX(Sheet1!E$14:E$181,MATCH(B84,Sheet1!A$14:A$181,0)),O88))))</f>
        <v/>
      </c>
      <c r="P89" t="str">
        <f>IF(ISTEXT(E89),"",IF(ISBLANK(E89),"",IF(ISTEXT(D89),"",IF(A84="Invoice No. : ",INDEX(Sheet1!G$14:G$181,MATCH(B84,Sheet1!A$14:A$181,0)),P88))))</f>
        <v/>
      </c>
      <c r="Q89" t="str">
        <f t="shared" si="7"/>
        <v/>
      </c>
    </row>
    <row r="90" spans="1:17" x14ac:dyDescent="0.2">
      <c r="F90" s="26" t="str">
        <f t="shared" si="4"/>
        <v/>
      </c>
      <c r="G90" s="26" t="str">
        <f>IF(ISTEXT(E90),"",IF(ISBLANK(E90),"",IF(ISTEXT(D90),"",IF(A85="Invoice No. : ",INDEX(Sheet1!F$14:F$181,MATCH(B85,Sheet1!A$14:A$181,0)),G89))))</f>
        <v/>
      </c>
      <c r="H90" s="26" t="str">
        <f t="shared" si="5"/>
        <v/>
      </c>
      <c r="I90" s="26" t="str">
        <f>IF(ISTEXT(E90),"",IF(ISBLANK(E90),"",IF(ISTEXT(D90),"",IF(A85="Invoice No. : ",TEXT(INDEX(Sheet1!C$14:C$200,MATCH(B85,Sheet1!A$14:A$200,0)),"hh:mm:ss"),I89))))</f>
        <v/>
      </c>
      <c r="J90" t="str">
        <f t="shared" si="6"/>
        <v/>
      </c>
      <c r="K90" t="str">
        <f>IF(ISBLANK(G90),"",IF(ISTEXT(G90),"",INDEX(Sheet1!H$14:H$181,MATCH(F90,Sheet1!A$14:A$181,0))))</f>
        <v/>
      </c>
      <c r="L90" t="str">
        <f>IF(ISBLANK(G90),"",IF(ISTEXT(G90),"",INDEX(Sheet1!I$14:I$181,MATCH(F90,Sheet1!A$14:A$181,0))))</f>
        <v/>
      </c>
      <c r="M90" t="str">
        <f>IF(ISBLANK(G90),"",IF(ISTEXT(G90),"",IF(INDEX(Sheet1!H$14:H$181,MATCH(F90,Sheet1!A$14:A$181,0))&lt;&gt;0,IF(INDEX(Sheet1!I$14:I$181,MATCH(F90,Sheet1!A$14:A$181,0))&lt;&gt;0,"Loan &amp; Cash","Loan"),"Cash")))</f>
        <v/>
      </c>
      <c r="N90" t="str">
        <f>IF(ISTEXT(E90),"",IF(ISBLANK(E90),"",IF(ISTEXT(D90),"",IF(A85="Invoice No. : ",INDEX(Sheet1!D$14:D$181,MATCH(B85,Sheet1!A$14:A$181,0)),N89))))</f>
        <v/>
      </c>
      <c r="O90" t="str">
        <f>IF(ISTEXT(E90),"",IF(ISBLANK(E90),"",IF(ISTEXT(D90),"",IF(A85="Invoice No. : ",INDEX(Sheet1!E$14:E$181,MATCH(B85,Sheet1!A$14:A$181,0)),O89))))</f>
        <v/>
      </c>
      <c r="P90" t="str">
        <f>IF(ISTEXT(E90),"",IF(ISBLANK(E90),"",IF(ISTEXT(D90),"",IF(A85="Invoice No. : ",INDEX(Sheet1!G$14:G$181,MATCH(B85,Sheet1!A$14:A$181,0)),P89))))</f>
        <v/>
      </c>
      <c r="Q90" t="str">
        <f t="shared" si="7"/>
        <v/>
      </c>
    </row>
    <row r="91" spans="1:17" x14ac:dyDescent="0.2">
      <c r="A91" s="3" t="s">
        <v>4</v>
      </c>
      <c r="B91" s="4">
        <v>925279</v>
      </c>
      <c r="C91" s="3" t="s">
        <v>5</v>
      </c>
      <c r="D91" s="5" t="s">
        <v>6</v>
      </c>
      <c r="F91" s="26" t="str">
        <f t="shared" si="4"/>
        <v/>
      </c>
      <c r="G91" s="26" t="str">
        <f>IF(ISTEXT(E91),"",IF(ISBLANK(E91),"",IF(ISTEXT(D91),"",IF(A86="Invoice No. : ",INDEX(Sheet1!F$14:F$181,MATCH(B86,Sheet1!A$14:A$181,0)),G90))))</f>
        <v/>
      </c>
      <c r="H91" s="26" t="str">
        <f t="shared" si="5"/>
        <v/>
      </c>
      <c r="I91" s="26" t="str">
        <f>IF(ISTEXT(E91),"",IF(ISBLANK(E91),"",IF(ISTEXT(D91),"",IF(A86="Invoice No. : ",TEXT(INDEX(Sheet1!C$14:C$200,MATCH(B86,Sheet1!A$14:A$200,0)),"hh:mm:ss"),I90))))</f>
        <v/>
      </c>
      <c r="J91" t="str">
        <f t="shared" si="6"/>
        <v/>
      </c>
      <c r="K91" t="str">
        <f>IF(ISBLANK(G91),"",IF(ISTEXT(G91),"",INDEX(Sheet1!H$14:H$181,MATCH(F91,Sheet1!A$14:A$181,0))))</f>
        <v/>
      </c>
      <c r="L91" t="str">
        <f>IF(ISBLANK(G91),"",IF(ISTEXT(G91),"",INDEX(Sheet1!I$14:I$181,MATCH(F91,Sheet1!A$14:A$181,0))))</f>
        <v/>
      </c>
      <c r="M91" t="str">
        <f>IF(ISBLANK(G91),"",IF(ISTEXT(G91),"",IF(INDEX(Sheet1!H$14:H$181,MATCH(F91,Sheet1!A$14:A$181,0))&lt;&gt;0,IF(INDEX(Sheet1!I$14:I$181,MATCH(F91,Sheet1!A$14:A$181,0))&lt;&gt;0,"Loan &amp; Cash","Loan"),"Cash")))</f>
        <v/>
      </c>
      <c r="N91" t="str">
        <f>IF(ISTEXT(E91),"",IF(ISBLANK(E91),"",IF(ISTEXT(D91),"",IF(A86="Invoice No. : ",INDEX(Sheet1!D$14:D$181,MATCH(B86,Sheet1!A$14:A$181,0)),N90))))</f>
        <v/>
      </c>
      <c r="O91" t="str">
        <f>IF(ISTEXT(E91),"",IF(ISBLANK(E91),"",IF(ISTEXT(D91),"",IF(A86="Invoice No. : ",INDEX(Sheet1!E$14:E$181,MATCH(B86,Sheet1!A$14:A$181,0)),O90))))</f>
        <v/>
      </c>
      <c r="P91" t="str">
        <f>IF(ISTEXT(E91),"",IF(ISBLANK(E91),"",IF(ISTEXT(D91),"",IF(A86="Invoice No. : ",INDEX(Sheet1!G$14:G$181,MATCH(B86,Sheet1!A$14:A$181,0)),P90))))</f>
        <v/>
      </c>
      <c r="Q91" t="str">
        <f t="shared" si="7"/>
        <v/>
      </c>
    </row>
    <row r="92" spans="1:17" x14ac:dyDescent="0.2">
      <c r="A92" s="3" t="s">
        <v>7</v>
      </c>
      <c r="B92" s="6">
        <v>44943</v>
      </c>
      <c r="C92" s="3" t="s">
        <v>8</v>
      </c>
      <c r="D92" s="7">
        <v>1</v>
      </c>
      <c r="F92" s="26" t="str">
        <f t="shared" si="4"/>
        <v/>
      </c>
      <c r="G92" s="26" t="str">
        <f>IF(ISTEXT(E92),"",IF(ISBLANK(E92),"",IF(ISTEXT(D92),"",IF(A87="Invoice No. : ",INDEX(Sheet1!F$14:F$181,MATCH(B87,Sheet1!A$14:A$181,0)),G91))))</f>
        <v/>
      </c>
      <c r="H92" s="26" t="str">
        <f t="shared" si="5"/>
        <v/>
      </c>
      <c r="I92" s="26" t="str">
        <f>IF(ISTEXT(E92),"",IF(ISBLANK(E92),"",IF(ISTEXT(D92),"",IF(A87="Invoice No. : ",TEXT(INDEX(Sheet1!C$14:C$200,MATCH(B87,Sheet1!A$14:A$200,0)),"hh:mm:ss"),I91))))</f>
        <v/>
      </c>
      <c r="J92" t="str">
        <f t="shared" si="6"/>
        <v/>
      </c>
      <c r="K92" t="str">
        <f>IF(ISBLANK(G92),"",IF(ISTEXT(G92),"",INDEX(Sheet1!H$14:H$181,MATCH(F92,Sheet1!A$14:A$181,0))))</f>
        <v/>
      </c>
      <c r="L92" t="str">
        <f>IF(ISBLANK(G92),"",IF(ISTEXT(G92),"",INDEX(Sheet1!I$14:I$181,MATCH(F92,Sheet1!A$14:A$181,0))))</f>
        <v/>
      </c>
      <c r="M92" t="str">
        <f>IF(ISBLANK(G92),"",IF(ISTEXT(G92),"",IF(INDEX(Sheet1!H$14:H$181,MATCH(F92,Sheet1!A$14:A$181,0))&lt;&gt;0,IF(INDEX(Sheet1!I$14:I$181,MATCH(F92,Sheet1!A$14:A$181,0))&lt;&gt;0,"Loan &amp; Cash","Loan"),"Cash")))</f>
        <v/>
      </c>
      <c r="N92" t="str">
        <f>IF(ISTEXT(E92),"",IF(ISBLANK(E92),"",IF(ISTEXT(D92),"",IF(A87="Invoice No. : ",INDEX(Sheet1!D$14:D$181,MATCH(B87,Sheet1!A$14:A$181,0)),N91))))</f>
        <v/>
      </c>
      <c r="O92" t="str">
        <f>IF(ISTEXT(E92),"",IF(ISBLANK(E92),"",IF(ISTEXT(D92),"",IF(A87="Invoice No. : ",INDEX(Sheet1!E$14:E$181,MATCH(B87,Sheet1!A$14:A$181,0)),O91))))</f>
        <v/>
      </c>
      <c r="P92" t="str">
        <f>IF(ISTEXT(E92),"",IF(ISBLANK(E92),"",IF(ISTEXT(D92),"",IF(A87="Invoice No. : ",INDEX(Sheet1!G$14:G$181,MATCH(B87,Sheet1!A$14:A$181,0)),P91))))</f>
        <v/>
      </c>
      <c r="Q92" t="str">
        <f t="shared" si="7"/>
        <v/>
      </c>
    </row>
    <row r="93" spans="1:17" x14ac:dyDescent="0.2">
      <c r="F93" s="26" t="str">
        <f t="shared" si="4"/>
        <v/>
      </c>
      <c r="G93" s="26" t="str">
        <f>IF(ISTEXT(E93),"",IF(ISBLANK(E93),"",IF(ISTEXT(D93),"",IF(A88="Invoice No. : ",INDEX(Sheet1!F$14:F$181,MATCH(B88,Sheet1!A$14:A$181,0)),G92))))</f>
        <v/>
      </c>
      <c r="H93" s="26" t="str">
        <f t="shared" si="5"/>
        <v/>
      </c>
      <c r="I93" s="26" t="str">
        <f>IF(ISTEXT(E93),"",IF(ISBLANK(E93),"",IF(ISTEXT(D93),"",IF(A88="Invoice No. : ",TEXT(INDEX(Sheet1!C$14:C$200,MATCH(B88,Sheet1!A$14:A$200,0)),"hh:mm:ss"),I92))))</f>
        <v/>
      </c>
      <c r="J93" t="str">
        <f t="shared" si="6"/>
        <v/>
      </c>
      <c r="K93" t="str">
        <f>IF(ISBLANK(G93),"",IF(ISTEXT(G93),"",INDEX(Sheet1!H$14:H$181,MATCH(F93,Sheet1!A$14:A$181,0))))</f>
        <v/>
      </c>
      <c r="L93" t="str">
        <f>IF(ISBLANK(G93),"",IF(ISTEXT(G93),"",INDEX(Sheet1!I$14:I$181,MATCH(F93,Sheet1!A$14:A$181,0))))</f>
        <v/>
      </c>
      <c r="M93" t="str">
        <f>IF(ISBLANK(G93),"",IF(ISTEXT(G93),"",IF(INDEX(Sheet1!H$14:H$181,MATCH(F93,Sheet1!A$14:A$181,0))&lt;&gt;0,IF(INDEX(Sheet1!I$14:I$181,MATCH(F93,Sheet1!A$14:A$181,0))&lt;&gt;0,"Loan &amp; Cash","Loan"),"Cash")))</f>
        <v/>
      </c>
      <c r="N93" t="str">
        <f>IF(ISTEXT(E93),"",IF(ISBLANK(E93),"",IF(ISTEXT(D93),"",IF(A88="Invoice No. : ",INDEX(Sheet1!D$14:D$181,MATCH(B88,Sheet1!A$14:A$181,0)),N92))))</f>
        <v/>
      </c>
      <c r="O93" t="str">
        <f>IF(ISTEXT(E93),"",IF(ISBLANK(E93),"",IF(ISTEXT(D93),"",IF(A88="Invoice No. : ",INDEX(Sheet1!E$14:E$181,MATCH(B88,Sheet1!A$14:A$181,0)),O92))))</f>
        <v/>
      </c>
      <c r="P93" t="str">
        <f>IF(ISTEXT(E93),"",IF(ISBLANK(E93),"",IF(ISTEXT(D93),"",IF(A88="Invoice No. : ",INDEX(Sheet1!G$14:G$181,MATCH(B88,Sheet1!A$14:A$181,0)),P92))))</f>
        <v/>
      </c>
      <c r="Q93" t="str">
        <f t="shared" si="7"/>
        <v/>
      </c>
    </row>
    <row r="94" spans="1:17" x14ac:dyDescent="0.2">
      <c r="A94" s="8" t="s">
        <v>9</v>
      </c>
      <c r="B94" s="8" t="s">
        <v>10</v>
      </c>
      <c r="C94" s="9" t="s">
        <v>11</v>
      </c>
      <c r="D94" s="9" t="s">
        <v>12</v>
      </c>
      <c r="E94" s="9" t="s">
        <v>13</v>
      </c>
      <c r="F94" s="26" t="str">
        <f t="shared" si="4"/>
        <v/>
      </c>
      <c r="G94" s="26" t="str">
        <f>IF(ISTEXT(E94),"",IF(ISBLANK(E94),"",IF(ISTEXT(D94),"",IF(A89="Invoice No. : ",INDEX(Sheet1!F$14:F$181,MATCH(B89,Sheet1!A$14:A$181,0)),G93))))</f>
        <v/>
      </c>
      <c r="H94" s="26" t="str">
        <f t="shared" si="5"/>
        <v/>
      </c>
      <c r="I94" s="26" t="str">
        <f>IF(ISTEXT(E94),"",IF(ISBLANK(E94),"",IF(ISTEXT(D94),"",IF(A89="Invoice No. : ",TEXT(INDEX(Sheet1!C$14:C$200,MATCH(B89,Sheet1!A$14:A$200,0)),"hh:mm:ss"),I93))))</f>
        <v/>
      </c>
      <c r="J94" t="str">
        <f t="shared" si="6"/>
        <v/>
      </c>
      <c r="K94" t="str">
        <f>IF(ISBLANK(G94),"",IF(ISTEXT(G94),"",INDEX(Sheet1!H$14:H$181,MATCH(F94,Sheet1!A$14:A$181,0))))</f>
        <v/>
      </c>
      <c r="L94" t="str">
        <f>IF(ISBLANK(G94),"",IF(ISTEXT(G94),"",INDEX(Sheet1!I$14:I$181,MATCH(F94,Sheet1!A$14:A$181,0))))</f>
        <v/>
      </c>
      <c r="M94" t="str">
        <f>IF(ISBLANK(G94),"",IF(ISTEXT(G94),"",IF(INDEX(Sheet1!H$14:H$181,MATCH(F94,Sheet1!A$14:A$181,0))&lt;&gt;0,IF(INDEX(Sheet1!I$14:I$181,MATCH(F94,Sheet1!A$14:A$181,0))&lt;&gt;0,"Loan &amp; Cash","Loan"),"Cash")))</f>
        <v/>
      </c>
      <c r="N94" t="str">
        <f>IF(ISTEXT(E94),"",IF(ISBLANK(E94),"",IF(ISTEXT(D94),"",IF(A89="Invoice No. : ",INDEX(Sheet1!D$14:D$181,MATCH(B89,Sheet1!A$14:A$181,0)),N93))))</f>
        <v/>
      </c>
      <c r="O94" t="str">
        <f>IF(ISTEXT(E94),"",IF(ISBLANK(E94),"",IF(ISTEXT(D94),"",IF(A89="Invoice No. : ",INDEX(Sheet1!E$14:E$181,MATCH(B89,Sheet1!A$14:A$181,0)),O93))))</f>
        <v/>
      </c>
      <c r="P94" t="str">
        <f>IF(ISTEXT(E94),"",IF(ISBLANK(E94),"",IF(ISTEXT(D94),"",IF(A89="Invoice No. : ",INDEX(Sheet1!G$14:G$181,MATCH(B89,Sheet1!A$14:A$181,0)),P93))))</f>
        <v/>
      </c>
      <c r="Q94" t="str">
        <f t="shared" si="7"/>
        <v/>
      </c>
    </row>
    <row r="95" spans="1:17" x14ac:dyDescent="0.2">
      <c r="F95" s="26" t="str">
        <f t="shared" si="4"/>
        <v/>
      </c>
      <c r="G95" s="26" t="str">
        <f>IF(ISTEXT(E95),"",IF(ISBLANK(E95),"",IF(ISTEXT(D95),"",IF(A90="Invoice No. : ",INDEX(Sheet1!F$14:F$181,MATCH(B90,Sheet1!A$14:A$181,0)),G94))))</f>
        <v/>
      </c>
      <c r="H95" s="26" t="str">
        <f t="shared" si="5"/>
        <v/>
      </c>
      <c r="I95" s="26" t="str">
        <f>IF(ISTEXT(E95),"",IF(ISBLANK(E95),"",IF(ISTEXT(D95),"",IF(A90="Invoice No. : ",TEXT(INDEX(Sheet1!C$14:C$200,MATCH(B90,Sheet1!A$14:A$200,0)),"hh:mm:ss"),I94))))</f>
        <v/>
      </c>
      <c r="J95" t="str">
        <f t="shared" si="6"/>
        <v/>
      </c>
      <c r="K95" t="str">
        <f>IF(ISBLANK(G95),"",IF(ISTEXT(G95),"",INDEX(Sheet1!H$14:H$181,MATCH(F95,Sheet1!A$14:A$181,0))))</f>
        <v/>
      </c>
      <c r="L95" t="str">
        <f>IF(ISBLANK(G95),"",IF(ISTEXT(G95),"",INDEX(Sheet1!I$14:I$181,MATCH(F95,Sheet1!A$14:A$181,0))))</f>
        <v/>
      </c>
      <c r="M95" t="str">
        <f>IF(ISBLANK(G95),"",IF(ISTEXT(G95),"",IF(INDEX(Sheet1!H$14:H$181,MATCH(F95,Sheet1!A$14:A$181,0))&lt;&gt;0,IF(INDEX(Sheet1!I$14:I$181,MATCH(F95,Sheet1!A$14:A$181,0))&lt;&gt;0,"Loan &amp; Cash","Loan"),"Cash")))</f>
        <v/>
      </c>
      <c r="N95" t="str">
        <f>IF(ISTEXT(E95),"",IF(ISBLANK(E95),"",IF(ISTEXT(D95),"",IF(A90="Invoice No. : ",INDEX(Sheet1!D$14:D$181,MATCH(B90,Sheet1!A$14:A$181,0)),N94))))</f>
        <v/>
      </c>
      <c r="O95" t="str">
        <f>IF(ISTEXT(E95),"",IF(ISBLANK(E95),"",IF(ISTEXT(D95),"",IF(A90="Invoice No. : ",INDEX(Sheet1!E$14:E$181,MATCH(B90,Sheet1!A$14:A$181,0)),O94))))</f>
        <v/>
      </c>
      <c r="P95" t="str">
        <f>IF(ISTEXT(E95),"",IF(ISBLANK(E95),"",IF(ISTEXT(D95),"",IF(A90="Invoice No. : ",INDEX(Sheet1!G$14:G$181,MATCH(B90,Sheet1!A$14:A$181,0)),P94))))</f>
        <v/>
      </c>
      <c r="Q95" t="str">
        <f t="shared" si="7"/>
        <v/>
      </c>
    </row>
    <row r="96" spans="1:17" x14ac:dyDescent="0.2">
      <c r="A96" s="10" t="s">
        <v>61</v>
      </c>
      <c r="B96" s="10" t="s">
        <v>62</v>
      </c>
      <c r="C96" s="11">
        <v>2</v>
      </c>
      <c r="D96" s="11">
        <v>1020</v>
      </c>
      <c r="E96" s="11">
        <v>2040</v>
      </c>
      <c r="F96" s="26">
        <f t="shared" si="4"/>
        <v>925279</v>
      </c>
      <c r="G96" s="26">
        <f>IF(ISTEXT(E96),"",IF(ISBLANK(E96),"",IF(ISTEXT(D96),"",IF(A91="Invoice No. : ",INDEX(Sheet1!F$14:F$181,MATCH(B91,Sheet1!A$14:A$181,0)),G95))))</f>
        <v>43220</v>
      </c>
      <c r="H96" s="26" t="str">
        <f t="shared" si="5"/>
        <v>01/17/2023</v>
      </c>
      <c r="I96" s="26" t="str">
        <f>IF(ISTEXT(E96),"",IF(ISBLANK(E96),"",IF(ISTEXT(D96),"",IF(A91="Invoice No. : ",TEXT(INDEX(Sheet1!C$14:C$200,MATCH(B91,Sheet1!A$14:A$200,0)),"hh:mm:ss"),I95))))</f>
        <v>10:43:00</v>
      </c>
      <c r="J96">
        <f t="shared" si="6"/>
        <v>2040</v>
      </c>
      <c r="K96">
        <f>IF(ISBLANK(G96),"",IF(ISTEXT(G96),"",INDEX(Sheet1!H$14:H$181,MATCH(F96,Sheet1!A$14:A$181,0))))</f>
        <v>2040</v>
      </c>
      <c r="L96">
        <f>IF(ISBLANK(G96),"",IF(ISTEXT(G96),"",INDEX(Sheet1!I$14:I$181,MATCH(F96,Sheet1!A$14:A$181,0))))</f>
        <v>0</v>
      </c>
      <c r="M96" t="str">
        <f>IF(ISBLANK(G96),"",IF(ISTEXT(G96),"",IF(INDEX(Sheet1!H$14:H$181,MATCH(F96,Sheet1!A$14:A$181,0))&lt;&gt;0,IF(INDEX(Sheet1!I$14:I$181,MATCH(F96,Sheet1!A$14:A$181,0))&lt;&gt;0,"Loan &amp; Cash","Loan"),"Cash")))</f>
        <v>Loan</v>
      </c>
      <c r="N96">
        <f>IF(ISTEXT(E96),"",IF(ISBLANK(E96),"",IF(ISTEXT(D96),"",IF(A91="Invoice No. : ",INDEX(Sheet1!D$14:D$181,MATCH(B91,Sheet1!A$14:A$181,0)),N95))))</f>
        <v>1</v>
      </c>
      <c r="O96" t="str">
        <f>IF(ISTEXT(E96),"",IF(ISBLANK(E96),"",IF(ISTEXT(D96),"",IF(A91="Invoice No. : ",INDEX(Sheet1!E$14:E$181,MATCH(B91,Sheet1!A$14:A$181,0)),O95))))</f>
        <v>BRAILLE</v>
      </c>
      <c r="P96" t="str">
        <f>IF(ISTEXT(E96),"",IF(ISBLANK(E96),"",IF(ISTEXT(D96),"",IF(A91="Invoice No. : ",INDEX(Sheet1!G$14:G$181,MATCH(B91,Sheet1!A$14:A$181,0)),P95))))</f>
        <v>VALDERAMA, CERILO QUITORIO</v>
      </c>
      <c r="Q96">
        <f t="shared" si="7"/>
        <v>130591.09</v>
      </c>
    </row>
    <row r="97" spans="1:17" x14ac:dyDescent="0.2">
      <c r="D97" s="12" t="s">
        <v>16</v>
      </c>
      <c r="E97" s="13">
        <v>2040</v>
      </c>
      <c r="F97" s="26" t="str">
        <f t="shared" si="4"/>
        <v/>
      </c>
      <c r="G97" s="26" t="str">
        <f>IF(ISTEXT(E97),"",IF(ISBLANK(E97),"",IF(ISTEXT(D97),"",IF(A92="Invoice No. : ",INDEX(Sheet1!F$14:F$181,MATCH(B92,Sheet1!A$14:A$181,0)),G96))))</f>
        <v/>
      </c>
      <c r="H97" s="26" t="str">
        <f t="shared" si="5"/>
        <v/>
      </c>
      <c r="I97" s="26" t="str">
        <f>IF(ISTEXT(E97),"",IF(ISBLANK(E97),"",IF(ISTEXT(D97),"",IF(A92="Invoice No. : ",TEXT(INDEX(Sheet1!C$14:C$200,MATCH(B92,Sheet1!A$14:A$200,0)),"hh:mm:ss"),I96))))</f>
        <v/>
      </c>
      <c r="J97" t="str">
        <f t="shared" si="6"/>
        <v/>
      </c>
      <c r="K97" t="str">
        <f>IF(ISBLANK(G97),"",IF(ISTEXT(G97),"",INDEX(Sheet1!H$14:H$181,MATCH(F97,Sheet1!A$14:A$181,0))))</f>
        <v/>
      </c>
      <c r="L97" t="str">
        <f>IF(ISBLANK(G97),"",IF(ISTEXT(G97),"",INDEX(Sheet1!I$14:I$181,MATCH(F97,Sheet1!A$14:A$181,0))))</f>
        <v/>
      </c>
      <c r="M97" t="str">
        <f>IF(ISBLANK(G97),"",IF(ISTEXT(G97),"",IF(INDEX(Sheet1!H$14:H$181,MATCH(F97,Sheet1!A$14:A$181,0))&lt;&gt;0,IF(INDEX(Sheet1!I$14:I$181,MATCH(F97,Sheet1!A$14:A$181,0))&lt;&gt;0,"Loan &amp; Cash","Loan"),"Cash")))</f>
        <v/>
      </c>
      <c r="N97" t="str">
        <f>IF(ISTEXT(E97),"",IF(ISBLANK(E97),"",IF(ISTEXT(D97),"",IF(A92="Invoice No. : ",INDEX(Sheet1!D$14:D$181,MATCH(B92,Sheet1!A$14:A$181,0)),N96))))</f>
        <v/>
      </c>
      <c r="O97" t="str">
        <f>IF(ISTEXT(E97),"",IF(ISBLANK(E97),"",IF(ISTEXT(D97),"",IF(A92="Invoice No. : ",INDEX(Sheet1!E$14:E$181,MATCH(B92,Sheet1!A$14:A$181,0)),O96))))</f>
        <v/>
      </c>
      <c r="P97" t="str">
        <f>IF(ISTEXT(E97),"",IF(ISBLANK(E97),"",IF(ISTEXT(D97),"",IF(A92="Invoice No. : ",INDEX(Sheet1!G$14:G$181,MATCH(B92,Sheet1!A$14:A$181,0)),P96))))</f>
        <v/>
      </c>
      <c r="Q97" t="str">
        <f t="shared" si="7"/>
        <v/>
      </c>
    </row>
    <row r="98" spans="1:17" x14ac:dyDescent="0.2">
      <c r="F98" s="26" t="str">
        <f t="shared" si="4"/>
        <v/>
      </c>
      <c r="G98" s="26" t="str">
        <f>IF(ISTEXT(E98),"",IF(ISBLANK(E98),"",IF(ISTEXT(D98),"",IF(A93="Invoice No. : ",INDEX(Sheet1!F$14:F$181,MATCH(B93,Sheet1!A$14:A$181,0)),G97))))</f>
        <v/>
      </c>
      <c r="H98" s="26" t="str">
        <f t="shared" si="5"/>
        <v/>
      </c>
      <c r="I98" s="26" t="str">
        <f>IF(ISTEXT(E98),"",IF(ISBLANK(E98),"",IF(ISTEXT(D98),"",IF(A93="Invoice No. : ",TEXT(INDEX(Sheet1!C$14:C$200,MATCH(B93,Sheet1!A$14:A$200,0)),"hh:mm:ss"),I97))))</f>
        <v/>
      </c>
      <c r="J98" t="str">
        <f t="shared" si="6"/>
        <v/>
      </c>
      <c r="K98" t="str">
        <f>IF(ISBLANK(G98),"",IF(ISTEXT(G98),"",INDEX(Sheet1!H$14:H$181,MATCH(F98,Sheet1!A$14:A$181,0))))</f>
        <v/>
      </c>
      <c r="L98" t="str">
        <f>IF(ISBLANK(G98),"",IF(ISTEXT(G98),"",INDEX(Sheet1!I$14:I$181,MATCH(F98,Sheet1!A$14:A$181,0))))</f>
        <v/>
      </c>
      <c r="M98" t="str">
        <f>IF(ISBLANK(G98),"",IF(ISTEXT(G98),"",IF(INDEX(Sheet1!H$14:H$181,MATCH(F98,Sheet1!A$14:A$181,0))&lt;&gt;0,IF(INDEX(Sheet1!I$14:I$181,MATCH(F98,Sheet1!A$14:A$181,0))&lt;&gt;0,"Loan &amp; Cash","Loan"),"Cash")))</f>
        <v/>
      </c>
      <c r="N98" t="str">
        <f>IF(ISTEXT(E98),"",IF(ISBLANK(E98),"",IF(ISTEXT(D98),"",IF(A93="Invoice No. : ",INDEX(Sheet1!D$14:D$181,MATCH(B93,Sheet1!A$14:A$181,0)),N97))))</f>
        <v/>
      </c>
      <c r="O98" t="str">
        <f>IF(ISTEXT(E98),"",IF(ISBLANK(E98),"",IF(ISTEXT(D98),"",IF(A93="Invoice No. : ",INDEX(Sheet1!E$14:E$181,MATCH(B93,Sheet1!A$14:A$181,0)),O97))))</f>
        <v/>
      </c>
      <c r="P98" t="str">
        <f>IF(ISTEXT(E98),"",IF(ISBLANK(E98),"",IF(ISTEXT(D98),"",IF(A93="Invoice No. : ",INDEX(Sheet1!G$14:G$181,MATCH(B93,Sheet1!A$14:A$181,0)),P97))))</f>
        <v/>
      </c>
      <c r="Q98" t="str">
        <f t="shared" si="7"/>
        <v/>
      </c>
    </row>
    <row r="99" spans="1:17" x14ac:dyDescent="0.2">
      <c r="F99" s="26" t="str">
        <f t="shared" si="4"/>
        <v/>
      </c>
      <c r="G99" s="26" t="str">
        <f>IF(ISTEXT(E99),"",IF(ISBLANK(E99),"",IF(ISTEXT(D99),"",IF(A94="Invoice No. : ",INDEX(Sheet1!F$14:F$181,MATCH(B94,Sheet1!A$14:A$181,0)),G98))))</f>
        <v/>
      </c>
      <c r="H99" s="26" t="str">
        <f t="shared" si="5"/>
        <v/>
      </c>
      <c r="I99" s="26" t="str">
        <f>IF(ISTEXT(E99),"",IF(ISBLANK(E99),"",IF(ISTEXT(D99),"",IF(A94="Invoice No. : ",TEXT(INDEX(Sheet1!C$14:C$200,MATCH(B94,Sheet1!A$14:A$200,0)),"hh:mm:ss"),I98))))</f>
        <v/>
      </c>
      <c r="J99" t="str">
        <f t="shared" si="6"/>
        <v/>
      </c>
      <c r="K99" t="str">
        <f>IF(ISBLANK(G99),"",IF(ISTEXT(G99),"",INDEX(Sheet1!H$14:H$181,MATCH(F99,Sheet1!A$14:A$181,0))))</f>
        <v/>
      </c>
      <c r="L99" t="str">
        <f>IF(ISBLANK(G99),"",IF(ISTEXT(G99),"",INDEX(Sheet1!I$14:I$181,MATCH(F99,Sheet1!A$14:A$181,0))))</f>
        <v/>
      </c>
      <c r="M99" t="str">
        <f>IF(ISBLANK(G99),"",IF(ISTEXT(G99),"",IF(INDEX(Sheet1!H$14:H$181,MATCH(F99,Sheet1!A$14:A$181,0))&lt;&gt;0,IF(INDEX(Sheet1!I$14:I$181,MATCH(F99,Sheet1!A$14:A$181,0))&lt;&gt;0,"Loan &amp; Cash","Loan"),"Cash")))</f>
        <v/>
      </c>
      <c r="N99" t="str">
        <f>IF(ISTEXT(E99),"",IF(ISBLANK(E99),"",IF(ISTEXT(D99),"",IF(A94="Invoice No. : ",INDEX(Sheet1!D$14:D$181,MATCH(B94,Sheet1!A$14:A$181,0)),N98))))</f>
        <v/>
      </c>
      <c r="O99" t="str">
        <f>IF(ISTEXT(E99),"",IF(ISBLANK(E99),"",IF(ISTEXT(D99),"",IF(A94="Invoice No. : ",INDEX(Sheet1!E$14:E$181,MATCH(B94,Sheet1!A$14:A$181,0)),O98))))</f>
        <v/>
      </c>
      <c r="P99" t="str">
        <f>IF(ISTEXT(E99),"",IF(ISBLANK(E99),"",IF(ISTEXT(D99),"",IF(A94="Invoice No. : ",INDEX(Sheet1!G$14:G$181,MATCH(B94,Sheet1!A$14:A$181,0)),P98))))</f>
        <v/>
      </c>
      <c r="Q99" t="str">
        <f t="shared" si="7"/>
        <v/>
      </c>
    </row>
    <row r="100" spans="1:17" x14ac:dyDescent="0.2">
      <c r="A100" s="3" t="s">
        <v>4</v>
      </c>
      <c r="B100" s="4">
        <v>925280</v>
      </c>
      <c r="C100" s="3" t="s">
        <v>5</v>
      </c>
      <c r="D100" s="5" t="s">
        <v>6</v>
      </c>
      <c r="F100" s="26" t="str">
        <f t="shared" si="4"/>
        <v/>
      </c>
      <c r="G100" s="26" t="str">
        <f>IF(ISTEXT(E100),"",IF(ISBLANK(E100),"",IF(ISTEXT(D100),"",IF(A95="Invoice No. : ",INDEX(Sheet1!F$14:F$181,MATCH(B95,Sheet1!A$14:A$181,0)),G99))))</f>
        <v/>
      </c>
      <c r="H100" s="26" t="str">
        <f t="shared" si="5"/>
        <v/>
      </c>
      <c r="I100" s="26" t="str">
        <f>IF(ISTEXT(E100),"",IF(ISBLANK(E100),"",IF(ISTEXT(D100),"",IF(A95="Invoice No. : ",TEXT(INDEX(Sheet1!C$14:C$200,MATCH(B95,Sheet1!A$14:A$200,0)),"hh:mm:ss"),I99))))</f>
        <v/>
      </c>
      <c r="J100" t="str">
        <f t="shared" si="6"/>
        <v/>
      </c>
      <c r="K100" t="str">
        <f>IF(ISBLANK(G100),"",IF(ISTEXT(G100),"",INDEX(Sheet1!H$14:H$181,MATCH(F100,Sheet1!A$14:A$181,0))))</f>
        <v/>
      </c>
      <c r="L100" t="str">
        <f>IF(ISBLANK(G100),"",IF(ISTEXT(G100),"",INDEX(Sheet1!I$14:I$181,MATCH(F100,Sheet1!A$14:A$181,0))))</f>
        <v/>
      </c>
      <c r="M100" t="str">
        <f>IF(ISBLANK(G100),"",IF(ISTEXT(G100),"",IF(INDEX(Sheet1!H$14:H$181,MATCH(F100,Sheet1!A$14:A$181,0))&lt;&gt;0,IF(INDEX(Sheet1!I$14:I$181,MATCH(F100,Sheet1!A$14:A$181,0))&lt;&gt;0,"Loan &amp; Cash","Loan"),"Cash")))</f>
        <v/>
      </c>
      <c r="N100" t="str">
        <f>IF(ISTEXT(E100),"",IF(ISBLANK(E100),"",IF(ISTEXT(D100),"",IF(A95="Invoice No. : ",INDEX(Sheet1!D$14:D$181,MATCH(B95,Sheet1!A$14:A$181,0)),N99))))</f>
        <v/>
      </c>
      <c r="O100" t="str">
        <f>IF(ISTEXT(E100),"",IF(ISBLANK(E100),"",IF(ISTEXT(D100),"",IF(A95="Invoice No. : ",INDEX(Sheet1!E$14:E$181,MATCH(B95,Sheet1!A$14:A$181,0)),O99))))</f>
        <v/>
      </c>
      <c r="P100" t="str">
        <f>IF(ISTEXT(E100),"",IF(ISBLANK(E100),"",IF(ISTEXT(D100),"",IF(A95="Invoice No. : ",INDEX(Sheet1!G$14:G$181,MATCH(B95,Sheet1!A$14:A$181,0)),P99))))</f>
        <v/>
      </c>
      <c r="Q100" t="str">
        <f t="shared" si="7"/>
        <v/>
      </c>
    </row>
    <row r="101" spans="1:17" x14ac:dyDescent="0.2">
      <c r="A101" s="3" t="s">
        <v>7</v>
      </c>
      <c r="B101" s="6">
        <v>44943</v>
      </c>
      <c r="C101" s="3" t="s">
        <v>8</v>
      </c>
      <c r="D101" s="7">
        <v>1</v>
      </c>
      <c r="F101" s="26" t="str">
        <f t="shared" si="4"/>
        <v/>
      </c>
      <c r="G101" s="26" t="str">
        <f>IF(ISTEXT(E101),"",IF(ISBLANK(E101),"",IF(ISTEXT(D101),"",IF(A96="Invoice No. : ",INDEX(Sheet1!F$14:F$181,MATCH(B96,Sheet1!A$14:A$181,0)),G100))))</f>
        <v/>
      </c>
      <c r="H101" s="26" t="str">
        <f t="shared" si="5"/>
        <v/>
      </c>
      <c r="I101" s="26" t="str">
        <f>IF(ISTEXT(E101),"",IF(ISBLANK(E101),"",IF(ISTEXT(D101),"",IF(A96="Invoice No. : ",TEXT(INDEX(Sheet1!C$14:C$200,MATCH(B96,Sheet1!A$14:A$200,0)),"hh:mm:ss"),I100))))</f>
        <v/>
      </c>
      <c r="J101" t="str">
        <f t="shared" si="6"/>
        <v/>
      </c>
      <c r="K101" t="str">
        <f>IF(ISBLANK(G101),"",IF(ISTEXT(G101),"",INDEX(Sheet1!H$14:H$181,MATCH(F101,Sheet1!A$14:A$181,0))))</f>
        <v/>
      </c>
      <c r="L101" t="str">
        <f>IF(ISBLANK(G101),"",IF(ISTEXT(G101),"",INDEX(Sheet1!I$14:I$181,MATCH(F101,Sheet1!A$14:A$181,0))))</f>
        <v/>
      </c>
      <c r="M101" t="str">
        <f>IF(ISBLANK(G101),"",IF(ISTEXT(G101),"",IF(INDEX(Sheet1!H$14:H$181,MATCH(F101,Sheet1!A$14:A$181,0))&lt;&gt;0,IF(INDEX(Sheet1!I$14:I$181,MATCH(F101,Sheet1!A$14:A$181,0))&lt;&gt;0,"Loan &amp; Cash","Loan"),"Cash")))</f>
        <v/>
      </c>
      <c r="N101" t="str">
        <f>IF(ISTEXT(E101),"",IF(ISBLANK(E101),"",IF(ISTEXT(D101),"",IF(A96="Invoice No. : ",INDEX(Sheet1!D$14:D$181,MATCH(B96,Sheet1!A$14:A$181,0)),N100))))</f>
        <v/>
      </c>
      <c r="O101" t="str">
        <f>IF(ISTEXT(E101),"",IF(ISBLANK(E101),"",IF(ISTEXT(D101),"",IF(A96="Invoice No. : ",INDEX(Sheet1!E$14:E$181,MATCH(B96,Sheet1!A$14:A$181,0)),O100))))</f>
        <v/>
      </c>
      <c r="P101" t="str">
        <f>IF(ISTEXT(E101),"",IF(ISBLANK(E101),"",IF(ISTEXT(D101),"",IF(A96="Invoice No. : ",INDEX(Sheet1!G$14:G$181,MATCH(B96,Sheet1!A$14:A$181,0)),P100))))</f>
        <v/>
      </c>
      <c r="Q101" t="str">
        <f t="shared" si="7"/>
        <v/>
      </c>
    </row>
    <row r="102" spans="1:17" x14ac:dyDescent="0.2">
      <c r="F102" s="26" t="str">
        <f t="shared" si="4"/>
        <v/>
      </c>
      <c r="G102" s="26" t="str">
        <f>IF(ISTEXT(E102),"",IF(ISBLANK(E102),"",IF(ISTEXT(D102),"",IF(A97="Invoice No. : ",INDEX(Sheet1!F$14:F$181,MATCH(B97,Sheet1!A$14:A$181,0)),G101))))</f>
        <v/>
      </c>
      <c r="H102" s="26" t="str">
        <f t="shared" si="5"/>
        <v/>
      </c>
      <c r="I102" s="26" t="str">
        <f>IF(ISTEXT(E102),"",IF(ISBLANK(E102),"",IF(ISTEXT(D102),"",IF(A97="Invoice No. : ",TEXT(INDEX(Sheet1!C$14:C$200,MATCH(B97,Sheet1!A$14:A$200,0)),"hh:mm:ss"),I101))))</f>
        <v/>
      </c>
      <c r="J102" t="str">
        <f t="shared" si="6"/>
        <v/>
      </c>
      <c r="K102" t="str">
        <f>IF(ISBLANK(G102),"",IF(ISTEXT(G102),"",INDEX(Sheet1!H$14:H$181,MATCH(F102,Sheet1!A$14:A$181,0))))</f>
        <v/>
      </c>
      <c r="L102" t="str">
        <f>IF(ISBLANK(G102),"",IF(ISTEXT(G102),"",INDEX(Sheet1!I$14:I$181,MATCH(F102,Sheet1!A$14:A$181,0))))</f>
        <v/>
      </c>
      <c r="M102" t="str">
        <f>IF(ISBLANK(G102),"",IF(ISTEXT(G102),"",IF(INDEX(Sheet1!H$14:H$181,MATCH(F102,Sheet1!A$14:A$181,0))&lt;&gt;0,IF(INDEX(Sheet1!I$14:I$181,MATCH(F102,Sheet1!A$14:A$181,0))&lt;&gt;0,"Loan &amp; Cash","Loan"),"Cash")))</f>
        <v/>
      </c>
      <c r="N102" t="str">
        <f>IF(ISTEXT(E102),"",IF(ISBLANK(E102),"",IF(ISTEXT(D102),"",IF(A97="Invoice No. : ",INDEX(Sheet1!D$14:D$181,MATCH(B97,Sheet1!A$14:A$181,0)),N101))))</f>
        <v/>
      </c>
      <c r="O102" t="str">
        <f>IF(ISTEXT(E102),"",IF(ISBLANK(E102),"",IF(ISTEXT(D102),"",IF(A97="Invoice No. : ",INDEX(Sheet1!E$14:E$181,MATCH(B97,Sheet1!A$14:A$181,0)),O101))))</f>
        <v/>
      </c>
      <c r="P102" t="str">
        <f>IF(ISTEXT(E102),"",IF(ISBLANK(E102),"",IF(ISTEXT(D102),"",IF(A97="Invoice No. : ",INDEX(Sheet1!G$14:G$181,MATCH(B97,Sheet1!A$14:A$181,0)),P101))))</f>
        <v/>
      </c>
      <c r="Q102" t="str">
        <f t="shared" si="7"/>
        <v/>
      </c>
    </row>
    <row r="103" spans="1:17" x14ac:dyDescent="0.2">
      <c r="A103" s="8" t="s">
        <v>9</v>
      </c>
      <c r="B103" s="8" t="s">
        <v>10</v>
      </c>
      <c r="C103" s="9" t="s">
        <v>11</v>
      </c>
      <c r="D103" s="9" t="s">
        <v>12</v>
      </c>
      <c r="E103" s="9" t="s">
        <v>13</v>
      </c>
      <c r="F103" s="26" t="str">
        <f t="shared" si="4"/>
        <v/>
      </c>
      <c r="G103" s="26" t="str">
        <f>IF(ISTEXT(E103),"",IF(ISBLANK(E103),"",IF(ISTEXT(D103),"",IF(A98="Invoice No. : ",INDEX(Sheet1!F$14:F$181,MATCH(B98,Sheet1!A$14:A$181,0)),G102))))</f>
        <v/>
      </c>
      <c r="H103" s="26" t="str">
        <f t="shared" si="5"/>
        <v/>
      </c>
      <c r="I103" s="26" t="str">
        <f>IF(ISTEXT(E103),"",IF(ISBLANK(E103),"",IF(ISTEXT(D103),"",IF(A98="Invoice No. : ",TEXT(INDEX(Sheet1!C$14:C$200,MATCH(B98,Sheet1!A$14:A$200,0)),"hh:mm:ss"),I102))))</f>
        <v/>
      </c>
      <c r="J103" t="str">
        <f t="shared" si="6"/>
        <v/>
      </c>
      <c r="K103" t="str">
        <f>IF(ISBLANK(G103),"",IF(ISTEXT(G103),"",INDEX(Sheet1!H$14:H$181,MATCH(F103,Sheet1!A$14:A$181,0))))</f>
        <v/>
      </c>
      <c r="L103" t="str">
        <f>IF(ISBLANK(G103),"",IF(ISTEXT(G103),"",INDEX(Sheet1!I$14:I$181,MATCH(F103,Sheet1!A$14:A$181,0))))</f>
        <v/>
      </c>
      <c r="M103" t="str">
        <f>IF(ISBLANK(G103),"",IF(ISTEXT(G103),"",IF(INDEX(Sheet1!H$14:H$181,MATCH(F103,Sheet1!A$14:A$181,0))&lt;&gt;0,IF(INDEX(Sheet1!I$14:I$181,MATCH(F103,Sheet1!A$14:A$181,0))&lt;&gt;0,"Loan &amp; Cash","Loan"),"Cash")))</f>
        <v/>
      </c>
      <c r="N103" t="str">
        <f>IF(ISTEXT(E103),"",IF(ISBLANK(E103),"",IF(ISTEXT(D103),"",IF(A98="Invoice No. : ",INDEX(Sheet1!D$14:D$181,MATCH(B98,Sheet1!A$14:A$181,0)),N102))))</f>
        <v/>
      </c>
      <c r="O103" t="str">
        <f>IF(ISTEXT(E103),"",IF(ISBLANK(E103),"",IF(ISTEXT(D103),"",IF(A98="Invoice No. : ",INDEX(Sheet1!E$14:E$181,MATCH(B98,Sheet1!A$14:A$181,0)),O102))))</f>
        <v/>
      </c>
      <c r="P103" t="str">
        <f>IF(ISTEXT(E103),"",IF(ISBLANK(E103),"",IF(ISTEXT(D103),"",IF(A98="Invoice No. : ",INDEX(Sheet1!G$14:G$181,MATCH(B98,Sheet1!A$14:A$181,0)),P102))))</f>
        <v/>
      </c>
      <c r="Q103" t="str">
        <f t="shared" si="7"/>
        <v/>
      </c>
    </row>
    <row r="104" spans="1:17" x14ac:dyDescent="0.2">
      <c r="F104" s="26" t="str">
        <f t="shared" si="4"/>
        <v/>
      </c>
      <c r="G104" s="26" t="str">
        <f>IF(ISTEXT(E104),"",IF(ISBLANK(E104),"",IF(ISTEXT(D104),"",IF(A99="Invoice No. : ",INDEX(Sheet1!F$14:F$181,MATCH(B99,Sheet1!A$14:A$181,0)),G103))))</f>
        <v/>
      </c>
      <c r="H104" s="26" t="str">
        <f t="shared" si="5"/>
        <v/>
      </c>
      <c r="I104" s="26" t="str">
        <f>IF(ISTEXT(E104),"",IF(ISBLANK(E104),"",IF(ISTEXT(D104),"",IF(A99="Invoice No. : ",TEXT(INDEX(Sheet1!C$14:C$200,MATCH(B99,Sheet1!A$14:A$200,0)),"hh:mm:ss"),I103))))</f>
        <v/>
      </c>
      <c r="J104" t="str">
        <f t="shared" si="6"/>
        <v/>
      </c>
      <c r="K104" t="str">
        <f>IF(ISBLANK(G104),"",IF(ISTEXT(G104),"",INDEX(Sheet1!H$14:H$181,MATCH(F104,Sheet1!A$14:A$181,0))))</f>
        <v/>
      </c>
      <c r="L104" t="str">
        <f>IF(ISBLANK(G104),"",IF(ISTEXT(G104),"",INDEX(Sheet1!I$14:I$181,MATCH(F104,Sheet1!A$14:A$181,0))))</f>
        <v/>
      </c>
      <c r="M104" t="str">
        <f>IF(ISBLANK(G104),"",IF(ISTEXT(G104),"",IF(INDEX(Sheet1!H$14:H$181,MATCH(F104,Sheet1!A$14:A$181,0))&lt;&gt;0,IF(INDEX(Sheet1!I$14:I$181,MATCH(F104,Sheet1!A$14:A$181,0))&lt;&gt;0,"Loan &amp; Cash","Loan"),"Cash")))</f>
        <v/>
      </c>
      <c r="N104" t="str">
        <f>IF(ISTEXT(E104),"",IF(ISBLANK(E104),"",IF(ISTEXT(D104),"",IF(A99="Invoice No. : ",INDEX(Sheet1!D$14:D$181,MATCH(B99,Sheet1!A$14:A$181,0)),N103))))</f>
        <v/>
      </c>
      <c r="O104" t="str">
        <f>IF(ISTEXT(E104),"",IF(ISBLANK(E104),"",IF(ISTEXT(D104),"",IF(A99="Invoice No. : ",INDEX(Sheet1!E$14:E$181,MATCH(B99,Sheet1!A$14:A$181,0)),O103))))</f>
        <v/>
      </c>
      <c r="P104" t="str">
        <f>IF(ISTEXT(E104),"",IF(ISBLANK(E104),"",IF(ISTEXT(D104),"",IF(A99="Invoice No. : ",INDEX(Sheet1!G$14:G$181,MATCH(B99,Sheet1!A$14:A$181,0)),P103))))</f>
        <v/>
      </c>
      <c r="Q104" t="str">
        <f t="shared" si="7"/>
        <v/>
      </c>
    </row>
    <row r="105" spans="1:17" x14ac:dyDescent="0.2">
      <c r="A105" s="10" t="s">
        <v>63</v>
      </c>
      <c r="B105" s="10" t="s">
        <v>64</v>
      </c>
      <c r="C105" s="11">
        <v>1</v>
      </c>
      <c r="D105" s="11">
        <v>46</v>
      </c>
      <c r="E105" s="11">
        <v>46</v>
      </c>
      <c r="F105" s="26">
        <f t="shared" si="4"/>
        <v>925280</v>
      </c>
      <c r="G105" s="26">
        <f>IF(ISTEXT(E105),"",IF(ISBLANK(E105),"",IF(ISTEXT(D105),"",IF(A100="Invoice No. : ",INDEX(Sheet1!F$14:F$181,MATCH(B100,Sheet1!A$14:A$181,0)),G104))))</f>
        <v>999999998</v>
      </c>
      <c r="H105" s="26" t="str">
        <f t="shared" si="5"/>
        <v>01/17/2023</v>
      </c>
      <c r="I105" s="26" t="str">
        <f>IF(ISTEXT(E105),"",IF(ISBLANK(E105),"",IF(ISTEXT(D105),"",IF(A100="Invoice No. : ",TEXT(INDEX(Sheet1!C$14:C$200,MATCH(B100,Sheet1!A$14:A$200,0)),"hh:mm:ss"),I104))))</f>
        <v>11:22:20</v>
      </c>
      <c r="J105">
        <f t="shared" si="6"/>
        <v>302.5</v>
      </c>
      <c r="K105">
        <f>IF(ISBLANK(G105),"",IF(ISTEXT(G105),"",INDEX(Sheet1!H$14:H$181,MATCH(F105,Sheet1!A$14:A$181,0))))</f>
        <v>200</v>
      </c>
      <c r="L105">
        <f>IF(ISBLANK(G105),"",IF(ISTEXT(G105),"",INDEX(Sheet1!I$14:I$181,MATCH(F105,Sheet1!A$14:A$181,0))))</f>
        <v>102.5</v>
      </c>
      <c r="M105" t="str">
        <f>IF(ISBLANK(G105),"",IF(ISTEXT(G105),"",IF(INDEX(Sheet1!H$14:H$181,MATCH(F105,Sheet1!A$14:A$181,0))&lt;&gt;0,IF(INDEX(Sheet1!I$14:I$181,MATCH(F105,Sheet1!A$14:A$181,0))&lt;&gt;0,"Loan &amp; Cash","Loan"),"Cash")))</f>
        <v>Loan &amp; Cash</v>
      </c>
      <c r="N105">
        <f>IF(ISTEXT(E105),"",IF(ISBLANK(E105),"",IF(ISTEXT(D105),"",IF(A100="Invoice No. : ",INDEX(Sheet1!D$14:D$181,MATCH(B100,Sheet1!A$14:A$181,0)),N104))))</f>
        <v>1</v>
      </c>
      <c r="O105" t="str">
        <f>IF(ISTEXT(E105),"",IF(ISBLANK(E105),"",IF(ISTEXT(D105),"",IF(A100="Invoice No. : ",INDEX(Sheet1!E$14:E$181,MATCH(B100,Sheet1!A$14:A$181,0)),O104))))</f>
        <v>BRAILLE</v>
      </c>
      <c r="P105" t="str">
        <f>IF(ISTEXT(E105),"",IF(ISBLANK(E105),"",IF(ISTEXT(D105),"",IF(A100="Invoice No. : ",INDEX(Sheet1!G$14:G$181,MATCH(B100,Sheet1!A$14:A$181,0)),P104))))</f>
        <v>BBCCC - MAIN</v>
      </c>
      <c r="Q105">
        <f t="shared" si="7"/>
        <v>130591.09</v>
      </c>
    </row>
    <row r="106" spans="1:17" x14ac:dyDescent="0.2">
      <c r="A106" s="10" t="s">
        <v>65</v>
      </c>
      <c r="B106" s="10" t="s">
        <v>66</v>
      </c>
      <c r="C106" s="11">
        <v>1</v>
      </c>
      <c r="D106" s="11">
        <v>30.5</v>
      </c>
      <c r="E106" s="11">
        <v>30.5</v>
      </c>
      <c r="F106" s="26">
        <f t="shared" si="4"/>
        <v>925280</v>
      </c>
      <c r="G106" s="26">
        <f>IF(ISTEXT(E106),"",IF(ISBLANK(E106),"",IF(ISTEXT(D106),"",IF(A101="Invoice No. : ",INDEX(Sheet1!F$14:F$181,MATCH(B101,Sheet1!A$14:A$181,0)),G105))))</f>
        <v>999999998</v>
      </c>
      <c r="H106" s="26" t="str">
        <f t="shared" si="5"/>
        <v>01/17/2023</v>
      </c>
      <c r="I106" s="26" t="str">
        <f>IF(ISTEXT(E106),"",IF(ISBLANK(E106),"",IF(ISTEXT(D106),"",IF(A101="Invoice No. : ",TEXT(INDEX(Sheet1!C$14:C$200,MATCH(B101,Sheet1!A$14:A$200,0)),"hh:mm:ss"),I105))))</f>
        <v>11:22:20</v>
      </c>
      <c r="J106">
        <f t="shared" si="6"/>
        <v>302.5</v>
      </c>
      <c r="K106">
        <f>IF(ISBLANK(G106),"",IF(ISTEXT(G106),"",INDEX(Sheet1!H$14:H$181,MATCH(F106,Sheet1!A$14:A$181,0))))</f>
        <v>200</v>
      </c>
      <c r="L106">
        <f>IF(ISBLANK(G106),"",IF(ISTEXT(G106),"",INDEX(Sheet1!I$14:I$181,MATCH(F106,Sheet1!A$14:A$181,0))))</f>
        <v>102.5</v>
      </c>
      <c r="M106" t="str">
        <f>IF(ISBLANK(G106),"",IF(ISTEXT(G106),"",IF(INDEX(Sheet1!H$14:H$181,MATCH(F106,Sheet1!A$14:A$181,0))&lt;&gt;0,IF(INDEX(Sheet1!I$14:I$181,MATCH(F106,Sheet1!A$14:A$181,0))&lt;&gt;0,"Loan &amp; Cash","Loan"),"Cash")))</f>
        <v>Loan &amp; Cash</v>
      </c>
      <c r="N106">
        <f>IF(ISTEXT(E106),"",IF(ISBLANK(E106),"",IF(ISTEXT(D106),"",IF(A101="Invoice No. : ",INDEX(Sheet1!D$14:D$181,MATCH(B101,Sheet1!A$14:A$181,0)),N105))))</f>
        <v>1</v>
      </c>
      <c r="O106" t="str">
        <f>IF(ISTEXT(E106),"",IF(ISBLANK(E106),"",IF(ISTEXT(D106),"",IF(A101="Invoice No. : ",INDEX(Sheet1!E$14:E$181,MATCH(B101,Sheet1!A$14:A$181,0)),O105))))</f>
        <v>BRAILLE</v>
      </c>
      <c r="P106" t="str">
        <f>IF(ISTEXT(E106),"",IF(ISBLANK(E106),"",IF(ISTEXT(D106),"",IF(A101="Invoice No. : ",INDEX(Sheet1!G$14:G$181,MATCH(B101,Sheet1!A$14:A$181,0)),P105))))</f>
        <v>BBCCC - MAIN</v>
      </c>
      <c r="Q106">
        <f t="shared" si="7"/>
        <v>130591.09</v>
      </c>
    </row>
    <row r="107" spans="1:17" x14ac:dyDescent="0.2">
      <c r="A107" s="10" t="s">
        <v>67</v>
      </c>
      <c r="B107" s="10" t="s">
        <v>68</v>
      </c>
      <c r="C107" s="11">
        <v>1</v>
      </c>
      <c r="D107" s="11">
        <v>108</v>
      </c>
      <c r="E107" s="11">
        <v>108</v>
      </c>
      <c r="F107" s="26">
        <f t="shared" si="4"/>
        <v>925280</v>
      </c>
      <c r="G107" s="26">
        <f>IF(ISTEXT(E107),"",IF(ISBLANK(E107),"",IF(ISTEXT(D107),"",IF(A102="Invoice No. : ",INDEX(Sheet1!F$14:F$181,MATCH(B102,Sheet1!A$14:A$181,0)),G106))))</f>
        <v>999999998</v>
      </c>
      <c r="H107" s="26" t="str">
        <f t="shared" si="5"/>
        <v>01/17/2023</v>
      </c>
      <c r="I107" s="26" t="str">
        <f>IF(ISTEXT(E107),"",IF(ISBLANK(E107),"",IF(ISTEXT(D107),"",IF(A102="Invoice No. : ",TEXT(INDEX(Sheet1!C$14:C$200,MATCH(B102,Sheet1!A$14:A$200,0)),"hh:mm:ss"),I106))))</f>
        <v>11:22:20</v>
      </c>
      <c r="J107">
        <f t="shared" si="6"/>
        <v>302.5</v>
      </c>
      <c r="K107">
        <f>IF(ISBLANK(G107),"",IF(ISTEXT(G107),"",INDEX(Sheet1!H$14:H$181,MATCH(F107,Sheet1!A$14:A$181,0))))</f>
        <v>200</v>
      </c>
      <c r="L107">
        <f>IF(ISBLANK(G107),"",IF(ISTEXT(G107),"",INDEX(Sheet1!I$14:I$181,MATCH(F107,Sheet1!A$14:A$181,0))))</f>
        <v>102.5</v>
      </c>
      <c r="M107" t="str">
        <f>IF(ISBLANK(G107),"",IF(ISTEXT(G107),"",IF(INDEX(Sheet1!H$14:H$181,MATCH(F107,Sheet1!A$14:A$181,0))&lt;&gt;0,IF(INDEX(Sheet1!I$14:I$181,MATCH(F107,Sheet1!A$14:A$181,0))&lt;&gt;0,"Loan &amp; Cash","Loan"),"Cash")))</f>
        <v>Loan &amp; Cash</v>
      </c>
      <c r="N107">
        <f>IF(ISTEXT(E107),"",IF(ISBLANK(E107),"",IF(ISTEXT(D107),"",IF(A102="Invoice No. : ",INDEX(Sheet1!D$14:D$181,MATCH(B102,Sheet1!A$14:A$181,0)),N106))))</f>
        <v>1</v>
      </c>
      <c r="O107" t="str">
        <f>IF(ISTEXT(E107),"",IF(ISBLANK(E107),"",IF(ISTEXT(D107),"",IF(A102="Invoice No. : ",INDEX(Sheet1!E$14:E$181,MATCH(B102,Sheet1!A$14:A$181,0)),O106))))</f>
        <v>BRAILLE</v>
      </c>
      <c r="P107" t="str">
        <f>IF(ISTEXT(E107),"",IF(ISBLANK(E107),"",IF(ISTEXT(D107),"",IF(A102="Invoice No. : ",INDEX(Sheet1!G$14:G$181,MATCH(B102,Sheet1!A$14:A$181,0)),P106))))</f>
        <v>BBCCC - MAIN</v>
      </c>
      <c r="Q107">
        <f t="shared" si="7"/>
        <v>130591.09</v>
      </c>
    </row>
    <row r="108" spans="1:17" x14ac:dyDescent="0.2">
      <c r="A108" s="10" t="s">
        <v>69</v>
      </c>
      <c r="B108" s="10" t="s">
        <v>70</v>
      </c>
      <c r="C108" s="11">
        <v>1</v>
      </c>
      <c r="D108" s="11">
        <v>24</v>
      </c>
      <c r="E108" s="11">
        <v>24</v>
      </c>
      <c r="F108" s="26">
        <f t="shared" si="4"/>
        <v>925280</v>
      </c>
      <c r="G108" s="26">
        <f>IF(ISTEXT(E108),"",IF(ISBLANK(E108),"",IF(ISTEXT(D108),"",IF(A103="Invoice No. : ",INDEX(Sheet1!F$14:F$181,MATCH(B103,Sheet1!A$14:A$181,0)),G107))))</f>
        <v>999999998</v>
      </c>
      <c r="H108" s="26" t="str">
        <f t="shared" si="5"/>
        <v>01/17/2023</v>
      </c>
      <c r="I108" s="26" t="str">
        <f>IF(ISTEXT(E108),"",IF(ISBLANK(E108),"",IF(ISTEXT(D108),"",IF(A103="Invoice No. : ",TEXT(INDEX(Sheet1!C$14:C$200,MATCH(B103,Sheet1!A$14:A$200,0)),"hh:mm:ss"),I107))))</f>
        <v>11:22:20</v>
      </c>
      <c r="J108">
        <f t="shared" si="6"/>
        <v>302.5</v>
      </c>
      <c r="K108">
        <f>IF(ISBLANK(G108),"",IF(ISTEXT(G108),"",INDEX(Sheet1!H$14:H$181,MATCH(F108,Sheet1!A$14:A$181,0))))</f>
        <v>200</v>
      </c>
      <c r="L108">
        <f>IF(ISBLANK(G108),"",IF(ISTEXT(G108),"",INDEX(Sheet1!I$14:I$181,MATCH(F108,Sheet1!A$14:A$181,0))))</f>
        <v>102.5</v>
      </c>
      <c r="M108" t="str">
        <f>IF(ISBLANK(G108),"",IF(ISTEXT(G108),"",IF(INDEX(Sheet1!H$14:H$181,MATCH(F108,Sheet1!A$14:A$181,0))&lt;&gt;0,IF(INDEX(Sheet1!I$14:I$181,MATCH(F108,Sheet1!A$14:A$181,0))&lt;&gt;0,"Loan &amp; Cash","Loan"),"Cash")))</f>
        <v>Loan &amp; Cash</v>
      </c>
      <c r="N108">
        <f>IF(ISTEXT(E108),"",IF(ISBLANK(E108),"",IF(ISTEXT(D108),"",IF(A103="Invoice No. : ",INDEX(Sheet1!D$14:D$181,MATCH(B103,Sheet1!A$14:A$181,0)),N107))))</f>
        <v>1</v>
      </c>
      <c r="O108" t="str">
        <f>IF(ISTEXT(E108),"",IF(ISBLANK(E108),"",IF(ISTEXT(D108),"",IF(A103="Invoice No. : ",INDEX(Sheet1!E$14:E$181,MATCH(B103,Sheet1!A$14:A$181,0)),O107))))</f>
        <v>BRAILLE</v>
      </c>
      <c r="P108" t="str">
        <f>IF(ISTEXT(E108),"",IF(ISBLANK(E108),"",IF(ISTEXT(D108),"",IF(A103="Invoice No. : ",INDEX(Sheet1!G$14:G$181,MATCH(B103,Sheet1!A$14:A$181,0)),P107))))</f>
        <v>BBCCC - MAIN</v>
      </c>
      <c r="Q108">
        <f t="shared" si="7"/>
        <v>130591.09</v>
      </c>
    </row>
    <row r="109" spans="1:17" x14ac:dyDescent="0.2">
      <c r="A109" s="10" t="s">
        <v>71</v>
      </c>
      <c r="B109" s="10" t="s">
        <v>72</v>
      </c>
      <c r="C109" s="11">
        <v>1</v>
      </c>
      <c r="D109" s="11">
        <v>56.5</v>
      </c>
      <c r="E109" s="11">
        <v>56.5</v>
      </c>
      <c r="F109" s="26">
        <f t="shared" si="4"/>
        <v>925280</v>
      </c>
      <c r="G109" s="26">
        <f>IF(ISTEXT(E109),"",IF(ISBLANK(E109),"",IF(ISTEXT(D109),"",IF(A104="Invoice No. : ",INDEX(Sheet1!F$14:F$181,MATCH(B104,Sheet1!A$14:A$181,0)),G108))))</f>
        <v>999999998</v>
      </c>
      <c r="H109" s="26" t="str">
        <f t="shared" si="5"/>
        <v>01/17/2023</v>
      </c>
      <c r="I109" s="26" t="str">
        <f>IF(ISTEXT(E109),"",IF(ISBLANK(E109),"",IF(ISTEXT(D109),"",IF(A104="Invoice No. : ",TEXT(INDEX(Sheet1!C$14:C$200,MATCH(B104,Sheet1!A$14:A$200,0)),"hh:mm:ss"),I108))))</f>
        <v>11:22:20</v>
      </c>
      <c r="J109">
        <f t="shared" si="6"/>
        <v>302.5</v>
      </c>
      <c r="K109">
        <f>IF(ISBLANK(G109),"",IF(ISTEXT(G109),"",INDEX(Sheet1!H$14:H$181,MATCH(F109,Sheet1!A$14:A$181,0))))</f>
        <v>200</v>
      </c>
      <c r="L109">
        <f>IF(ISBLANK(G109),"",IF(ISTEXT(G109),"",INDEX(Sheet1!I$14:I$181,MATCH(F109,Sheet1!A$14:A$181,0))))</f>
        <v>102.5</v>
      </c>
      <c r="M109" t="str">
        <f>IF(ISBLANK(G109),"",IF(ISTEXT(G109),"",IF(INDEX(Sheet1!H$14:H$181,MATCH(F109,Sheet1!A$14:A$181,0))&lt;&gt;0,IF(INDEX(Sheet1!I$14:I$181,MATCH(F109,Sheet1!A$14:A$181,0))&lt;&gt;0,"Loan &amp; Cash","Loan"),"Cash")))</f>
        <v>Loan &amp; Cash</v>
      </c>
      <c r="N109">
        <f>IF(ISTEXT(E109),"",IF(ISBLANK(E109),"",IF(ISTEXT(D109),"",IF(A104="Invoice No. : ",INDEX(Sheet1!D$14:D$181,MATCH(B104,Sheet1!A$14:A$181,0)),N108))))</f>
        <v>1</v>
      </c>
      <c r="O109" t="str">
        <f>IF(ISTEXT(E109),"",IF(ISBLANK(E109),"",IF(ISTEXT(D109),"",IF(A104="Invoice No. : ",INDEX(Sheet1!E$14:E$181,MATCH(B104,Sheet1!A$14:A$181,0)),O108))))</f>
        <v>BRAILLE</v>
      </c>
      <c r="P109" t="str">
        <f>IF(ISTEXT(E109),"",IF(ISBLANK(E109),"",IF(ISTEXT(D109),"",IF(A104="Invoice No. : ",INDEX(Sheet1!G$14:G$181,MATCH(B104,Sheet1!A$14:A$181,0)),P108))))</f>
        <v>BBCCC - MAIN</v>
      </c>
      <c r="Q109">
        <f t="shared" si="7"/>
        <v>130591.09</v>
      </c>
    </row>
    <row r="110" spans="1:17" x14ac:dyDescent="0.2">
      <c r="A110" s="10" t="s">
        <v>73</v>
      </c>
      <c r="B110" s="10" t="s">
        <v>74</v>
      </c>
      <c r="C110" s="11">
        <v>1</v>
      </c>
      <c r="D110" s="11">
        <v>37.5</v>
      </c>
      <c r="E110" s="11">
        <v>37.5</v>
      </c>
      <c r="F110" s="26">
        <f t="shared" si="4"/>
        <v>925280</v>
      </c>
      <c r="G110" s="26">
        <f>IF(ISTEXT(E110),"",IF(ISBLANK(E110),"",IF(ISTEXT(D110),"",IF(A105="Invoice No. : ",INDEX(Sheet1!F$14:F$181,MATCH(B105,Sheet1!A$14:A$181,0)),G109))))</f>
        <v>999999998</v>
      </c>
      <c r="H110" s="26" t="str">
        <f t="shared" si="5"/>
        <v>01/17/2023</v>
      </c>
      <c r="I110" s="26" t="str">
        <f>IF(ISTEXT(E110),"",IF(ISBLANK(E110),"",IF(ISTEXT(D110),"",IF(A105="Invoice No. : ",TEXT(INDEX(Sheet1!C$14:C$200,MATCH(B105,Sheet1!A$14:A$200,0)),"hh:mm:ss"),I109))))</f>
        <v>11:22:20</v>
      </c>
      <c r="J110">
        <f t="shared" si="6"/>
        <v>302.5</v>
      </c>
      <c r="K110">
        <f>IF(ISBLANK(G110),"",IF(ISTEXT(G110),"",INDEX(Sheet1!H$14:H$181,MATCH(F110,Sheet1!A$14:A$181,0))))</f>
        <v>200</v>
      </c>
      <c r="L110">
        <f>IF(ISBLANK(G110),"",IF(ISTEXT(G110),"",INDEX(Sheet1!I$14:I$181,MATCH(F110,Sheet1!A$14:A$181,0))))</f>
        <v>102.5</v>
      </c>
      <c r="M110" t="str">
        <f>IF(ISBLANK(G110),"",IF(ISTEXT(G110),"",IF(INDEX(Sheet1!H$14:H$181,MATCH(F110,Sheet1!A$14:A$181,0))&lt;&gt;0,IF(INDEX(Sheet1!I$14:I$181,MATCH(F110,Sheet1!A$14:A$181,0))&lt;&gt;0,"Loan &amp; Cash","Loan"),"Cash")))</f>
        <v>Loan &amp; Cash</v>
      </c>
      <c r="N110">
        <f>IF(ISTEXT(E110),"",IF(ISBLANK(E110),"",IF(ISTEXT(D110),"",IF(A105="Invoice No. : ",INDEX(Sheet1!D$14:D$181,MATCH(B105,Sheet1!A$14:A$181,0)),N109))))</f>
        <v>1</v>
      </c>
      <c r="O110" t="str">
        <f>IF(ISTEXT(E110),"",IF(ISBLANK(E110),"",IF(ISTEXT(D110),"",IF(A105="Invoice No. : ",INDEX(Sheet1!E$14:E$181,MATCH(B105,Sheet1!A$14:A$181,0)),O109))))</f>
        <v>BRAILLE</v>
      </c>
      <c r="P110" t="str">
        <f>IF(ISTEXT(E110),"",IF(ISBLANK(E110),"",IF(ISTEXT(D110),"",IF(A105="Invoice No. : ",INDEX(Sheet1!G$14:G$181,MATCH(B105,Sheet1!A$14:A$181,0)),P109))))</f>
        <v>BBCCC - MAIN</v>
      </c>
      <c r="Q110">
        <f t="shared" si="7"/>
        <v>130591.09</v>
      </c>
    </row>
    <row r="111" spans="1:17" x14ac:dyDescent="0.2">
      <c r="D111" s="12" t="s">
        <v>16</v>
      </c>
      <c r="E111" s="13">
        <v>302.5</v>
      </c>
      <c r="F111" s="26" t="str">
        <f t="shared" si="4"/>
        <v/>
      </c>
      <c r="G111" s="26" t="str">
        <f>IF(ISTEXT(E111),"",IF(ISBLANK(E111),"",IF(ISTEXT(D111),"",IF(A106="Invoice No. : ",INDEX(Sheet1!F$14:F$181,MATCH(B106,Sheet1!A$14:A$181,0)),G110))))</f>
        <v/>
      </c>
      <c r="H111" s="26" t="str">
        <f t="shared" si="5"/>
        <v/>
      </c>
      <c r="I111" s="26" t="str">
        <f>IF(ISTEXT(E111),"",IF(ISBLANK(E111),"",IF(ISTEXT(D111),"",IF(A106="Invoice No. : ",TEXT(INDEX(Sheet1!C$14:C$200,MATCH(B106,Sheet1!A$14:A$200,0)),"hh:mm:ss"),I110))))</f>
        <v/>
      </c>
      <c r="J111" t="str">
        <f t="shared" si="6"/>
        <v/>
      </c>
      <c r="K111" t="str">
        <f>IF(ISBLANK(G111),"",IF(ISTEXT(G111),"",INDEX(Sheet1!H$14:H$181,MATCH(F111,Sheet1!A$14:A$181,0))))</f>
        <v/>
      </c>
      <c r="L111" t="str">
        <f>IF(ISBLANK(G111),"",IF(ISTEXT(G111),"",INDEX(Sheet1!I$14:I$181,MATCH(F111,Sheet1!A$14:A$181,0))))</f>
        <v/>
      </c>
      <c r="M111" t="str">
        <f>IF(ISBLANK(G111),"",IF(ISTEXT(G111),"",IF(INDEX(Sheet1!H$14:H$181,MATCH(F111,Sheet1!A$14:A$181,0))&lt;&gt;0,IF(INDEX(Sheet1!I$14:I$181,MATCH(F111,Sheet1!A$14:A$181,0))&lt;&gt;0,"Loan &amp; Cash","Loan"),"Cash")))</f>
        <v/>
      </c>
      <c r="N111" t="str">
        <f>IF(ISTEXT(E111),"",IF(ISBLANK(E111),"",IF(ISTEXT(D111),"",IF(A106="Invoice No. : ",INDEX(Sheet1!D$14:D$181,MATCH(B106,Sheet1!A$14:A$181,0)),N110))))</f>
        <v/>
      </c>
      <c r="O111" t="str">
        <f>IF(ISTEXT(E111),"",IF(ISBLANK(E111),"",IF(ISTEXT(D111),"",IF(A106="Invoice No. : ",INDEX(Sheet1!E$14:E$181,MATCH(B106,Sheet1!A$14:A$181,0)),O110))))</f>
        <v/>
      </c>
      <c r="P111" t="str">
        <f>IF(ISTEXT(E111),"",IF(ISBLANK(E111),"",IF(ISTEXT(D111),"",IF(A106="Invoice No. : ",INDEX(Sheet1!G$14:G$181,MATCH(B106,Sheet1!A$14:A$181,0)),P110))))</f>
        <v/>
      </c>
      <c r="Q111" t="str">
        <f t="shared" si="7"/>
        <v/>
      </c>
    </row>
    <row r="112" spans="1:17" x14ac:dyDescent="0.2">
      <c r="F112" s="26" t="str">
        <f t="shared" si="4"/>
        <v/>
      </c>
      <c r="G112" s="26" t="str">
        <f>IF(ISTEXT(E112),"",IF(ISBLANK(E112),"",IF(ISTEXT(D112),"",IF(A107="Invoice No. : ",INDEX(Sheet1!F$14:F$181,MATCH(B107,Sheet1!A$14:A$181,0)),G111))))</f>
        <v/>
      </c>
      <c r="H112" s="26" t="str">
        <f t="shared" si="5"/>
        <v/>
      </c>
      <c r="I112" s="26" t="str">
        <f>IF(ISTEXT(E112),"",IF(ISBLANK(E112),"",IF(ISTEXT(D112),"",IF(A107="Invoice No. : ",TEXT(INDEX(Sheet1!C$14:C$200,MATCH(B107,Sheet1!A$14:A$200,0)),"hh:mm:ss"),I111))))</f>
        <v/>
      </c>
      <c r="J112" t="str">
        <f t="shared" si="6"/>
        <v/>
      </c>
      <c r="K112" t="str">
        <f>IF(ISBLANK(G112),"",IF(ISTEXT(G112),"",INDEX(Sheet1!H$14:H$181,MATCH(F112,Sheet1!A$14:A$181,0))))</f>
        <v/>
      </c>
      <c r="L112" t="str">
        <f>IF(ISBLANK(G112),"",IF(ISTEXT(G112),"",INDEX(Sheet1!I$14:I$181,MATCH(F112,Sheet1!A$14:A$181,0))))</f>
        <v/>
      </c>
      <c r="M112" t="str">
        <f>IF(ISBLANK(G112),"",IF(ISTEXT(G112),"",IF(INDEX(Sheet1!H$14:H$181,MATCH(F112,Sheet1!A$14:A$181,0))&lt;&gt;0,IF(INDEX(Sheet1!I$14:I$181,MATCH(F112,Sheet1!A$14:A$181,0))&lt;&gt;0,"Loan &amp; Cash","Loan"),"Cash")))</f>
        <v/>
      </c>
      <c r="N112" t="str">
        <f>IF(ISTEXT(E112),"",IF(ISBLANK(E112),"",IF(ISTEXT(D112),"",IF(A107="Invoice No. : ",INDEX(Sheet1!D$14:D$181,MATCH(B107,Sheet1!A$14:A$181,0)),N111))))</f>
        <v/>
      </c>
      <c r="O112" t="str">
        <f>IF(ISTEXT(E112),"",IF(ISBLANK(E112),"",IF(ISTEXT(D112),"",IF(A107="Invoice No. : ",INDEX(Sheet1!E$14:E$181,MATCH(B107,Sheet1!A$14:A$181,0)),O111))))</f>
        <v/>
      </c>
      <c r="P112" t="str">
        <f>IF(ISTEXT(E112),"",IF(ISBLANK(E112),"",IF(ISTEXT(D112),"",IF(A107="Invoice No. : ",INDEX(Sheet1!G$14:G$181,MATCH(B107,Sheet1!A$14:A$181,0)),P111))))</f>
        <v/>
      </c>
      <c r="Q112" t="str">
        <f t="shared" si="7"/>
        <v/>
      </c>
    </row>
    <row r="113" spans="1:17" x14ac:dyDescent="0.2">
      <c r="F113" s="26" t="str">
        <f t="shared" si="4"/>
        <v/>
      </c>
      <c r="G113" s="26" t="str">
        <f>IF(ISTEXT(E113),"",IF(ISBLANK(E113),"",IF(ISTEXT(D113),"",IF(A108="Invoice No. : ",INDEX(Sheet1!F$14:F$181,MATCH(B108,Sheet1!A$14:A$181,0)),G112))))</f>
        <v/>
      </c>
      <c r="H113" s="26" t="str">
        <f t="shared" si="5"/>
        <v/>
      </c>
      <c r="I113" s="26" t="str">
        <f>IF(ISTEXT(E113),"",IF(ISBLANK(E113),"",IF(ISTEXT(D113),"",IF(A108="Invoice No. : ",TEXT(INDEX(Sheet1!C$14:C$200,MATCH(B108,Sheet1!A$14:A$200,0)),"hh:mm:ss"),I112))))</f>
        <v/>
      </c>
      <c r="J113" t="str">
        <f t="shared" si="6"/>
        <v/>
      </c>
      <c r="K113" t="str">
        <f>IF(ISBLANK(G113),"",IF(ISTEXT(G113),"",INDEX(Sheet1!H$14:H$181,MATCH(F113,Sheet1!A$14:A$181,0))))</f>
        <v/>
      </c>
      <c r="L113" t="str">
        <f>IF(ISBLANK(G113),"",IF(ISTEXT(G113),"",INDEX(Sheet1!I$14:I$181,MATCH(F113,Sheet1!A$14:A$181,0))))</f>
        <v/>
      </c>
      <c r="M113" t="str">
        <f>IF(ISBLANK(G113),"",IF(ISTEXT(G113),"",IF(INDEX(Sheet1!H$14:H$181,MATCH(F113,Sheet1!A$14:A$181,0))&lt;&gt;0,IF(INDEX(Sheet1!I$14:I$181,MATCH(F113,Sheet1!A$14:A$181,0))&lt;&gt;0,"Loan &amp; Cash","Loan"),"Cash")))</f>
        <v/>
      </c>
      <c r="N113" t="str">
        <f>IF(ISTEXT(E113),"",IF(ISBLANK(E113),"",IF(ISTEXT(D113),"",IF(A108="Invoice No. : ",INDEX(Sheet1!D$14:D$181,MATCH(B108,Sheet1!A$14:A$181,0)),N112))))</f>
        <v/>
      </c>
      <c r="O113" t="str">
        <f>IF(ISTEXT(E113),"",IF(ISBLANK(E113),"",IF(ISTEXT(D113),"",IF(A108="Invoice No. : ",INDEX(Sheet1!E$14:E$181,MATCH(B108,Sheet1!A$14:A$181,0)),O112))))</f>
        <v/>
      </c>
      <c r="P113" t="str">
        <f>IF(ISTEXT(E113),"",IF(ISBLANK(E113),"",IF(ISTEXT(D113),"",IF(A108="Invoice No. : ",INDEX(Sheet1!G$14:G$181,MATCH(B108,Sheet1!A$14:A$181,0)),P112))))</f>
        <v/>
      </c>
      <c r="Q113" t="str">
        <f t="shared" si="7"/>
        <v/>
      </c>
    </row>
    <row r="114" spans="1:17" x14ac:dyDescent="0.2">
      <c r="A114" s="3" t="s">
        <v>4</v>
      </c>
      <c r="B114" s="4">
        <v>925281</v>
      </c>
      <c r="C114" s="3" t="s">
        <v>5</v>
      </c>
      <c r="D114" s="5" t="s">
        <v>6</v>
      </c>
      <c r="F114" s="26" t="str">
        <f t="shared" si="4"/>
        <v/>
      </c>
      <c r="G114" s="26" t="str">
        <f>IF(ISTEXT(E114),"",IF(ISBLANK(E114),"",IF(ISTEXT(D114),"",IF(A109="Invoice No. : ",INDEX(Sheet1!F$14:F$181,MATCH(B109,Sheet1!A$14:A$181,0)),G113))))</f>
        <v/>
      </c>
      <c r="H114" s="26" t="str">
        <f t="shared" si="5"/>
        <v/>
      </c>
      <c r="I114" s="26" t="str">
        <f>IF(ISTEXT(E114),"",IF(ISBLANK(E114),"",IF(ISTEXT(D114),"",IF(A109="Invoice No. : ",TEXT(INDEX(Sheet1!C$14:C$200,MATCH(B109,Sheet1!A$14:A$200,0)),"hh:mm:ss"),I113))))</f>
        <v/>
      </c>
      <c r="J114" t="str">
        <f t="shared" si="6"/>
        <v/>
      </c>
      <c r="K114" t="str">
        <f>IF(ISBLANK(G114),"",IF(ISTEXT(G114),"",INDEX(Sheet1!H$14:H$181,MATCH(F114,Sheet1!A$14:A$181,0))))</f>
        <v/>
      </c>
      <c r="L114" t="str">
        <f>IF(ISBLANK(G114),"",IF(ISTEXT(G114),"",INDEX(Sheet1!I$14:I$181,MATCH(F114,Sheet1!A$14:A$181,0))))</f>
        <v/>
      </c>
      <c r="M114" t="str">
        <f>IF(ISBLANK(G114),"",IF(ISTEXT(G114),"",IF(INDEX(Sheet1!H$14:H$181,MATCH(F114,Sheet1!A$14:A$181,0))&lt;&gt;0,IF(INDEX(Sheet1!I$14:I$181,MATCH(F114,Sheet1!A$14:A$181,0))&lt;&gt;0,"Loan &amp; Cash","Loan"),"Cash")))</f>
        <v/>
      </c>
      <c r="N114" t="str">
        <f>IF(ISTEXT(E114),"",IF(ISBLANK(E114),"",IF(ISTEXT(D114),"",IF(A109="Invoice No. : ",INDEX(Sheet1!D$14:D$181,MATCH(B109,Sheet1!A$14:A$181,0)),N113))))</f>
        <v/>
      </c>
      <c r="O114" t="str">
        <f>IF(ISTEXT(E114),"",IF(ISBLANK(E114),"",IF(ISTEXT(D114),"",IF(A109="Invoice No. : ",INDEX(Sheet1!E$14:E$181,MATCH(B109,Sheet1!A$14:A$181,0)),O113))))</f>
        <v/>
      </c>
      <c r="P114" t="str">
        <f>IF(ISTEXT(E114),"",IF(ISBLANK(E114),"",IF(ISTEXT(D114),"",IF(A109="Invoice No. : ",INDEX(Sheet1!G$14:G$181,MATCH(B109,Sheet1!A$14:A$181,0)),P113))))</f>
        <v/>
      </c>
      <c r="Q114" t="str">
        <f t="shared" si="7"/>
        <v/>
      </c>
    </row>
    <row r="115" spans="1:17" x14ac:dyDescent="0.2">
      <c r="A115" s="3" t="s">
        <v>7</v>
      </c>
      <c r="B115" s="6">
        <v>44943</v>
      </c>
      <c r="C115" s="3" t="s">
        <v>8</v>
      </c>
      <c r="D115" s="7">
        <v>1</v>
      </c>
      <c r="F115" s="26" t="str">
        <f t="shared" si="4"/>
        <v/>
      </c>
      <c r="G115" s="26" t="str">
        <f>IF(ISTEXT(E115),"",IF(ISBLANK(E115),"",IF(ISTEXT(D115),"",IF(A110="Invoice No. : ",INDEX(Sheet1!F$14:F$181,MATCH(B110,Sheet1!A$14:A$181,0)),G114))))</f>
        <v/>
      </c>
      <c r="H115" s="26" t="str">
        <f t="shared" si="5"/>
        <v/>
      </c>
      <c r="I115" s="26" t="str">
        <f>IF(ISTEXT(E115),"",IF(ISBLANK(E115),"",IF(ISTEXT(D115),"",IF(A110="Invoice No. : ",TEXT(INDEX(Sheet1!C$14:C$200,MATCH(B110,Sheet1!A$14:A$200,0)),"hh:mm:ss"),I114))))</f>
        <v/>
      </c>
      <c r="J115" t="str">
        <f t="shared" si="6"/>
        <v/>
      </c>
      <c r="K115" t="str">
        <f>IF(ISBLANK(G115),"",IF(ISTEXT(G115),"",INDEX(Sheet1!H$14:H$181,MATCH(F115,Sheet1!A$14:A$181,0))))</f>
        <v/>
      </c>
      <c r="L115" t="str">
        <f>IF(ISBLANK(G115),"",IF(ISTEXT(G115),"",INDEX(Sheet1!I$14:I$181,MATCH(F115,Sheet1!A$14:A$181,0))))</f>
        <v/>
      </c>
      <c r="M115" t="str">
        <f>IF(ISBLANK(G115),"",IF(ISTEXT(G115),"",IF(INDEX(Sheet1!H$14:H$181,MATCH(F115,Sheet1!A$14:A$181,0))&lt;&gt;0,IF(INDEX(Sheet1!I$14:I$181,MATCH(F115,Sheet1!A$14:A$181,0))&lt;&gt;0,"Loan &amp; Cash","Loan"),"Cash")))</f>
        <v/>
      </c>
      <c r="N115" t="str">
        <f>IF(ISTEXT(E115),"",IF(ISBLANK(E115),"",IF(ISTEXT(D115),"",IF(A110="Invoice No. : ",INDEX(Sheet1!D$14:D$181,MATCH(B110,Sheet1!A$14:A$181,0)),N114))))</f>
        <v/>
      </c>
      <c r="O115" t="str">
        <f>IF(ISTEXT(E115),"",IF(ISBLANK(E115),"",IF(ISTEXT(D115),"",IF(A110="Invoice No. : ",INDEX(Sheet1!E$14:E$181,MATCH(B110,Sheet1!A$14:A$181,0)),O114))))</f>
        <v/>
      </c>
      <c r="P115" t="str">
        <f>IF(ISTEXT(E115),"",IF(ISBLANK(E115),"",IF(ISTEXT(D115),"",IF(A110="Invoice No. : ",INDEX(Sheet1!G$14:G$181,MATCH(B110,Sheet1!A$14:A$181,0)),P114))))</f>
        <v/>
      </c>
      <c r="Q115" t="str">
        <f t="shared" si="7"/>
        <v/>
      </c>
    </row>
    <row r="116" spans="1:17" x14ac:dyDescent="0.2">
      <c r="F116" s="26" t="str">
        <f t="shared" si="4"/>
        <v/>
      </c>
      <c r="G116" s="26" t="str">
        <f>IF(ISTEXT(E116),"",IF(ISBLANK(E116),"",IF(ISTEXT(D116),"",IF(A111="Invoice No. : ",INDEX(Sheet1!F$14:F$181,MATCH(B111,Sheet1!A$14:A$181,0)),G115))))</f>
        <v/>
      </c>
      <c r="H116" s="26" t="str">
        <f t="shared" si="5"/>
        <v/>
      </c>
      <c r="I116" s="26" t="str">
        <f>IF(ISTEXT(E116),"",IF(ISBLANK(E116),"",IF(ISTEXT(D116),"",IF(A111="Invoice No. : ",TEXT(INDEX(Sheet1!C$14:C$200,MATCH(B111,Sheet1!A$14:A$200,0)),"hh:mm:ss"),I115))))</f>
        <v/>
      </c>
      <c r="J116" t="str">
        <f t="shared" si="6"/>
        <v/>
      </c>
      <c r="K116" t="str">
        <f>IF(ISBLANK(G116),"",IF(ISTEXT(G116),"",INDEX(Sheet1!H$14:H$181,MATCH(F116,Sheet1!A$14:A$181,0))))</f>
        <v/>
      </c>
      <c r="L116" t="str">
        <f>IF(ISBLANK(G116),"",IF(ISTEXT(G116),"",INDEX(Sheet1!I$14:I$181,MATCH(F116,Sheet1!A$14:A$181,0))))</f>
        <v/>
      </c>
      <c r="M116" t="str">
        <f>IF(ISBLANK(G116),"",IF(ISTEXT(G116),"",IF(INDEX(Sheet1!H$14:H$181,MATCH(F116,Sheet1!A$14:A$181,0))&lt;&gt;0,IF(INDEX(Sheet1!I$14:I$181,MATCH(F116,Sheet1!A$14:A$181,0))&lt;&gt;0,"Loan &amp; Cash","Loan"),"Cash")))</f>
        <v/>
      </c>
      <c r="N116" t="str">
        <f>IF(ISTEXT(E116),"",IF(ISBLANK(E116),"",IF(ISTEXT(D116),"",IF(A111="Invoice No. : ",INDEX(Sheet1!D$14:D$181,MATCH(B111,Sheet1!A$14:A$181,0)),N115))))</f>
        <v/>
      </c>
      <c r="O116" t="str">
        <f>IF(ISTEXT(E116),"",IF(ISBLANK(E116),"",IF(ISTEXT(D116),"",IF(A111="Invoice No. : ",INDEX(Sheet1!E$14:E$181,MATCH(B111,Sheet1!A$14:A$181,0)),O115))))</f>
        <v/>
      </c>
      <c r="P116" t="str">
        <f>IF(ISTEXT(E116),"",IF(ISBLANK(E116),"",IF(ISTEXT(D116),"",IF(A111="Invoice No. : ",INDEX(Sheet1!G$14:G$181,MATCH(B111,Sheet1!A$14:A$181,0)),P115))))</f>
        <v/>
      </c>
      <c r="Q116" t="str">
        <f t="shared" si="7"/>
        <v/>
      </c>
    </row>
    <row r="117" spans="1:17" x14ac:dyDescent="0.2">
      <c r="A117" s="8" t="s">
        <v>9</v>
      </c>
      <c r="B117" s="8" t="s">
        <v>10</v>
      </c>
      <c r="C117" s="9" t="s">
        <v>11</v>
      </c>
      <c r="D117" s="9" t="s">
        <v>12</v>
      </c>
      <c r="E117" s="9" t="s">
        <v>13</v>
      </c>
      <c r="F117" s="26" t="str">
        <f t="shared" si="4"/>
        <v/>
      </c>
      <c r="G117" s="26" t="str">
        <f>IF(ISTEXT(E117),"",IF(ISBLANK(E117),"",IF(ISTEXT(D117),"",IF(A112="Invoice No. : ",INDEX(Sheet1!F$14:F$181,MATCH(B112,Sheet1!A$14:A$181,0)),G116))))</f>
        <v/>
      </c>
      <c r="H117" s="26" t="str">
        <f t="shared" si="5"/>
        <v/>
      </c>
      <c r="I117" s="26" t="str">
        <f>IF(ISTEXT(E117),"",IF(ISBLANK(E117),"",IF(ISTEXT(D117),"",IF(A112="Invoice No. : ",TEXT(INDEX(Sheet1!C$14:C$200,MATCH(B112,Sheet1!A$14:A$200,0)),"hh:mm:ss"),I116))))</f>
        <v/>
      </c>
      <c r="J117" t="str">
        <f t="shared" si="6"/>
        <v/>
      </c>
      <c r="K117" t="str">
        <f>IF(ISBLANK(G117),"",IF(ISTEXT(G117),"",INDEX(Sheet1!H$14:H$181,MATCH(F117,Sheet1!A$14:A$181,0))))</f>
        <v/>
      </c>
      <c r="L117" t="str">
        <f>IF(ISBLANK(G117),"",IF(ISTEXT(G117),"",INDEX(Sheet1!I$14:I$181,MATCH(F117,Sheet1!A$14:A$181,0))))</f>
        <v/>
      </c>
      <c r="M117" t="str">
        <f>IF(ISBLANK(G117),"",IF(ISTEXT(G117),"",IF(INDEX(Sheet1!H$14:H$181,MATCH(F117,Sheet1!A$14:A$181,0))&lt;&gt;0,IF(INDEX(Sheet1!I$14:I$181,MATCH(F117,Sheet1!A$14:A$181,0))&lt;&gt;0,"Loan &amp; Cash","Loan"),"Cash")))</f>
        <v/>
      </c>
      <c r="N117" t="str">
        <f>IF(ISTEXT(E117),"",IF(ISBLANK(E117),"",IF(ISTEXT(D117),"",IF(A112="Invoice No. : ",INDEX(Sheet1!D$14:D$181,MATCH(B112,Sheet1!A$14:A$181,0)),N116))))</f>
        <v/>
      </c>
      <c r="O117" t="str">
        <f>IF(ISTEXT(E117),"",IF(ISBLANK(E117),"",IF(ISTEXT(D117),"",IF(A112="Invoice No. : ",INDEX(Sheet1!E$14:E$181,MATCH(B112,Sheet1!A$14:A$181,0)),O116))))</f>
        <v/>
      </c>
      <c r="P117" t="str">
        <f>IF(ISTEXT(E117),"",IF(ISBLANK(E117),"",IF(ISTEXT(D117),"",IF(A112="Invoice No. : ",INDEX(Sheet1!G$14:G$181,MATCH(B112,Sheet1!A$14:A$181,0)),P116))))</f>
        <v/>
      </c>
      <c r="Q117" t="str">
        <f t="shared" si="7"/>
        <v/>
      </c>
    </row>
    <row r="118" spans="1:17" x14ac:dyDescent="0.2">
      <c r="F118" s="26" t="str">
        <f t="shared" si="4"/>
        <v/>
      </c>
      <c r="G118" s="26" t="str">
        <f>IF(ISTEXT(E118),"",IF(ISBLANK(E118),"",IF(ISTEXT(D118),"",IF(A113="Invoice No. : ",INDEX(Sheet1!F$14:F$181,MATCH(B113,Sheet1!A$14:A$181,0)),G117))))</f>
        <v/>
      </c>
      <c r="H118" s="26" t="str">
        <f t="shared" si="5"/>
        <v/>
      </c>
      <c r="I118" s="26" t="str">
        <f>IF(ISTEXT(E118),"",IF(ISBLANK(E118),"",IF(ISTEXT(D118),"",IF(A113="Invoice No. : ",TEXT(INDEX(Sheet1!C$14:C$200,MATCH(B113,Sheet1!A$14:A$200,0)),"hh:mm:ss"),I117))))</f>
        <v/>
      </c>
      <c r="J118" t="str">
        <f t="shared" si="6"/>
        <v/>
      </c>
      <c r="K118" t="str">
        <f>IF(ISBLANK(G118),"",IF(ISTEXT(G118),"",INDEX(Sheet1!H$14:H$181,MATCH(F118,Sheet1!A$14:A$181,0))))</f>
        <v/>
      </c>
      <c r="L118" t="str">
        <f>IF(ISBLANK(G118),"",IF(ISTEXT(G118),"",INDEX(Sheet1!I$14:I$181,MATCH(F118,Sheet1!A$14:A$181,0))))</f>
        <v/>
      </c>
      <c r="M118" t="str">
        <f>IF(ISBLANK(G118),"",IF(ISTEXT(G118),"",IF(INDEX(Sheet1!H$14:H$181,MATCH(F118,Sheet1!A$14:A$181,0))&lt;&gt;0,IF(INDEX(Sheet1!I$14:I$181,MATCH(F118,Sheet1!A$14:A$181,0))&lt;&gt;0,"Loan &amp; Cash","Loan"),"Cash")))</f>
        <v/>
      </c>
      <c r="N118" t="str">
        <f>IF(ISTEXT(E118),"",IF(ISBLANK(E118),"",IF(ISTEXT(D118),"",IF(A113="Invoice No. : ",INDEX(Sheet1!D$14:D$181,MATCH(B113,Sheet1!A$14:A$181,0)),N117))))</f>
        <v/>
      </c>
      <c r="O118" t="str">
        <f>IF(ISTEXT(E118),"",IF(ISBLANK(E118),"",IF(ISTEXT(D118),"",IF(A113="Invoice No. : ",INDEX(Sheet1!E$14:E$181,MATCH(B113,Sheet1!A$14:A$181,0)),O117))))</f>
        <v/>
      </c>
      <c r="P118" t="str">
        <f>IF(ISTEXT(E118),"",IF(ISBLANK(E118),"",IF(ISTEXT(D118),"",IF(A113="Invoice No. : ",INDEX(Sheet1!G$14:G$181,MATCH(B113,Sheet1!A$14:A$181,0)),P117))))</f>
        <v/>
      </c>
      <c r="Q118" t="str">
        <f t="shared" si="7"/>
        <v/>
      </c>
    </row>
    <row r="119" spans="1:17" x14ac:dyDescent="0.2">
      <c r="A119" s="10" t="s">
        <v>75</v>
      </c>
      <c r="B119" s="10" t="s">
        <v>76</v>
      </c>
      <c r="C119" s="11">
        <v>1</v>
      </c>
      <c r="D119" s="11">
        <v>25.5</v>
      </c>
      <c r="E119" s="11">
        <v>25.5</v>
      </c>
      <c r="F119" s="26">
        <f t="shared" si="4"/>
        <v>925281</v>
      </c>
      <c r="G119" s="26">
        <f>IF(ISTEXT(E119),"",IF(ISBLANK(E119),"",IF(ISTEXT(D119),"",IF(A114="Invoice No. : ",INDEX(Sheet1!F$14:F$181,MATCH(B114,Sheet1!A$14:A$181,0)),G118))))</f>
        <v>39274</v>
      </c>
      <c r="H119" s="26" t="str">
        <f t="shared" si="5"/>
        <v>01/17/2023</v>
      </c>
      <c r="I119" s="26" t="str">
        <f>IF(ISTEXT(E119),"",IF(ISBLANK(E119),"",IF(ISTEXT(D119),"",IF(A114="Invoice No. : ",TEXT(INDEX(Sheet1!C$14:C$200,MATCH(B114,Sheet1!A$14:A$200,0)),"hh:mm:ss"),I118))))</f>
        <v>12:14:17</v>
      </c>
      <c r="J119">
        <f t="shared" si="6"/>
        <v>1045.25</v>
      </c>
      <c r="K119">
        <f>IF(ISBLANK(G119),"",IF(ISTEXT(G119),"",INDEX(Sheet1!H$14:H$181,MATCH(F119,Sheet1!A$14:A$181,0))))</f>
        <v>0</v>
      </c>
      <c r="L119">
        <f>IF(ISBLANK(G119),"",IF(ISTEXT(G119),"",INDEX(Sheet1!I$14:I$181,MATCH(F119,Sheet1!A$14:A$181,0))))</f>
        <v>1045.25</v>
      </c>
      <c r="M119" t="str">
        <f>IF(ISBLANK(G119),"",IF(ISTEXT(G119),"",IF(INDEX(Sheet1!H$14:H$181,MATCH(F119,Sheet1!A$14:A$181,0))&lt;&gt;0,IF(INDEX(Sheet1!I$14:I$181,MATCH(F119,Sheet1!A$14:A$181,0))&lt;&gt;0,"Loan &amp; Cash","Loan"),"Cash")))</f>
        <v>Cash</v>
      </c>
      <c r="N119">
        <f>IF(ISTEXT(E119),"",IF(ISBLANK(E119),"",IF(ISTEXT(D119),"",IF(A114="Invoice No. : ",INDEX(Sheet1!D$14:D$181,MATCH(B114,Sheet1!A$14:A$181,0)),N118))))</f>
        <v>1</v>
      </c>
      <c r="O119" t="str">
        <f>IF(ISTEXT(E119),"",IF(ISBLANK(E119),"",IF(ISTEXT(D119),"",IF(A114="Invoice No. : ",INDEX(Sheet1!E$14:E$181,MATCH(B114,Sheet1!A$14:A$181,0)),O118))))</f>
        <v>BRAILLE</v>
      </c>
      <c r="P119" t="str">
        <f>IF(ISTEXT(E119),"",IF(ISBLANK(E119),"",IF(ISTEXT(D119),"",IF(A114="Invoice No. : ",INDEX(Sheet1!G$14:G$181,MATCH(B114,Sheet1!A$14:A$181,0)),P118))))</f>
        <v>BASILIO, JOCELYN PAD-ENG</v>
      </c>
      <c r="Q119">
        <f t="shared" si="7"/>
        <v>130591.09</v>
      </c>
    </row>
    <row r="120" spans="1:17" x14ac:dyDescent="0.2">
      <c r="A120" s="10" t="s">
        <v>77</v>
      </c>
      <c r="B120" s="10" t="s">
        <v>78</v>
      </c>
      <c r="C120" s="11">
        <v>30</v>
      </c>
      <c r="D120" s="11">
        <v>32.25</v>
      </c>
      <c r="E120" s="11">
        <v>967.5</v>
      </c>
      <c r="F120" s="26">
        <f t="shared" si="4"/>
        <v>925281</v>
      </c>
      <c r="G120" s="26">
        <f>IF(ISTEXT(E120),"",IF(ISBLANK(E120),"",IF(ISTEXT(D120),"",IF(A115="Invoice No. : ",INDEX(Sheet1!F$14:F$181,MATCH(B115,Sheet1!A$14:A$181,0)),G119))))</f>
        <v>39274</v>
      </c>
      <c r="H120" s="26" t="str">
        <f t="shared" si="5"/>
        <v>01/17/2023</v>
      </c>
      <c r="I120" s="26" t="str">
        <f>IF(ISTEXT(E120),"",IF(ISBLANK(E120),"",IF(ISTEXT(D120),"",IF(A115="Invoice No. : ",TEXT(INDEX(Sheet1!C$14:C$200,MATCH(B115,Sheet1!A$14:A$200,0)),"hh:mm:ss"),I119))))</f>
        <v>12:14:17</v>
      </c>
      <c r="J120">
        <f t="shared" si="6"/>
        <v>1045.25</v>
      </c>
      <c r="K120">
        <f>IF(ISBLANK(G120),"",IF(ISTEXT(G120),"",INDEX(Sheet1!H$14:H$181,MATCH(F120,Sheet1!A$14:A$181,0))))</f>
        <v>0</v>
      </c>
      <c r="L120">
        <f>IF(ISBLANK(G120),"",IF(ISTEXT(G120),"",INDEX(Sheet1!I$14:I$181,MATCH(F120,Sheet1!A$14:A$181,0))))</f>
        <v>1045.25</v>
      </c>
      <c r="M120" t="str">
        <f>IF(ISBLANK(G120),"",IF(ISTEXT(G120),"",IF(INDEX(Sheet1!H$14:H$181,MATCH(F120,Sheet1!A$14:A$181,0))&lt;&gt;0,IF(INDEX(Sheet1!I$14:I$181,MATCH(F120,Sheet1!A$14:A$181,0))&lt;&gt;0,"Loan &amp; Cash","Loan"),"Cash")))</f>
        <v>Cash</v>
      </c>
      <c r="N120">
        <f>IF(ISTEXT(E120),"",IF(ISBLANK(E120),"",IF(ISTEXT(D120),"",IF(A115="Invoice No. : ",INDEX(Sheet1!D$14:D$181,MATCH(B115,Sheet1!A$14:A$181,0)),N119))))</f>
        <v>1</v>
      </c>
      <c r="O120" t="str">
        <f>IF(ISTEXT(E120),"",IF(ISBLANK(E120),"",IF(ISTEXT(D120),"",IF(A115="Invoice No. : ",INDEX(Sheet1!E$14:E$181,MATCH(B115,Sheet1!A$14:A$181,0)),O119))))</f>
        <v>BRAILLE</v>
      </c>
      <c r="P120" t="str">
        <f>IF(ISTEXT(E120),"",IF(ISBLANK(E120),"",IF(ISTEXT(D120),"",IF(A115="Invoice No. : ",INDEX(Sheet1!G$14:G$181,MATCH(B115,Sheet1!A$14:A$181,0)),P119))))</f>
        <v>BASILIO, JOCELYN PAD-ENG</v>
      </c>
      <c r="Q120">
        <f t="shared" si="7"/>
        <v>130591.09</v>
      </c>
    </row>
    <row r="121" spans="1:17" x14ac:dyDescent="0.2">
      <c r="A121" s="10" t="s">
        <v>79</v>
      </c>
      <c r="B121" s="10" t="s">
        <v>80</v>
      </c>
      <c r="C121" s="11">
        <v>1</v>
      </c>
      <c r="D121" s="11">
        <v>52.25</v>
      </c>
      <c r="E121" s="11">
        <v>52.25</v>
      </c>
      <c r="F121" s="26">
        <f t="shared" si="4"/>
        <v>925281</v>
      </c>
      <c r="G121" s="26">
        <f>IF(ISTEXT(E121),"",IF(ISBLANK(E121),"",IF(ISTEXT(D121),"",IF(A116="Invoice No. : ",INDEX(Sheet1!F$14:F$181,MATCH(B116,Sheet1!A$14:A$181,0)),G120))))</f>
        <v>39274</v>
      </c>
      <c r="H121" s="26" t="str">
        <f t="shared" si="5"/>
        <v>01/17/2023</v>
      </c>
      <c r="I121" s="26" t="str">
        <f>IF(ISTEXT(E121),"",IF(ISBLANK(E121),"",IF(ISTEXT(D121),"",IF(A116="Invoice No. : ",TEXT(INDEX(Sheet1!C$14:C$200,MATCH(B116,Sheet1!A$14:A$200,0)),"hh:mm:ss"),I120))))</f>
        <v>12:14:17</v>
      </c>
      <c r="J121">
        <f t="shared" si="6"/>
        <v>1045.25</v>
      </c>
      <c r="K121">
        <f>IF(ISBLANK(G121),"",IF(ISTEXT(G121),"",INDEX(Sheet1!H$14:H$181,MATCH(F121,Sheet1!A$14:A$181,0))))</f>
        <v>0</v>
      </c>
      <c r="L121">
        <f>IF(ISBLANK(G121),"",IF(ISTEXT(G121),"",INDEX(Sheet1!I$14:I$181,MATCH(F121,Sheet1!A$14:A$181,0))))</f>
        <v>1045.25</v>
      </c>
      <c r="M121" t="str">
        <f>IF(ISBLANK(G121),"",IF(ISTEXT(G121),"",IF(INDEX(Sheet1!H$14:H$181,MATCH(F121,Sheet1!A$14:A$181,0))&lt;&gt;0,IF(INDEX(Sheet1!I$14:I$181,MATCH(F121,Sheet1!A$14:A$181,0))&lt;&gt;0,"Loan &amp; Cash","Loan"),"Cash")))</f>
        <v>Cash</v>
      </c>
      <c r="N121">
        <f>IF(ISTEXT(E121),"",IF(ISBLANK(E121),"",IF(ISTEXT(D121),"",IF(A116="Invoice No. : ",INDEX(Sheet1!D$14:D$181,MATCH(B116,Sheet1!A$14:A$181,0)),N120))))</f>
        <v>1</v>
      </c>
      <c r="O121" t="str">
        <f>IF(ISTEXT(E121),"",IF(ISBLANK(E121),"",IF(ISTEXT(D121),"",IF(A116="Invoice No. : ",INDEX(Sheet1!E$14:E$181,MATCH(B116,Sheet1!A$14:A$181,0)),O120))))</f>
        <v>BRAILLE</v>
      </c>
      <c r="P121" t="str">
        <f>IF(ISTEXT(E121),"",IF(ISBLANK(E121),"",IF(ISTEXT(D121),"",IF(A116="Invoice No. : ",INDEX(Sheet1!G$14:G$181,MATCH(B116,Sheet1!A$14:A$181,0)),P120))))</f>
        <v>BASILIO, JOCELYN PAD-ENG</v>
      </c>
      <c r="Q121">
        <f t="shared" si="7"/>
        <v>130591.09</v>
      </c>
    </row>
    <row r="122" spans="1:17" x14ac:dyDescent="0.2">
      <c r="D122" s="12" t="s">
        <v>16</v>
      </c>
      <c r="E122" s="13">
        <v>1045.25</v>
      </c>
      <c r="F122" s="26" t="str">
        <f t="shared" si="4"/>
        <v/>
      </c>
      <c r="G122" s="26" t="str">
        <f>IF(ISTEXT(E122),"",IF(ISBLANK(E122),"",IF(ISTEXT(D122),"",IF(A117="Invoice No. : ",INDEX(Sheet1!F$14:F$181,MATCH(B117,Sheet1!A$14:A$181,0)),G121))))</f>
        <v/>
      </c>
      <c r="H122" s="26" t="str">
        <f t="shared" si="5"/>
        <v/>
      </c>
      <c r="I122" s="26" t="str">
        <f>IF(ISTEXT(E122),"",IF(ISBLANK(E122),"",IF(ISTEXT(D122),"",IF(A117="Invoice No. : ",TEXT(INDEX(Sheet1!C$14:C$200,MATCH(B117,Sheet1!A$14:A$200,0)),"hh:mm:ss"),I121))))</f>
        <v/>
      </c>
      <c r="J122" t="str">
        <f t="shared" si="6"/>
        <v/>
      </c>
      <c r="K122" t="str">
        <f>IF(ISBLANK(G122),"",IF(ISTEXT(G122),"",INDEX(Sheet1!H$14:H$181,MATCH(F122,Sheet1!A$14:A$181,0))))</f>
        <v/>
      </c>
      <c r="L122" t="str">
        <f>IF(ISBLANK(G122),"",IF(ISTEXT(G122),"",INDEX(Sheet1!I$14:I$181,MATCH(F122,Sheet1!A$14:A$181,0))))</f>
        <v/>
      </c>
      <c r="M122" t="str">
        <f>IF(ISBLANK(G122),"",IF(ISTEXT(G122),"",IF(INDEX(Sheet1!H$14:H$181,MATCH(F122,Sheet1!A$14:A$181,0))&lt;&gt;0,IF(INDEX(Sheet1!I$14:I$181,MATCH(F122,Sheet1!A$14:A$181,0))&lt;&gt;0,"Loan &amp; Cash","Loan"),"Cash")))</f>
        <v/>
      </c>
      <c r="N122" t="str">
        <f>IF(ISTEXT(E122),"",IF(ISBLANK(E122),"",IF(ISTEXT(D122),"",IF(A117="Invoice No. : ",INDEX(Sheet1!D$14:D$181,MATCH(B117,Sheet1!A$14:A$181,0)),N121))))</f>
        <v/>
      </c>
      <c r="O122" t="str">
        <f>IF(ISTEXT(E122),"",IF(ISBLANK(E122),"",IF(ISTEXT(D122),"",IF(A117="Invoice No. : ",INDEX(Sheet1!E$14:E$181,MATCH(B117,Sheet1!A$14:A$181,0)),O121))))</f>
        <v/>
      </c>
      <c r="P122" t="str">
        <f>IF(ISTEXT(E122),"",IF(ISBLANK(E122),"",IF(ISTEXT(D122),"",IF(A117="Invoice No. : ",INDEX(Sheet1!G$14:G$181,MATCH(B117,Sheet1!A$14:A$181,0)),P121))))</f>
        <v/>
      </c>
      <c r="Q122" t="str">
        <f t="shared" si="7"/>
        <v/>
      </c>
    </row>
    <row r="123" spans="1:17" x14ac:dyDescent="0.2">
      <c r="F123" s="26" t="str">
        <f t="shared" si="4"/>
        <v/>
      </c>
      <c r="G123" s="26" t="str">
        <f>IF(ISTEXT(E123),"",IF(ISBLANK(E123),"",IF(ISTEXT(D123),"",IF(A118="Invoice No. : ",INDEX(Sheet1!F$14:F$181,MATCH(B118,Sheet1!A$14:A$181,0)),G122))))</f>
        <v/>
      </c>
      <c r="H123" s="26" t="str">
        <f t="shared" si="5"/>
        <v/>
      </c>
      <c r="I123" s="26" t="str">
        <f>IF(ISTEXT(E123),"",IF(ISBLANK(E123),"",IF(ISTEXT(D123),"",IF(A118="Invoice No. : ",TEXT(INDEX(Sheet1!C$14:C$200,MATCH(B118,Sheet1!A$14:A$200,0)),"hh:mm:ss"),I122))))</f>
        <v/>
      </c>
      <c r="J123" t="str">
        <f t="shared" si="6"/>
        <v/>
      </c>
      <c r="K123" t="str">
        <f>IF(ISBLANK(G123),"",IF(ISTEXT(G123),"",INDEX(Sheet1!H$14:H$181,MATCH(F123,Sheet1!A$14:A$181,0))))</f>
        <v/>
      </c>
      <c r="L123" t="str">
        <f>IF(ISBLANK(G123),"",IF(ISTEXT(G123),"",INDEX(Sheet1!I$14:I$181,MATCH(F123,Sheet1!A$14:A$181,0))))</f>
        <v/>
      </c>
      <c r="M123" t="str">
        <f>IF(ISBLANK(G123),"",IF(ISTEXT(G123),"",IF(INDEX(Sheet1!H$14:H$181,MATCH(F123,Sheet1!A$14:A$181,0))&lt;&gt;0,IF(INDEX(Sheet1!I$14:I$181,MATCH(F123,Sheet1!A$14:A$181,0))&lt;&gt;0,"Loan &amp; Cash","Loan"),"Cash")))</f>
        <v/>
      </c>
      <c r="N123" t="str">
        <f>IF(ISTEXT(E123),"",IF(ISBLANK(E123),"",IF(ISTEXT(D123),"",IF(A118="Invoice No. : ",INDEX(Sheet1!D$14:D$181,MATCH(B118,Sheet1!A$14:A$181,0)),N122))))</f>
        <v/>
      </c>
      <c r="O123" t="str">
        <f>IF(ISTEXT(E123),"",IF(ISBLANK(E123),"",IF(ISTEXT(D123),"",IF(A118="Invoice No. : ",INDEX(Sheet1!E$14:E$181,MATCH(B118,Sheet1!A$14:A$181,0)),O122))))</f>
        <v/>
      </c>
      <c r="P123" t="str">
        <f>IF(ISTEXT(E123),"",IF(ISBLANK(E123),"",IF(ISTEXT(D123),"",IF(A118="Invoice No. : ",INDEX(Sheet1!G$14:G$181,MATCH(B118,Sheet1!A$14:A$181,0)),P122))))</f>
        <v/>
      </c>
      <c r="Q123" t="str">
        <f t="shared" si="7"/>
        <v/>
      </c>
    </row>
    <row r="124" spans="1:17" x14ac:dyDescent="0.2">
      <c r="F124" s="26" t="str">
        <f t="shared" si="4"/>
        <v/>
      </c>
      <c r="G124" s="26" t="str">
        <f>IF(ISTEXT(E124),"",IF(ISBLANK(E124),"",IF(ISTEXT(D124),"",IF(A119="Invoice No. : ",INDEX(Sheet1!F$14:F$181,MATCH(B119,Sheet1!A$14:A$181,0)),G123))))</f>
        <v/>
      </c>
      <c r="H124" s="26" t="str">
        <f t="shared" si="5"/>
        <v/>
      </c>
      <c r="I124" s="26" t="str">
        <f>IF(ISTEXT(E124),"",IF(ISBLANK(E124),"",IF(ISTEXT(D124),"",IF(A119="Invoice No. : ",TEXT(INDEX(Sheet1!C$14:C$200,MATCH(B119,Sheet1!A$14:A$200,0)),"hh:mm:ss"),I123))))</f>
        <v/>
      </c>
      <c r="J124" t="str">
        <f t="shared" si="6"/>
        <v/>
      </c>
      <c r="K124" t="str">
        <f>IF(ISBLANK(G124),"",IF(ISTEXT(G124),"",INDEX(Sheet1!H$14:H$181,MATCH(F124,Sheet1!A$14:A$181,0))))</f>
        <v/>
      </c>
      <c r="L124" t="str">
        <f>IF(ISBLANK(G124),"",IF(ISTEXT(G124),"",INDEX(Sheet1!I$14:I$181,MATCH(F124,Sheet1!A$14:A$181,0))))</f>
        <v/>
      </c>
      <c r="M124" t="str">
        <f>IF(ISBLANK(G124),"",IF(ISTEXT(G124),"",IF(INDEX(Sheet1!H$14:H$181,MATCH(F124,Sheet1!A$14:A$181,0))&lt;&gt;0,IF(INDEX(Sheet1!I$14:I$181,MATCH(F124,Sheet1!A$14:A$181,0))&lt;&gt;0,"Loan &amp; Cash","Loan"),"Cash")))</f>
        <v/>
      </c>
      <c r="N124" t="str">
        <f>IF(ISTEXT(E124),"",IF(ISBLANK(E124),"",IF(ISTEXT(D124),"",IF(A119="Invoice No. : ",INDEX(Sheet1!D$14:D$181,MATCH(B119,Sheet1!A$14:A$181,0)),N123))))</f>
        <v/>
      </c>
      <c r="O124" t="str">
        <f>IF(ISTEXT(E124),"",IF(ISBLANK(E124),"",IF(ISTEXT(D124),"",IF(A119="Invoice No. : ",INDEX(Sheet1!E$14:E$181,MATCH(B119,Sheet1!A$14:A$181,0)),O123))))</f>
        <v/>
      </c>
      <c r="P124" t="str">
        <f>IF(ISTEXT(E124),"",IF(ISBLANK(E124),"",IF(ISTEXT(D124),"",IF(A119="Invoice No. : ",INDEX(Sheet1!G$14:G$181,MATCH(B119,Sheet1!A$14:A$181,0)),P123))))</f>
        <v/>
      </c>
      <c r="Q124" t="str">
        <f t="shared" si="7"/>
        <v/>
      </c>
    </row>
    <row r="125" spans="1:17" x14ac:dyDescent="0.2">
      <c r="A125" s="3" t="s">
        <v>4</v>
      </c>
      <c r="B125" s="4">
        <v>925282</v>
      </c>
      <c r="C125" s="3" t="s">
        <v>5</v>
      </c>
      <c r="D125" s="5" t="s">
        <v>6</v>
      </c>
      <c r="F125" s="26" t="str">
        <f t="shared" si="4"/>
        <v/>
      </c>
      <c r="G125" s="26" t="str">
        <f>IF(ISTEXT(E125),"",IF(ISBLANK(E125),"",IF(ISTEXT(D125),"",IF(A120="Invoice No. : ",INDEX(Sheet1!F$14:F$181,MATCH(B120,Sheet1!A$14:A$181,0)),G124))))</f>
        <v/>
      </c>
      <c r="H125" s="26" t="str">
        <f t="shared" si="5"/>
        <v/>
      </c>
      <c r="I125" s="26" t="str">
        <f>IF(ISTEXT(E125),"",IF(ISBLANK(E125),"",IF(ISTEXT(D125),"",IF(A120="Invoice No. : ",TEXT(INDEX(Sheet1!C$14:C$200,MATCH(B120,Sheet1!A$14:A$200,0)),"hh:mm:ss"),I124))))</f>
        <v/>
      </c>
      <c r="J125" t="str">
        <f t="shared" si="6"/>
        <v/>
      </c>
      <c r="K125" t="str">
        <f>IF(ISBLANK(G125),"",IF(ISTEXT(G125),"",INDEX(Sheet1!H$14:H$181,MATCH(F125,Sheet1!A$14:A$181,0))))</f>
        <v/>
      </c>
      <c r="L125" t="str">
        <f>IF(ISBLANK(G125),"",IF(ISTEXT(G125),"",INDEX(Sheet1!I$14:I$181,MATCH(F125,Sheet1!A$14:A$181,0))))</f>
        <v/>
      </c>
      <c r="M125" t="str">
        <f>IF(ISBLANK(G125),"",IF(ISTEXT(G125),"",IF(INDEX(Sheet1!H$14:H$181,MATCH(F125,Sheet1!A$14:A$181,0))&lt;&gt;0,IF(INDEX(Sheet1!I$14:I$181,MATCH(F125,Sheet1!A$14:A$181,0))&lt;&gt;0,"Loan &amp; Cash","Loan"),"Cash")))</f>
        <v/>
      </c>
      <c r="N125" t="str">
        <f>IF(ISTEXT(E125),"",IF(ISBLANK(E125),"",IF(ISTEXT(D125),"",IF(A120="Invoice No. : ",INDEX(Sheet1!D$14:D$181,MATCH(B120,Sheet1!A$14:A$181,0)),N124))))</f>
        <v/>
      </c>
      <c r="O125" t="str">
        <f>IF(ISTEXT(E125),"",IF(ISBLANK(E125),"",IF(ISTEXT(D125),"",IF(A120="Invoice No. : ",INDEX(Sheet1!E$14:E$181,MATCH(B120,Sheet1!A$14:A$181,0)),O124))))</f>
        <v/>
      </c>
      <c r="P125" t="str">
        <f>IF(ISTEXT(E125),"",IF(ISBLANK(E125),"",IF(ISTEXT(D125),"",IF(A120="Invoice No. : ",INDEX(Sheet1!G$14:G$181,MATCH(B120,Sheet1!A$14:A$181,0)),P124))))</f>
        <v/>
      </c>
      <c r="Q125" t="str">
        <f t="shared" si="7"/>
        <v/>
      </c>
    </row>
    <row r="126" spans="1:17" x14ac:dyDescent="0.2">
      <c r="A126" s="3" t="s">
        <v>7</v>
      </c>
      <c r="B126" s="6">
        <v>44943</v>
      </c>
      <c r="C126" s="3" t="s">
        <v>8</v>
      </c>
      <c r="D126" s="7">
        <v>1</v>
      </c>
      <c r="F126" s="26" t="str">
        <f t="shared" si="4"/>
        <v/>
      </c>
      <c r="G126" s="26" t="str">
        <f>IF(ISTEXT(E126),"",IF(ISBLANK(E126),"",IF(ISTEXT(D126),"",IF(A121="Invoice No. : ",INDEX(Sheet1!F$14:F$181,MATCH(B121,Sheet1!A$14:A$181,0)),G125))))</f>
        <v/>
      </c>
      <c r="H126" s="26" t="str">
        <f t="shared" si="5"/>
        <v/>
      </c>
      <c r="I126" s="26" t="str">
        <f>IF(ISTEXT(E126),"",IF(ISBLANK(E126),"",IF(ISTEXT(D126),"",IF(A121="Invoice No. : ",TEXT(INDEX(Sheet1!C$14:C$200,MATCH(B121,Sheet1!A$14:A$200,0)),"hh:mm:ss"),I125))))</f>
        <v/>
      </c>
      <c r="J126" t="str">
        <f t="shared" si="6"/>
        <v/>
      </c>
      <c r="K126" t="str">
        <f>IF(ISBLANK(G126),"",IF(ISTEXT(G126),"",INDEX(Sheet1!H$14:H$181,MATCH(F126,Sheet1!A$14:A$181,0))))</f>
        <v/>
      </c>
      <c r="L126" t="str">
        <f>IF(ISBLANK(G126),"",IF(ISTEXT(G126),"",INDEX(Sheet1!I$14:I$181,MATCH(F126,Sheet1!A$14:A$181,0))))</f>
        <v/>
      </c>
      <c r="M126" t="str">
        <f>IF(ISBLANK(G126),"",IF(ISTEXT(G126),"",IF(INDEX(Sheet1!H$14:H$181,MATCH(F126,Sheet1!A$14:A$181,0))&lt;&gt;0,IF(INDEX(Sheet1!I$14:I$181,MATCH(F126,Sheet1!A$14:A$181,0))&lt;&gt;0,"Loan &amp; Cash","Loan"),"Cash")))</f>
        <v/>
      </c>
      <c r="N126" t="str">
        <f>IF(ISTEXT(E126),"",IF(ISBLANK(E126),"",IF(ISTEXT(D126),"",IF(A121="Invoice No. : ",INDEX(Sheet1!D$14:D$181,MATCH(B121,Sheet1!A$14:A$181,0)),N125))))</f>
        <v/>
      </c>
      <c r="O126" t="str">
        <f>IF(ISTEXT(E126),"",IF(ISBLANK(E126),"",IF(ISTEXT(D126),"",IF(A121="Invoice No. : ",INDEX(Sheet1!E$14:E$181,MATCH(B121,Sheet1!A$14:A$181,0)),O125))))</f>
        <v/>
      </c>
      <c r="P126" t="str">
        <f>IF(ISTEXT(E126),"",IF(ISBLANK(E126),"",IF(ISTEXT(D126),"",IF(A121="Invoice No. : ",INDEX(Sheet1!G$14:G$181,MATCH(B121,Sheet1!A$14:A$181,0)),P125))))</f>
        <v/>
      </c>
      <c r="Q126" t="str">
        <f t="shared" si="7"/>
        <v/>
      </c>
    </row>
    <row r="127" spans="1:17" x14ac:dyDescent="0.2">
      <c r="F127" s="26" t="str">
        <f t="shared" si="4"/>
        <v/>
      </c>
      <c r="G127" s="26" t="str">
        <f>IF(ISTEXT(E127),"",IF(ISBLANK(E127),"",IF(ISTEXT(D127),"",IF(A122="Invoice No. : ",INDEX(Sheet1!F$14:F$181,MATCH(B122,Sheet1!A$14:A$181,0)),G126))))</f>
        <v/>
      </c>
      <c r="H127" s="26" t="str">
        <f t="shared" si="5"/>
        <v/>
      </c>
      <c r="I127" s="26" t="str">
        <f>IF(ISTEXT(E127),"",IF(ISBLANK(E127),"",IF(ISTEXT(D127),"",IF(A122="Invoice No. : ",TEXT(INDEX(Sheet1!C$14:C$200,MATCH(B122,Sheet1!A$14:A$200,0)),"hh:mm:ss"),I126))))</f>
        <v/>
      </c>
      <c r="J127" t="str">
        <f t="shared" si="6"/>
        <v/>
      </c>
      <c r="K127" t="str">
        <f>IF(ISBLANK(G127),"",IF(ISTEXT(G127),"",INDEX(Sheet1!H$14:H$181,MATCH(F127,Sheet1!A$14:A$181,0))))</f>
        <v/>
      </c>
      <c r="L127" t="str">
        <f>IF(ISBLANK(G127),"",IF(ISTEXT(G127),"",INDEX(Sheet1!I$14:I$181,MATCH(F127,Sheet1!A$14:A$181,0))))</f>
        <v/>
      </c>
      <c r="M127" t="str">
        <f>IF(ISBLANK(G127),"",IF(ISTEXT(G127),"",IF(INDEX(Sheet1!H$14:H$181,MATCH(F127,Sheet1!A$14:A$181,0))&lt;&gt;0,IF(INDEX(Sheet1!I$14:I$181,MATCH(F127,Sheet1!A$14:A$181,0))&lt;&gt;0,"Loan &amp; Cash","Loan"),"Cash")))</f>
        <v/>
      </c>
      <c r="N127" t="str">
        <f>IF(ISTEXT(E127),"",IF(ISBLANK(E127),"",IF(ISTEXT(D127),"",IF(A122="Invoice No. : ",INDEX(Sheet1!D$14:D$181,MATCH(B122,Sheet1!A$14:A$181,0)),N126))))</f>
        <v/>
      </c>
      <c r="O127" t="str">
        <f>IF(ISTEXT(E127),"",IF(ISBLANK(E127),"",IF(ISTEXT(D127),"",IF(A122="Invoice No. : ",INDEX(Sheet1!E$14:E$181,MATCH(B122,Sheet1!A$14:A$181,0)),O126))))</f>
        <v/>
      </c>
      <c r="P127" t="str">
        <f>IF(ISTEXT(E127),"",IF(ISBLANK(E127),"",IF(ISTEXT(D127),"",IF(A122="Invoice No. : ",INDEX(Sheet1!G$14:G$181,MATCH(B122,Sheet1!A$14:A$181,0)),P126))))</f>
        <v/>
      </c>
      <c r="Q127" t="str">
        <f t="shared" si="7"/>
        <v/>
      </c>
    </row>
    <row r="128" spans="1:17" x14ac:dyDescent="0.2">
      <c r="A128" s="8" t="s">
        <v>9</v>
      </c>
      <c r="B128" s="8" t="s">
        <v>10</v>
      </c>
      <c r="C128" s="9" t="s">
        <v>11</v>
      </c>
      <c r="D128" s="9" t="s">
        <v>12</v>
      </c>
      <c r="E128" s="9" t="s">
        <v>13</v>
      </c>
      <c r="F128" s="26" t="str">
        <f t="shared" si="4"/>
        <v/>
      </c>
      <c r="G128" s="26" t="str">
        <f>IF(ISTEXT(E128),"",IF(ISBLANK(E128),"",IF(ISTEXT(D128),"",IF(A123="Invoice No. : ",INDEX(Sheet1!F$14:F$181,MATCH(B123,Sheet1!A$14:A$181,0)),G127))))</f>
        <v/>
      </c>
      <c r="H128" s="26" t="str">
        <f t="shared" si="5"/>
        <v/>
      </c>
      <c r="I128" s="26" t="str">
        <f>IF(ISTEXT(E128),"",IF(ISBLANK(E128),"",IF(ISTEXT(D128),"",IF(A123="Invoice No. : ",TEXT(INDEX(Sheet1!C$14:C$200,MATCH(B123,Sheet1!A$14:A$200,0)),"hh:mm:ss"),I127))))</f>
        <v/>
      </c>
      <c r="J128" t="str">
        <f t="shared" si="6"/>
        <v/>
      </c>
      <c r="K128" t="str">
        <f>IF(ISBLANK(G128),"",IF(ISTEXT(G128),"",INDEX(Sheet1!H$14:H$181,MATCH(F128,Sheet1!A$14:A$181,0))))</f>
        <v/>
      </c>
      <c r="L128" t="str">
        <f>IF(ISBLANK(G128),"",IF(ISTEXT(G128),"",INDEX(Sheet1!I$14:I$181,MATCH(F128,Sheet1!A$14:A$181,0))))</f>
        <v/>
      </c>
      <c r="M128" t="str">
        <f>IF(ISBLANK(G128),"",IF(ISTEXT(G128),"",IF(INDEX(Sheet1!H$14:H$181,MATCH(F128,Sheet1!A$14:A$181,0))&lt;&gt;0,IF(INDEX(Sheet1!I$14:I$181,MATCH(F128,Sheet1!A$14:A$181,0))&lt;&gt;0,"Loan &amp; Cash","Loan"),"Cash")))</f>
        <v/>
      </c>
      <c r="N128" t="str">
        <f>IF(ISTEXT(E128),"",IF(ISBLANK(E128),"",IF(ISTEXT(D128),"",IF(A123="Invoice No. : ",INDEX(Sheet1!D$14:D$181,MATCH(B123,Sheet1!A$14:A$181,0)),N127))))</f>
        <v/>
      </c>
      <c r="O128" t="str">
        <f>IF(ISTEXT(E128),"",IF(ISBLANK(E128),"",IF(ISTEXT(D128),"",IF(A123="Invoice No. : ",INDEX(Sheet1!E$14:E$181,MATCH(B123,Sheet1!A$14:A$181,0)),O127))))</f>
        <v/>
      </c>
      <c r="P128" t="str">
        <f>IF(ISTEXT(E128),"",IF(ISBLANK(E128),"",IF(ISTEXT(D128),"",IF(A123="Invoice No. : ",INDEX(Sheet1!G$14:G$181,MATCH(B123,Sheet1!A$14:A$181,0)),P127))))</f>
        <v/>
      </c>
      <c r="Q128" t="str">
        <f t="shared" si="7"/>
        <v/>
      </c>
    </row>
    <row r="129" spans="1:17" x14ac:dyDescent="0.2">
      <c r="F129" s="26" t="str">
        <f t="shared" si="4"/>
        <v/>
      </c>
      <c r="G129" s="26" t="str">
        <f>IF(ISTEXT(E129),"",IF(ISBLANK(E129),"",IF(ISTEXT(D129),"",IF(A124="Invoice No. : ",INDEX(Sheet1!F$14:F$181,MATCH(B124,Sheet1!A$14:A$181,0)),G128))))</f>
        <v/>
      </c>
      <c r="H129" s="26" t="str">
        <f t="shared" si="5"/>
        <v/>
      </c>
      <c r="I129" s="26" t="str">
        <f>IF(ISTEXT(E129),"",IF(ISBLANK(E129),"",IF(ISTEXT(D129),"",IF(A124="Invoice No. : ",TEXT(INDEX(Sheet1!C$14:C$200,MATCH(B124,Sheet1!A$14:A$200,0)),"hh:mm:ss"),I128))))</f>
        <v/>
      </c>
      <c r="J129" t="str">
        <f t="shared" si="6"/>
        <v/>
      </c>
      <c r="K129" t="str">
        <f>IF(ISBLANK(G129),"",IF(ISTEXT(G129),"",INDEX(Sheet1!H$14:H$181,MATCH(F129,Sheet1!A$14:A$181,0))))</f>
        <v/>
      </c>
      <c r="L129" t="str">
        <f>IF(ISBLANK(G129),"",IF(ISTEXT(G129),"",INDEX(Sheet1!I$14:I$181,MATCH(F129,Sheet1!A$14:A$181,0))))</f>
        <v/>
      </c>
      <c r="M129" t="str">
        <f>IF(ISBLANK(G129),"",IF(ISTEXT(G129),"",IF(INDEX(Sheet1!H$14:H$181,MATCH(F129,Sheet1!A$14:A$181,0))&lt;&gt;0,IF(INDEX(Sheet1!I$14:I$181,MATCH(F129,Sheet1!A$14:A$181,0))&lt;&gt;0,"Loan &amp; Cash","Loan"),"Cash")))</f>
        <v/>
      </c>
      <c r="N129" t="str">
        <f>IF(ISTEXT(E129),"",IF(ISBLANK(E129),"",IF(ISTEXT(D129),"",IF(A124="Invoice No. : ",INDEX(Sheet1!D$14:D$181,MATCH(B124,Sheet1!A$14:A$181,0)),N128))))</f>
        <v/>
      </c>
      <c r="O129" t="str">
        <f>IF(ISTEXT(E129),"",IF(ISBLANK(E129),"",IF(ISTEXT(D129),"",IF(A124="Invoice No. : ",INDEX(Sheet1!E$14:E$181,MATCH(B124,Sheet1!A$14:A$181,0)),O128))))</f>
        <v/>
      </c>
      <c r="P129" t="str">
        <f>IF(ISTEXT(E129),"",IF(ISBLANK(E129),"",IF(ISTEXT(D129),"",IF(A124="Invoice No. : ",INDEX(Sheet1!G$14:G$181,MATCH(B124,Sheet1!A$14:A$181,0)),P128))))</f>
        <v/>
      </c>
      <c r="Q129" t="str">
        <f t="shared" si="7"/>
        <v/>
      </c>
    </row>
    <row r="130" spans="1:17" x14ac:dyDescent="0.2">
      <c r="A130" s="10" t="s">
        <v>81</v>
      </c>
      <c r="B130" s="10" t="s">
        <v>82</v>
      </c>
      <c r="C130" s="11">
        <v>1</v>
      </c>
      <c r="D130" s="11">
        <v>19</v>
      </c>
      <c r="E130" s="11">
        <v>19</v>
      </c>
      <c r="F130" s="26">
        <f t="shared" si="4"/>
        <v>925282</v>
      </c>
      <c r="G130" s="26">
        <f>IF(ISTEXT(E130),"",IF(ISBLANK(E130),"",IF(ISTEXT(D130),"",IF(A125="Invoice No. : ",INDEX(Sheet1!F$14:F$181,MATCH(B125,Sheet1!A$14:A$181,0)),G129))))</f>
        <v>49755</v>
      </c>
      <c r="H130" s="26" t="str">
        <f t="shared" si="5"/>
        <v>01/17/2023</v>
      </c>
      <c r="I130" s="26" t="str">
        <f>IF(ISTEXT(E130),"",IF(ISBLANK(E130),"",IF(ISTEXT(D130),"",IF(A125="Invoice No. : ",TEXT(INDEX(Sheet1!C$14:C$200,MATCH(B125,Sheet1!A$14:A$200,0)),"hh:mm:ss"),I129))))</f>
        <v>12:39:28</v>
      </c>
      <c r="J130">
        <f t="shared" si="6"/>
        <v>19</v>
      </c>
      <c r="K130">
        <f>IF(ISBLANK(G130),"",IF(ISTEXT(G130),"",INDEX(Sheet1!H$14:H$181,MATCH(F130,Sheet1!A$14:A$181,0))))</f>
        <v>0</v>
      </c>
      <c r="L130">
        <f>IF(ISBLANK(G130),"",IF(ISTEXT(G130),"",INDEX(Sheet1!I$14:I$181,MATCH(F130,Sheet1!A$14:A$181,0))))</f>
        <v>19</v>
      </c>
      <c r="M130" t="str">
        <f>IF(ISBLANK(G130),"",IF(ISTEXT(G130),"",IF(INDEX(Sheet1!H$14:H$181,MATCH(F130,Sheet1!A$14:A$181,0))&lt;&gt;0,IF(INDEX(Sheet1!I$14:I$181,MATCH(F130,Sheet1!A$14:A$181,0))&lt;&gt;0,"Loan &amp; Cash","Loan"),"Cash")))</f>
        <v>Cash</v>
      </c>
      <c r="N130">
        <f>IF(ISTEXT(E130),"",IF(ISBLANK(E130),"",IF(ISTEXT(D130),"",IF(A125="Invoice No. : ",INDEX(Sheet1!D$14:D$181,MATCH(B125,Sheet1!A$14:A$181,0)),N129))))</f>
        <v>1</v>
      </c>
      <c r="O130" t="str">
        <f>IF(ISTEXT(E130),"",IF(ISBLANK(E130),"",IF(ISTEXT(D130),"",IF(A125="Invoice No. : ",INDEX(Sheet1!E$14:E$181,MATCH(B125,Sheet1!A$14:A$181,0)),O129))))</f>
        <v>BRAILLE</v>
      </c>
      <c r="P130" t="str">
        <f>IF(ISTEXT(E130),"",IF(ISBLANK(E130),"",IF(ISTEXT(D130),"",IF(A125="Invoice No. : ",INDEX(Sheet1!G$14:G$181,MATCH(B125,Sheet1!A$14:A$181,0)),P129))))</f>
        <v>CATALUNA, CRYSTALYN UMAGTAM</v>
      </c>
      <c r="Q130">
        <f t="shared" si="7"/>
        <v>130591.09</v>
      </c>
    </row>
    <row r="131" spans="1:17" x14ac:dyDescent="0.2">
      <c r="D131" s="12" t="s">
        <v>16</v>
      </c>
      <c r="E131" s="13">
        <v>19</v>
      </c>
      <c r="F131" s="26" t="str">
        <f t="shared" si="4"/>
        <v/>
      </c>
      <c r="G131" s="26" t="str">
        <f>IF(ISTEXT(E131),"",IF(ISBLANK(E131),"",IF(ISTEXT(D131),"",IF(A126="Invoice No. : ",INDEX(Sheet1!F$14:F$181,MATCH(B126,Sheet1!A$14:A$181,0)),G130))))</f>
        <v/>
      </c>
      <c r="H131" s="26" t="str">
        <f t="shared" si="5"/>
        <v/>
      </c>
      <c r="I131" s="26" t="str">
        <f>IF(ISTEXT(E131),"",IF(ISBLANK(E131),"",IF(ISTEXT(D131),"",IF(A126="Invoice No. : ",TEXT(INDEX(Sheet1!C$14:C$200,MATCH(B126,Sheet1!A$14:A$200,0)),"hh:mm:ss"),I130))))</f>
        <v/>
      </c>
      <c r="J131" t="str">
        <f t="shared" si="6"/>
        <v/>
      </c>
      <c r="K131" t="str">
        <f>IF(ISBLANK(G131),"",IF(ISTEXT(G131),"",INDEX(Sheet1!H$14:H$181,MATCH(F131,Sheet1!A$14:A$181,0))))</f>
        <v/>
      </c>
      <c r="L131" t="str">
        <f>IF(ISBLANK(G131),"",IF(ISTEXT(G131),"",INDEX(Sheet1!I$14:I$181,MATCH(F131,Sheet1!A$14:A$181,0))))</f>
        <v/>
      </c>
      <c r="M131" t="str">
        <f>IF(ISBLANK(G131),"",IF(ISTEXT(G131),"",IF(INDEX(Sheet1!H$14:H$181,MATCH(F131,Sheet1!A$14:A$181,0))&lt;&gt;0,IF(INDEX(Sheet1!I$14:I$181,MATCH(F131,Sheet1!A$14:A$181,0))&lt;&gt;0,"Loan &amp; Cash","Loan"),"Cash")))</f>
        <v/>
      </c>
      <c r="N131" t="str">
        <f>IF(ISTEXT(E131),"",IF(ISBLANK(E131),"",IF(ISTEXT(D131),"",IF(A126="Invoice No. : ",INDEX(Sheet1!D$14:D$181,MATCH(B126,Sheet1!A$14:A$181,0)),N130))))</f>
        <v/>
      </c>
      <c r="O131" t="str">
        <f>IF(ISTEXT(E131),"",IF(ISBLANK(E131),"",IF(ISTEXT(D131),"",IF(A126="Invoice No. : ",INDEX(Sheet1!E$14:E$181,MATCH(B126,Sheet1!A$14:A$181,0)),O130))))</f>
        <v/>
      </c>
      <c r="P131" t="str">
        <f>IF(ISTEXT(E131),"",IF(ISBLANK(E131),"",IF(ISTEXT(D131),"",IF(A126="Invoice No. : ",INDEX(Sheet1!G$14:G$181,MATCH(B126,Sheet1!A$14:A$181,0)),P130))))</f>
        <v/>
      </c>
      <c r="Q131" t="str">
        <f t="shared" si="7"/>
        <v/>
      </c>
    </row>
    <row r="132" spans="1:17" x14ac:dyDescent="0.2">
      <c r="F132" s="26" t="str">
        <f t="shared" si="4"/>
        <v/>
      </c>
      <c r="G132" s="26" t="str">
        <f>IF(ISTEXT(E132),"",IF(ISBLANK(E132),"",IF(ISTEXT(D132),"",IF(A127="Invoice No. : ",INDEX(Sheet1!F$14:F$181,MATCH(B127,Sheet1!A$14:A$181,0)),G131))))</f>
        <v/>
      </c>
      <c r="H132" s="26" t="str">
        <f t="shared" si="5"/>
        <v/>
      </c>
      <c r="I132" s="26" t="str">
        <f>IF(ISTEXT(E132),"",IF(ISBLANK(E132),"",IF(ISTEXT(D132),"",IF(A127="Invoice No. : ",TEXT(INDEX(Sheet1!C$14:C$200,MATCH(B127,Sheet1!A$14:A$200,0)),"hh:mm:ss"),I131))))</f>
        <v/>
      </c>
      <c r="J132" t="str">
        <f t="shared" si="6"/>
        <v/>
      </c>
      <c r="K132" t="str">
        <f>IF(ISBLANK(G132),"",IF(ISTEXT(G132),"",INDEX(Sheet1!H$14:H$181,MATCH(F132,Sheet1!A$14:A$181,0))))</f>
        <v/>
      </c>
      <c r="L132" t="str">
        <f>IF(ISBLANK(G132),"",IF(ISTEXT(G132),"",INDEX(Sheet1!I$14:I$181,MATCH(F132,Sheet1!A$14:A$181,0))))</f>
        <v/>
      </c>
      <c r="M132" t="str">
        <f>IF(ISBLANK(G132),"",IF(ISTEXT(G132),"",IF(INDEX(Sheet1!H$14:H$181,MATCH(F132,Sheet1!A$14:A$181,0))&lt;&gt;0,IF(INDEX(Sheet1!I$14:I$181,MATCH(F132,Sheet1!A$14:A$181,0))&lt;&gt;0,"Loan &amp; Cash","Loan"),"Cash")))</f>
        <v/>
      </c>
      <c r="N132" t="str">
        <f>IF(ISTEXT(E132),"",IF(ISBLANK(E132),"",IF(ISTEXT(D132),"",IF(A127="Invoice No. : ",INDEX(Sheet1!D$14:D$181,MATCH(B127,Sheet1!A$14:A$181,0)),N131))))</f>
        <v/>
      </c>
      <c r="O132" t="str">
        <f>IF(ISTEXT(E132),"",IF(ISBLANK(E132),"",IF(ISTEXT(D132),"",IF(A127="Invoice No. : ",INDEX(Sheet1!E$14:E$181,MATCH(B127,Sheet1!A$14:A$181,0)),O131))))</f>
        <v/>
      </c>
      <c r="P132" t="str">
        <f>IF(ISTEXT(E132),"",IF(ISBLANK(E132),"",IF(ISTEXT(D132),"",IF(A127="Invoice No. : ",INDEX(Sheet1!G$14:G$181,MATCH(B127,Sheet1!A$14:A$181,0)),P131))))</f>
        <v/>
      </c>
      <c r="Q132" t="str">
        <f t="shared" si="7"/>
        <v/>
      </c>
    </row>
    <row r="133" spans="1:17" x14ac:dyDescent="0.2">
      <c r="F133" s="26" t="str">
        <f t="shared" si="4"/>
        <v/>
      </c>
      <c r="G133" s="26" t="str">
        <f>IF(ISTEXT(E133),"",IF(ISBLANK(E133),"",IF(ISTEXT(D133),"",IF(A128="Invoice No. : ",INDEX(Sheet1!F$14:F$181,MATCH(B128,Sheet1!A$14:A$181,0)),G132))))</f>
        <v/>
      </c>
      <c r="H133" s="26" t="str">
        <f t="shared" si="5"/>
        <v/>
      </c>
      <c r="I133" s="26" t="str">
        <f>IF(ISTEXT(E133),"",IF(ISBLANK(E133),"",IF(ISTEXT(D133),"",IF(A128="Invoice No. : ",TEXT(INDEX(Sheet1!C$14:C$200,MATCH(B128,Sheet1!A$14:A$200,0)),"hh:mm:ss"),I132))))</f>
        <v/>
      </c>
      <c r="J133" t="str">
        <f t="shared" si="6"/>
        <v/>
      </c>
      <c r="K133" t="str">
        <f>IF(ISBLANK(G133),"",IF(ISTEXT(G133),"",INDEX(Sheet1!H$14:H$181,MATCH(F133,Sheet1!A$14:A$181,0))))</f>
        <v/>
      </c>
      <c r="L133" t="str">
        <f>IF(ISBLANK(G133),"",IF(ISTEXT(G133),"",INDEX(Sheet1!I$14:I$181,MATCH(F133,Sheet1!A$14:A$181,0))))</f>
        <v/>
      </c>
      <c r="M133" t="str">
        <f>IF(ISBLANK(G133),"",IF(ISTEXT(G133),"",IF(INDEX(Sheet1!H$14:H$181,MATCH(F133,Sheet1!A$14:A$181,0))&lt;&gt;0,IF(INDEX(Sheet1!I$14:I$181,MATCH(F133,Sheet1!A$14:A$181,0))&lt;&gt;0,"Loan &amp; Cash","Loan"),"Cash")))</f>
        <v/>
      </c>
      <c r="N133" t="str">
        <f>IF(ISTEXT(E133),"",IF(ISBLANK(E133),"",IF(ISTEXT(D133),"",IF(A128="Invoice No. : ",INDEX(Sheet1!D$14:D$181,MATCH(B128,Sheet1!A$14:A$181,0)),N132))))</f>
        <v/>
      </c>
      <c r="O133" t="str">
        <f>IF(ISTEXT(E133),"",IF(ISBLANK(E133),"",IF(ISTEXT(D133),"",IF(A128="Invoice No. : ",INDEX(Sheet1!E$14:E$181,MATCH(B128,Sheet1!A$14:A$181,0)),O132))))</f>
        <v/>
      </c>
      <c r="P133" t="str">
        <f>IF(ISTEXT(E133),"",IF(ISBLANK(E133),"",IF(ISTEXT(D133),"",IF(A128="Invoice No. : ",INDEX(Sheet1!G$14:G$181,MATCH(B128,Sheet1!A$14:A$181,0)),P132))))</f>
        <v/>
      </c>
      <c r="Q133" t="str">
        <f t="shared" si="7"/>
        <v/>
      </c>
    </row>
    <row r="134" spans="1:17" x14ac:dyDescent="0.2">
      <c r="A134" s="3" t="s">
        <v>4</v>
      </c>
      <c r="B134" s="4">
        <v>925283</v>
      </c>
      <c r="C134" s="3" t="s">
        <v>5</v>
      </c>
      <c r="D134" s="5" t="s">
        <v>6</v>
      </c>
      <c r="F134" s="26" t="str">
        <f t="shared" si="4"/>
        <v/>
      </c>
      <c r="G134" s="26" t="str">
        <f>IF(ISTEXT(E134),"",IF(ISBLANK(E134),"",IF(ISTEXT(D134),"",IF(A129="Invoice No. : ",INDEX(Sheet1!F$14:F$181,MATCH(B129,Sheet1!A$14:A$181,0)),G133))))</f>
        <v/>
      </c>
      <c r="H134" s="26" t="str">
        <f t="shared" si="5"/>
        <v/>
      </c>
      <c r="I134" s="26" t="str">
        <f>IF(ISTEXT(E134),"",IF(ISBLANK(E134),"",IF(ISTEXT(D134),"",IF(A129="Invoice No. : ",TEXT(INDEX(Sheet1!C$14:C$200,MATCH(B129,Sheet1!A$14:A$200,0)),"hh:mm:ss"),I133))))</f>
        <v/>
      </c>
      <c r="J134" t="str">
        <f t="shared" si="6"/>
        <v/>
      </c>
      <c r="K134" t="str">
        <f>IF(ISBLANK(G134),"",IF(ISTEXT(G134),"",INDEX(Sheet1!H$14:H$181,MATCH(F134,Sheet1!A$14:A$181,0))))</f>
        <v/>
      </c>
      <c r="L134" t="str">
        <f>IF(ISBLANK(G134),"",IF(ISTEXT(G134),"",INDEX(Sheet1!I$14:I$181,MATCH(F134,Sheet1!A$14:A$181,0))))</f>
        <v/>
      </c>
      <c r="M134" t="str">
        <f>IF(ISBLANK(G134),"",IF(ISTEXT(G134),"",IF(INDEX(Sheet1!H$14:H$181,MATCH(F134,Sheet1!A$14:A$181,0))&lt;&gt;0,IF(INDEX(Sheet1!I$14:I$181,MATCH(F134,Sheet1!A$14:A$181,0))&lt;&gt;0,"Loan &amp; Cash","Loan"),"Cash")))</f>
        <v/>
      </c>
      <c r="N134" t="str">
        <f>IF(ISTEXT(E134),"",IF(ISBLANK(E134),"",IF(ISTEXT(D134),"",IF(A129="Invoice No. : ",INDEX(Sheet1!D$14:D$181,MATCH(B129,Sheet1!A$14:A$181,0)),N133))))</f>
        <v/>
      </c>
      <c r="O134" t="str">
        <f>IF(ISTEXT(E134),"",IF(ISBLANK(E134),"",IF(ISTEXT(D134),"",IF(A129="Invoice No. : ",INDEX(Sheet1!E$14:E$181,MATCH(B129,Sheet1!A$14:A$181,0)),O133))))</f>
        <v/>
      </c>
      <c r="P134" t="str">
        <f>IF(ISTEXT(E134),"",IF(ISBLANK(E134),"",IF(ISTEXT(D134),"",IF(A129="Invoice No. : ",INDEX(Sheet1!G$14:G$181,MATCH(B129,Sheet1!A$14:A$181,0)),P133))))</f>
        <v/>
      </c>
      <c r="Q134" t="str">
        <f t="shared" si="7"/>
        <v/>
      </c>
    </row>
    <row r="135" spans="1:17" x14ac:dyDescent="0.2">
      <c r="A135" s="3" t="s">
        <v>7</v>
      </c>
      <c r="B135" s="6">
        <v>44943</v>
      </c>
      <c r="C135" s="3" t="s">
        <v>8</v>
      </c>
      <c r="D135" s="7">
        <v>1</v>
      </c>
      <c r="F135" s="26" t="str">
        <f t="shared" si="4"/>
        <v/>
      </c>
      <c r="G135" s="26" t="str">
        <f>IF(ISTEXT(E135),"",IF(ISBLANK(E135),"",IF(ISTEXT(D135),"",IF(A130="Invoice No. : ",INDEX(Sheet1!F$14:F$181,MATCH(B130,Sheet1!A$14:A$181,0)),G134))))</f>
        <v/>
      </c>
      <c r="H135" s="26" t="str">
        <f t="shared" si="5"/>
        <v/>
      </c>
      <c r="I135" s="26" t="str">
        <f>IF(ISTEXT(E135),"",IF(ISBLANK(E135),"",IF(ISTEXT(D135),"",IF(A130="Invoice No. : ",TEXT(INDEX(Sheet1!C$14:C$200,MATCH(B130,Sheet1!A$14:A$200,0)),"hh:mm:ss"),I134))))</f>
        <v/>
      </c>
      <c r="J135" t="str">
        <f t="shared" si="6"/>
        <v/>
      </c>
      <c r="K135" t="str">
        <f>IF(ISBLANK(G135),"",IF(ISTEXT(G135),"",INDEX(Sheet1!H$14:H$181,MATCH(F135,Sheet1!A$14:A$181,0))))</f>
        <v/>
      </c>
      <c r="L135" t="str">
        <f>IF(ISBLANK(G135),"",IF(ISTEXT(G135),"",INDEX(Sheet1!I$14:I$181,MATCH(F135,Sheet1!A$14:A$181,0))))</f>
        <v/>
      </c>
      <c r="M135" t="str">
        <f>IF(ISBLANK(G135),"",IF(ISTEXT(G135),"",IF(INDEX(Sheet1!H$14:H$181,MATCH(F135,Sheet1!A$14:A$181,0))&lt;&gt;0,IF(INDEX(Sheet1!I$14:I$181,MATCH(F135,Sheet1!A$14:A$181,0))&lt;&gt;0,"Loan &amp; Cash","Loan"),"Cash")))</f>
        <v/>
      </c>
      <c r="N135" t="str">
        <f>IF(ISTEXT(E135),"",IF(ISBLANK(E135),"",IF(ISTEXT(D135),"",IF(A130="Invoice No. : ",INDEX(Sheet1!D$14:D$181,MATCH(B130,Sheet1!A$14:A$181,0)),N134))))</f>
        <v/>
      </c>
      <c r="O135" t="str">
        <f>IF(ISTEXT(E135),"",IF(ISBLANK(E135),"",IF(ISTEXT(D135),"",IF(A130="Invoice No. : ",INDEX(Sheet1!E$14:E$181,MATCH(B130,Sheet1!A$14:A$181,0)),O134))))</f>
        <v/>
      </c>
      <c r="P135" t="str">
        <f>IF(ISTEXT(E135),"",IF(ISBLANK(E135),"",IF(ISTEXT(D135),"",IF(A130="Invoice No. : ",INDEX(Sheet1!G$14:G$181,MATCH(B130,Sheet1!A$14:A$181,0)),P134))))</f>
        <v/>
      </c>
      <c r="Q135" t="str">
        <f t="shared" si="7"/>
        <v/>
      </c>
    </row>
    <row r="136" spans="1:17" x14ac:dyDescent="0.2">
      <c r="F136" s="26" t="str">
        <f t="shared" si="4"/>
        <v/>
      </c>
      <c r="G136" s="26" t="str">
        <f>IF(ISTEXT(E136),"",IF(ISBLANK(E136),"",IF(ISTEXT(D136),"",IF(A131="Invoice No. : ",INDEX(Sheet1!F$14:F$181,MATCH(B131,Sheet1!A$14:A$181,0)),G135))))</f>
        <v/>
      </c>
      <c r="H136" s="26" t="str">
        <f t="shared" si="5"/>
        <v/>
      </c>
      <c r="I136" s="26" t="str">
        <f>IF(ISTEXT(E136),"",IF(ISBLANK(E136),"",IF(ISTEXT(D136),"",IF(A131="Invoice No. : ",TEXT(INDEX(Sheet1!C$14:C$200,MATCH(B131,Sheet1!A$14:A$200,0)),"hh:mm:ss"),I135))))</f>
        <v/>
      </c>
      <c r="J136" t="str">
        <f t="shared" si="6"/>
        <v/>
      </c>
      <c r="K136" t="str">
        <f>IF(ISBLANK(G136),"",IF(ISTEXT(G136),"",INDEX(Sheet1!H$14:H$181,MATCH(F136,Sheet1!A$14:A$181,0))))</f>
        <v/>
      </c>
      <c r="L136" t="str">
        <f>IF(ISBLANK(G136),"",IF(ISTEXT(G136),"",INDEX(Sheet1!I$14:I$181,MATCH(F136,Sheet1!A$14:A$181,0))))</f>
        <v/>
      </c>
      <c r="M136" t="str">
        <f>IF(ISBLANK(G136),"",IF(ISTEXT(G136),"",IF(INDEX(Sheet1!H$14:H$181,MATCH(F136,Sheet1!A$14:A$181,0))&lt;&gt;0,IF(INDEX(Sheet1!I$14:I$181,MATCH(F136,Sheet1!A$14:A$181,0))&lt;&gt;0,"Loan &amp; Cash","Loan"),"Cash")))</f>
        <v/>
      </c>
      <c r="N136" t="str">
        <f>IF(ISTEXT(E136),"",IF(ISBLANK(E136),"",IF(ISTEXT(D136),"",IF(A131="Invoice No. : ",INDEX(Sheet1!D$14:D$181,MATCH(B131,Sheet1!A$14:A$181,0)),N135))))</f>
        <v/>
      </c>
      <c r="O136" t="str">
        <f>IF(ISTEXT(E136),"",IF(ISBLANK(E136),"",IF(ISTEXT(D136),"",IF(A131="Invoice No. : ",INDEX(Sheet1!E$14:E$181,MATCH(B131,Sheet1!A$14:A$181,0)),O135))))</f>
        <v/>
      </c>
      <c r="P136" t="str">
        <f>IF(ISTEXT(E136),"",IF(ISBLANK(E136),"",IF(ISTEXT(D136),"",IF(A131="Invoice No. : ",INDEX(Sheet1!G$14:G$181,MATCH(B131,Sheet1!A$14:A$181,0)),P135))))</f>
        <v/>
      </c>
      <c r="Q136" t="str">
        <f t="shared" si="7"/>
        <v/>
      </c>
    </row>
    <row r="137" spans="1:17" x14ac:dyDescent="0.2">
      <c r="A137" s="8" t="s">
        <v>9</v>
      </c>
      <c r="B137" s="8" t="s">
        <v>10</v>
      </c>
      <c r="C137" s="9" t="s">
        <v>11</v>
      </c>
      <c r="D137" s="9" t="s">
        <v>12</v>
      </c>
      <c r="E137" s="9" t="s">
        <v>13</v>
      </c>
      <c r="F137" s="26" t="str">
        <f t="shared" si="4"/>
        <v/>
      </c>
      <c r="G137" s="26" t="str">
        <f>IF(ISTEXT(E137),"",IF(ISBLANK(E137),"",IF(ISTEXT(D137),"",IF(A132="Invoice No. : ",INDEX(Sheet1!F$14:F$181,MATCH(B132,Sheet1!A$14:A$181,0)),G136))))</f>
        <v/>
      </c>
      <c r="H137" s="26" t="str">
        <f t="shared" si="5"/>
        <v/>
      </c>
      <c r="I137" s="26" t="str">
        <f>IF(ISTEXT(E137),"",IF(ISBLANK(E137),"",IF(ISTEXT(D137),"",IF(A132="Invoice No. : ",TEXT(INDEX(Sheet1!C$14:C$200,MATCH(B132,Sheet1!A$14:A$200,0)),"hh:mm:ss"),I136))))</f>
        <v/>
      </c>
      <c r="J137" t="str">
        <f t="shared" si="6"/>
        <v/>
      </c>
      <c r="K137" t="str">
        <f>IF(ISBLANK(G137),"",IF(ISTEXT(G137),"",INDEX(Sheet1!H$14:H$181,MATCH(F137,Sheet1!A$14:A$181,0))))</f>
        <v/>
      </c>
      <c r="L137" t="str">
        <f>IF(ISBLANK(G137),"",IF(ISTEXT(G137),"",INDEX(Sheet1!I$14:I$181,MATCH(F137,Sheet1!A$14:A$181,0))))</f>
        <v/>
      </c>
      <c r="M137" t="str">
        <f>IF(ISBLANK(G137),"",IF(ISTEXT(G137),"",IF(INDEX(Sheet1!H$14:H$181,MATCH(F137,Sheet1!A$14:A$181,0))&lt;&gt;0,IF(INDEX(Sheet1!I$14:I$181,MATCH(F137,Sheet1!A$14:A$181,0))&lt;&gt;0,"Loan &amp; Cash","Loan"),"Cash")))</f>
        <v/>
      </c>
      <c r="N137" t="str">
        <f>IF(ISTEXT(E137),"",IF(ISBLANK(E137),"",IF(ISTEXT(D137),"",IF(A132="Invoice No. : ",INDEX(Sheet1!D$14:D$181,MATCH(B132,Sheet1!A$14:A$181,0)),N136))))</f>
        <v/>
      </c>
      <c r="O137" t="str">
        <f>IF(ISTEXT(E137),"",IF(ISBLANK(E137),"",IF(ISTEXT(D137),"",IF(A132="Invoice No. : ",INDEX(Sheet1!E$14:E$181,MATCH(B132,Sheet1!A$14:A$181,0)),O136))))</f>
        <v/>
      </c>
      <c r="P137" t="str">
        <f>IF(ISTEXT(E137),"",IF(ISBLANK(E137),"",IF(ISTEXT(D137),"",IF(A132="Invoice No. : ",INDEX(Sheet1!G$14:G$181,MATCH(B132,Sheet1!A$14:A$181,0)),P136))))</f>
        <v/>
      </c>
      <c r="Q137" t="str">
        <f t="shared" si="7"/>
        <v/>
      </c>
    </row>
    <row r="138" spans="1:17" x14ac:dyDescent="0.2">
      <c r="F138" s="26" t="str">
        <f t="shared" si="4"/>
        <v/>
      </c>
      <c r="G138" s="26" t="str">
        <f>IF(ISTEXT(E138),"",IF(ISBLANK(E138),"",IF(ISTEXT(D138),"",IF(A133="Invoice No. : ",INDEX(Sheet1!F$14:F$181,MATCH(B133,Sheet1!A$14:A$181,0)),G137))))</f>
        <v/>
      </c>
      <c r="H138" s="26" t="str">
        <f t="shared" si="5"/>
        <v/>
      </c>
      <c r="I138" s="26" t="str">
        <f>IF(ISTEXT(E138),"",IF(ISBLANK(E138),"",IF(ISTEXT(D138),"",IF(A133="Invoice No. : ",TEXT(INDEX(Sheet1!C$14:C$200,MATCH(B133,Sheet1!A$14:A$200,0)),"hh:mm:ss"),I137))))</f>
        <v/>
      </c>
      <c r="J138" t="str">
        <f t="shared" si="6"/>
        <v/>
      </c>
      <c r="K138" t="str">
        <f>IF(ISBLANK(G138),"",IF(ISTEXT(G138),"",INDEX(Sheet1!H$14:H$181,MATCH(F138,Sheet1!A$14:A$181,0))))</f>
        <v/>
      </c>
      <c r="L138" t="str">
        <f>IF(ISBLANK(G138),"",IF(ISTEXT(G138),"",INDEX(Sheet1!I$14:I$181,MATCH(F138,Sheet1!A$14:A$181,0))))</f>
        <v/>
      </c>
      <c r="M138" t="str">
        <f>IF(ISBLANK(G138),"",IF(ISTEXT(G138),"",IF(INDEX(Sheet1!H$14:H$181,MATCH(F138,Sheet1!A$14:A$181,0))&lt;&gt;0,IF(INDEX(Sheet1!I$14:I$181,MATCH(F138,Sheet1!A$14:A$181,0))&lt;&gt;0,"Loan &amp; Cash","Loan"),"Cash")))</f>
        <v/>
      </c>
      <c r="N138" t="str">
        <f>IF(ISTEXT(E138),"",IF(ISBLANK(E138),"",IF(ISTEXT(D138),"",IF(A133="Invoice No. : ",INDEX(Sheet1!D$14:D$181,MATCH(B133,Sheet1!A$14:A$181,0)),N137))))</f>
        <v/>
      </c>
      <c r="O138" t="str">
        <f>IF(ISTEXT(E138),"",IF(ISBLANK(E138),"",IF(ISTEXT(D138),"",IF(A133="Invoice No. : ",INDEX(Sheet1!E$14:E$181,MATCH(B133,Sheet1!A$14:A$181,0)),O137))))</f>
        <v/>
      </c>
      <c r="P138" t="str">
        <f>IF(ISTEXT(E138),"",IF(ISBLANK(E138),"",IF(ISTEXT(D138),"",IF(A133="Invoice No. : ",INDEX(Sheet1!G$14:G$181,MATCH(B133,Sheet1!A$14:A$181,0)),P137))))</f>
        <v/>
      </c>
      <c r="Q138" t="str">
        <f t="shared" si="7"/>
        <v/>
      </c>
    </row>
    <row r="139" spans="1:17" x14ac:dyDescent="0.2">
      <c r="A139" s="10" t="s">
        <v>83</v>
      </c>
      <c r="B139" s="10" t="s">
        <v>84</v>
      </c>
      <c r="C139" s="11">
        <v>1</v>
      </c>
      <c r="D139" s="11">
        <v>16.25</v>
      </c>
      <c r="E139" s="11">
        <v>16.25</v>
      </c>
      <c r="F139" s="26">
        <f t="shared" si="4"/>
        <v>925283</v>
      </c>
      <c r="G139" s="26">
        <f>IF(ISTEXT(E139),"",IF(ISBLANK(E139),"",IF(ISTEXT(D139),"",IF(A134="Invoice No. : ",INDEX(Sheet1!F$14:F$181,MATCH(B134,Sheet1!A$14:A$181,0)),G138))))</f>
        <v>49755</v>
      </c>
      <c r="H139" s="26" t="str">
        <f t="shared" si="5"/>
        <v>01/17/2023</v>
      </c>
      <c r="I139" s="26" t="str">
        <f>IF(ISTEXT(E139),"",IF(ISBLANK(E139),"",IF(ISTEXT(D139),"",IF(A134="Invoice No. : ",TEXT(INDEX(Sheet1!C$14:C$200,MATCH(B134,Sheet1!A$14:A$200,0)),"hh:mm:ss"),I138))))</f>
        <v>12:39:53</v>
      </c>
      <c r="J139">
        <f t="shared" si="6"/>
        <v>16.25</v>
      </c>
      <c r="K139">
        <f>IF(ISBLANK(G139),"",IF(ISTEXT(G139),"",INDEX(Sheet1!H$14:H$181,MATCH(F139,Sheet1!A$14:A$181,0))))</f>
        <v>0</v>
      </c>
      <c r="L139">
        <f>IF(ISBLANK(G139),"",IF(ISTEXT(G139),"",INDEX(Sheet1!I$14:I$181,MATCH(F139,Sheet1!A$14:A$181,0))))</f>
        <v>16.25</v>
      </c>
      <c r="M139" t="str">
        <f>IF(ISBLANK(G139),"",IF(ISTEXT(G139),"",IF(INDEX(Sheet1!H$14:H$181,MATCH(F139,Sheet1!A$14:A$181,0))&lt;&gt;0,IF(INDEX(Sheet1!I$14:I$181,MATCH(F139,Sheet1!A$14:A$181,0))&lt;&gt;0,"Loan &amp; Cash","Loan"),"Cash")))</f>
        <v>Cash</v>
      </c>
      <c r="N139">
        <f>IF(ISTEXT(E139),"",IF(ISBLANK(E139),"",IF(ISTEXT(D139),"",IF(A134="Invoice No. : ",INDEX(Sheet1!D$14:D$181,MATCH(B134,Sheet1!A$14:A$181,0)),N138))))</f>
        <v>1</v>
      </c>
      <c r="O139" t="str">
        <f>IF(ISTEXT(E139),"",IF(ISBLANK(E139),"",IF(ISTEXT(D139),"",IF(A134="Invoice No. : ",INDEX(Sheet1!E$14:E$181,MATCH(B134,Sheet1!A$14:A$181,0)),O138))))</f>
        <v>BRAILLE</v>
      </c>
      <c r="P139" t="str">
        <f>IF(ISTEXT(E139),"",IF(ISBLANK(E139),"",IF(ISTEXT(D139),"",IF(A134="Invoice No. : ",INDEX(Sheet1!G$14:G$181,MATCH(B134,Sheet1!A$14:A$181,0)),P138))))</f>
        <v>CATALUNA, CRYSTALYN UMAGTAM</v>
      </c>
      <c r="Q139">
        <f t="shared" si="7"/>
        <v>130591.09</v>
      </c>
    </row>
    <row r="140" spans="1:17" x14ac:dyDescent="0.2">
      <c r="D140" s="12" t="s">
        <v>16</v>
      </c>
      <c r="E140" s="13">
        <v>16.25</v>
      </c>
      <c r="F140" s="26" t="str">
        <f t="shared" si="4"/>
        <v/>
      </c>
      <c r="G140" s="26" t="str">
        <f>IF(ISTEXT(E140),"",IF(ISBLANK(E140),"",IF(ISTEXT(D140),"",IF(A135="Invoice No. : ",INDEX(Sheet1!F$14:F$181,MATCH(B135,Sheet1!A$14:A$181,0)),G139))))</f>
        <v/>
      </c>
      <c r="H140" s="26" t="str">
        <f t="shared" si="5"/>
        <v/>
      </c>
      <c r="I140" s="26" t="str">
        <f>IF(ISTEXT(E140),"",IF(ISBLANK(E140),"",IF(ISTEXT(D140),"",IF(A135="Invoice No. : ",TEXT(INDEX(Sheet1!C$14:C$200,MATCH(B135,Sheet1!A$14:A$200,0)),"hh:mm:ss"),I139))))</f>
        <v/>
      </c>
      <c r="J140" t="str">
        <f t="shared" si="6"/>
        <v/>
      </c>
      <c r="K140" t="str">
        <f>IF(ISBLANK(G140),"",IF(ISTEXT(G140),"",INDEX(Sheet1!H$14:H$181,MATCH(F140,Sheet1!A$14:A$181,0))))</f>
        <v/>
      </c>
      <c r="L140" t="str">
        <f>IF(ISBLANK(G140),"",IF(ISTEXT(G140),"",INDEX(Sheet1!I$14:I$181,MATCH(F140,Sheet1!A$14:A$181,0))))</f>
        <v/>
      </c>
      <c r="M140" t="str">
        <f>IF(ISBLANK(G140),"",IF(ISTEXT(G140),"",IF(INDEX(Sheet1!H$14:H$181,MATCH(F140,Sheet1!A$14:A$181,0))&lt;&gt;0,IF(INDEX(Sheet1!I$14:I$181,MATCH(F140,Sheet1!A$14:A$181,0))&lt;&gt;0,"Loan &amp; Cash","Loan"),"Cash")))</f>
        <v/>
      </c>
      <c r="N140" t="str">
        <f>IF(ISTEXT(E140),"",IF(ISBLANK(E140),"",IF(ISTEXT(D140),"",IF(A135="Invoice No. : ",INDEX(Sheet1!D$14:D$181,MATCH(B135,Sheet1!A$14:A$181,0)),N139))))</f>
        <v/>
      </c>
      <c r="O140" t="str">
        <f>IF(ISTEXT(E140),"",IF(ISBLANK(E140),"",IF(ISTEXT(D140),"",IF(A135="Invoice No. : ",INDEX(Sheet1!E$14:E$181,MATCH(B135,Sheet1!A$14:A$181,0)),O139))))</f>
        <v/>
      </c>
      <c r="P140" t="str">
        <f>IF(ISTEXT(E140),"",IF(ISBLANK(E140),"",IF(ISTEXT(D140),"",IF(A135="Invoice No. : ",INDEX(Sheet1!G$14:G$181,MATCH(B135,Sheet1!A$14:A$181,0)),P139))))</f>
        <v/>
      </c>
      <c r="Q140" t="str">
        <f t="shared" si="7"/>
        <v/>
      </c>
    </row>
    <row r="141" spans="1:17" x14ac:dyDescent="0.2">
      <c r="F141" s="26" t="str">
        <f t="shared" si="4"/>
        <v/>
      </c>
      <c r="G141" s="26" t="str">
        <f>IF(ISTEXT(E141),"",IF(ISBLANK(E141),"",IF(ISTEXT(D141),"",IF(A136="Invoice No. : ",INDEX(Sheet1!F$14:F$181,MATCH(B136,Sheet1!A$14:A$181,0)),G140))))</f>
        <v/>
      </c>
      <c r="H141" s="26" t="str">
        <f t="shared" si="5"/>
        <v/>
      </c>
      <c r="I141" s="26" t="str">
        <f>IF(ISTEXT(E141),"",IF(ISBLANK(E141),"",IF(ISTEXT(D141),"",IF(A136="Invoice No. : ",TEXT(INDEX(Sheet1!C$14:C$200,MATCH(B136,Sheet1!A$14:A$200,0)),"hh:mm:ss"),I140))))</f>
        <v/>
      </c>
      <c r="J141" t="str">
        <f t="shared" si="6"/>
        <v/>
      </c>
      <c r="K141" t="str">
        <f>IF(ISBLANK(G141),"",IF(ISTEXT(G141),"",INDEX(Sheet1!H$14:H$181,MATCH(F141,Sheet1!A$14:A$181,0))))</f>
        <v/>
      </c>
      <c r="L141" t="str">
        <f>IF(ISBLANK(G141),"",IF(ISTEXT(G141),"",INDEX(Sheet1!I$14:I$181,MATCH(F141,Sheet1!A$14:A$181,0))))</f>
        <v/>
      </c>
      <c r="M141" t="str">
        <f>IF(ISBLANK(G141),"",IF(ISTEXT(G141),"",IF(INDEX(Sheet1!H$14:H$181,MATCH(F141,Sheet1!A$14:A$181,0))&lt;&gt;0,IF(INDEX(Sheet1!I$14:I$181,MATCH(F141,Sheet1!A$14:A$181,0))&lt;&gt;0,"Loan &amp; Cash","Loan"),"Cash")))</f>
        <v/>
      </c>
      <c r="N141" t="str">
        <f>IF(ISTEXT(E141),"",IF(ISBLANK(E141),"",IF(ISTEXT(D141),"",IF(A136="Invoice No. : ",INDEX(Sheet1!D$14:D$181,MATCH(B136,Sheet1!A$14:A$181,0)),N140))))</f>
        <v/>
      </c>
      <c r="O141" t="str">
        <f>IF(ISTEXT(E141),"",IF(ISBLANK(E141),"",IF(ISTEXT(D141),"",IF(A136="Invoice No. : ",INDEX(Sheet1!E$14:E$181,MATCH(B136,Sheet1!A$14:A$181,0)),O140))))</f>
        <v/>
      </c>
      <c r="P141" t="str">
        <f>IF(ISTEXT(E141),"",IF(ISBLANK(E141),"",IF(ISTEXT(D141),"",IF(A136="Invoice No. : ",INDEX(Sheet1!G$14:G$181,MATCH(B136,Sheet1!A$14:A$181,0)),P140))))</f>
        <v/>
      </c>
      <c r="Q141" t="str">
        <f t="shared" si="7"/>
        <v/>
      </c>
    </row>
    <row r="142" spans="1:17" x14ac:dyDescent="0.2">
      <c r="F142" s="26" t="str">
        <f t="shared" si="4"/>
        <v/>
      </c>
      <c r="G142" s="26" t="str">
        <f>IF(ISTEXT(E142),"",IF(ISBLANK(E142),"",IF(ISTEXT(D142),"",IF(A137="Invoice No. : ",INDEX(Sheet1!F$14:F$181,MATCH(B137,Sheet1!A$14:A$181,0)),G141))))</f>
        <v/>
      </c>
      <c r="H142" s="26" t="str">
        <f t="shared" si="5"/>
        <v/>
      </c>
      <c r="I142" s="26" t="str">
        <f>IF(ISTEXT(E142),"",IF(ISBLANK(E142),"",IF(ISTEXT(D142),"",IF(A137="Invoice No. : ",TEXT(INDEX(Sheet1!C$14:C$200,MATCH(B137,Sheet1!A$14:A$200,0)),"hh:mm:ss"),I141))))</f>
        <v/>
      </c>
      <c r="J142" t="str">
        <f t="shared" si="6"/>
        <v/>
      </c>
      <c r="K142" t="str">
        <f>IF(ISBLANK(G142),"",IF(ISTEXT(G142),"",INDEX(Sheet1!H$14:H$181,MATCH(F142,Sheet1!A$14:A$181,0))))</f>
        <v/>
      </c>
      <c r="L142" t="str">
        <f>IF(ISBLANK(G142),"",IF(ISTEXT(G142),"",INDEX(Sheet1!I$14:I$181,MATCH(F142,Sheet1!A$14:A$181,0))))</f>
        <v/>
      </c>
      <c r="M142" t="str">
        <f>IF(ISBLANK(G142),"",IF(ISTEXT(G142),"",IF(INDEX(Sheet1!H$14:H$181,MATCH(F142,Sheet1!A$14:A$181,0))&lt;&gt;0,IF(INDEX(Sheet1!I$14:I$181,MATCH(F142,Sheet1!A$14:A$181,0))&lt;&gt;0,"Loan &amp; Cash","Loan"),"Cash")))</f>
        <v/>
      </c>
      <c r="N142" t="str">
        <f>IF(ISTEXT(E142),"",IF(ISBLANK(E142),"",IF(ISTEXT(D142),"",IF(A137="Invoice No. : ",INDEX(Sheet1!D$14:D$181,MATCH(B137,Sheet1!A$14:A$181,0)),N141))))</f>
        <v/>
      </c>
      <c r="O142" t="str">
        <f>IF(ISTEXT(E142),"",IF(ISBLANK(E142),"",IF(ISTEXT(D142),"",IF(A137="Invoice No. : ",INDEX(Sheet1!E$14:E$181,MATCH(B137,Sheet1!A$14:A$181,0)),O141))))</f>
        <v/>
      </c>
      <c r="P142" t="str">
        <f>IF(ISTEXT(E142),"",IF(ISBLANK(E142),"",IF(ISTEXT(D142),"",IF(A137="Invoice No. : ",INDEX(Sheet1!G$14:G$181,MATCH(B137,Sheet1!A$14:A$181,0)),P141))))</f>
        <v/>
      </c>
      <c r="Q142" t="str">
        <f t="shared" si="7"/>
        <v/>
      </c>
    </row>
    <row r="143" spans="1:17" x14ac:dyDescent="0.2">
      <c r="A143" s="3" t="s">
        <v>4</v>
      </c>
      <c r="B143" s="4">
        <v>925284</v>
      </c>
      <c r="C143" s="3" t="s">
        <v>5</v>
      </c>
      <c r="D143" s="5" t="s">
        <v>6</v>
      </c>
      <c r="F143" s="26" t="str">
        <f t="shared" si="4"/>
        <v/>
      </c>
      <c r="G143" s="26" t="str">
        <f>IF(ISTEXT(E143),"",IF(ISBLANK(E143),"",IF(ISTEXT(D143),"",IF(A138="Invoice No. : ",INDEX(Sheet1!F$14:F$181,MATCH(B138,Sheet1!A$14:A$181,0)),G142))))</f>
        <v/>
      </c>
      <c r="H143" s="26" t="str">
        <f t="shared" si="5"/>
        <v/>
      </c>
      <c r="I143" s="26" t="str">
        <f>IF(ISTEXT(E143),"",IF(ISBLANK(E143),"",IF(ISTEXT(D143),"",IF(A138="Invoice No. : ",TEXT(INDEX(Sheet1!C$14:C$200,MATCH(B138,Sheet1!A$14:A$200,0)),"hh:mm:ss"),I142))))</f>
        <v/>
      </c>
      <c r="J143" t="str">
        <f t="shared" si="6"/>
        <v/>
      </c>
      <c r="K143" t="str">
        <f>IF(ISBLANK(G143),"",IF(ISTEXT(G143),"",INDEX(Sheet1!H$14:H$181,MATCH(F143,Sheet1!A$14:A$181,0))))</f>
        <v/>
      </c>
      <c r="L143" t="str">
        <f>IF(ISBLANK(G143),"",IF(ISTEXT(G143),"",INDEX(Sheet1!I$14:I$181,MATCH(F143,Sheet1!A$14:A$181,0))))</f>
        <v/>
      </c>
      <c r="M143" t="str">
        <f>IF(ISBLANK(G143),"",IF(ISTEXT(G143),"",IF(INDEX(Sheet1!H$14:H$181,MATCH(F143,Sheet1!A$14:A$181,0))&lt;&gt;0,IF(INDEX(Sheet1!I$14:I$181,MATCH(F143,Sheet1!A$14:A$181,0))&lt;&gt;0,"Loan &amp; Cash","Loan"),"Cash")))</f>
        <v/>
      </c>
      <c r="N143" t="str">
        <f>IF(ISTEXT(E143),"",IF(ISBLANK(E143),"",IF(ISTEXT(D143),"",IF(A138="Invoice No. : ",INDEX(Sheet1!D$14:D$181,MATCH(B138,Sheet1!A$14:A$181,0)),N142))))</f>
        <v/>
      </c>
      <c r="O143" t="str">
        <f>IF(ISTEXT(E143),"",IF(ISBLANK(E143),"",IF(ISTEXT(D143),"",IF(A138="Invoice No. : ",INDEX(Sheet1!E$14:E$181,MATCH(B138,Sheet1!A$14:A$181,0)),O142))))</f>
        <v/>
      </c>
      <c r="P143" t="str">
        <f>IF(ISTEXT(E143),"",IF(ISBLANK(E143),"",IF(ISTEXT(D143),"",IF(A138="Invoice No. : ",INDEX(Sheet1!G$14:G$181,MATCH(B138,Sheet1!A$14:A$181,0)),P142))))</f>
        <v/>
      </c>
      <c r="Q143" t="str">
        <f t="shared" si="7"/>
        <v/>
      </c>
    </row>
    <row r="144" spans="1:17" x14ac:dyDescent="0.2">
      <c r="A144" s="3" t="s">
        <v>7</v>
      </c>
      <c r="B144" s="6">
        <v>44943</v>
      </c>
      <c r="C144" s="3" t="s">
        <v>8</v>
      </c>
      <c r="D144" s="7">
        <v>1</v>
      </c>
      <c r="F144" s="26" t="str">
        <f t="shared" si="4"/>
        <v/>
      </c>
      <c r="G144" s="26" t="str">
        <f>IF(ISTEXT(E144),"",IF(ISBLANK(E144),"",IF(ISTEXT(D144),"",IF(A139="Invoice No. : ",INDEX(Sheet1!F$14:F$181,MATCH(B139,Sheet1!A$14:A$181,0)),G143))))</f>
        <v/>
      </c>
      <c r="H144" s="26" t="str">
        <f t="shared" si="5"/>
        <v/>
      </c>
      <c r="I144" s="26" t="str">
        <f>IF(ISTEXT(E144),"",IF(ISBLANK(E144),"",IF(ISTEXT(D144),"",IF(A139="Invoice No. : ",TEXT(INDEX(Sheet1!C$14:C$200,MATCH(B139,Sheet1!A$14:A$200,0)),"hh:mm:ss"),I143))))</f>
        <v/>
      </c>
      <c r="J144" t="str">
        <f t="shared" si="6"/>
        <v/>
      </c>
      <c r="K144" t="str">
        <f>IF(ISBLANK(G144),"",IF(ISTEXT(G144),"",INDEX(Sheet1!H$14:H$181,MATCH(F144,Sheet1!A$14:A$181,0))))</f>
        <v/>
      </c>
      <c r="L144" t="str">
        <f>IF(ISBLANK(G144),"",IF(ISTEXT(G144),"",INDEX(Sheet1!I$14:I$181,MATCH(F144,Sheet1!A$14:A$181,0))))</f>
        <v/>
      </c>
      <c r="M144" t="str">
        <f>IF(ISBLANK(G144),"",IF(ISTEXT(G144),"",IF(INDEX(Sheet1!H$14:H$181,MATCH(F144,Sheet1!A$14:A$181,0))&lt;&gt;0,IF(INDEX(Sheet1!I$14:I$181,MATCH(F144,Sheet1!A$14:A$181,0))&lt;&gt;0,"Loan &amp; Cash","Loan"),"Cash")))</f>
        <v/>
      </c>
      <c r="N144" t="str">
        <f>IF(ISTEXT(E144),"",IF(ISBLANK(E144),"",IF(ISTEXT(D144),"",IF(A139="Invoice No. : ",INDEX(Sheet1!D$14:D$181,MATCH(B139,Sheet1!A$14:A$181,0)),N143))))</f>
        <v/>
      </c>
      <c r="O144" t="str">
        <f>IF(ISTEXT(E144),"",IF(ISBLANK(E144),"",IF(ISTEXT(D144),"",IF(A139="Invoice No. : ",INDEX(Sheet1!E$14:E$181,MATCH(B139,Sheet1!A$14:A$181,0)),O143))))</f>
        <v/>
      </c>
      <c r="P144" t="str">
        <f>IF(ISTEXT(E144),"",IF(ISBLANK(E144),"",IF(ISTEXT(D144),"",IF(A139="Invoice No. : ",INDEX(Sheet1!G$14:G$181,MATCH(B139,Sheet1!A$14:A$181,0)),P143))))</f>
        <v/>
      </c>
      <c r="Q144" t="str">
        <f t="shared" si="7"/>
        <v/>
      </c>
    </row>
    <row r="145" spans="1:17" x14ac:dyDescent="0.2">
      <c r="F145" s="26" t="str">
        <f t="shared" ref="F145:F208" si="8">IF(ISTEXT(E145),"",IF(ISBLANK(E145),"",IF(ISTEXT(D145),"",IF(A140="Invoice No. : ",B140,F144))))</f>
        <v/>
      </c>
      <c r="G145" s="26" t="str">
        <f>IF(ISTEXT(E145),"",IF(ISBLANK(E145),"",IF(ISTEXT(D145),"",IF(A140="Invoice No. : ",INDEX(Sheet1!F$14:F$181,MATCH(B140,Sheet1!A$14:A$181,0)),G144))))</f>
        <v/>
      </c>
      <c r="H145" s="26" t="str">
        <f t="shared" ref="H145:H208" si="9">IF(ISTEXT(E145),"",IF(ISBLANK(E145),"",IF(ISTEXT(D145),"",IF(A140="Invoice No. : ",TEXT(B141,"mm/dd/yyyy"),H144))))</f>
        <v/>
      </c>
      <c r="I145" s="26" t="str">
        <f>IF(ISTEXT(E145),"",IF(ISBLANK(E145),"",IF(ISTEXT(D145),"",IF(A140="Invoice No. : ",TEXT(INDEX(Sheet1!C$14:C$200,MATCH(B140,Sheet1!A$14:A$200,0)),"hh:mm:ss"),I144))))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IF(ISBLANK(G145),"",IF(ISTEXT(G145),"",INDEX(Sheet1!H$14:H$181,MATCH(F145,Sheet1!A$14:A$181,0))))</f>
        <v/>
      </c>
      <c r="L145" t="str">
        <f>IF(ISBLANK(G145),"",IF(ISTEXT(G145),"",INDEX(Sheet1!I$14:I$181,MATCH(F145,Sheet1!A$14:A$181,0))))</f>
        <v/>
      </c>
      <c r="M145" t="str">
        <f>IF(ISBLANK(G145),"",IF(ISTEXT(G145),"",IF(INDEX(Sheet1!H$14:H$181,MATCH(F145,Sheet1!A$14:A$181,0))&lt;&gt;0,IF(INDEX(Sheet1!I$14:I$181,MATCH(F145,Sheet1!A$14:A$181,0))&lt;&gt;0,"Loan &amp; Cash","Loan"),"Cash")))</f>
        <v/>
      </c>
      <c r="N145" t="str">
        <f>IF(ISTEXT(E145),"",IF(ISBLANK(E145),"",IF(ISTEXT(D145),"",IF(A140="Invoice No. : ",INDEX(Sheet1!D$14:D$181,MATCH(B140,Sheet1!A$14:A$181,0)),N144))))</f>
        <v/>
      </c>
      <c r="O145" t="str">
        <f>IF(ISTEXT(E145),"",IF(ISBLANK(E145),"",IF(ISTEXT(D145),"",IF(A140="Invoice No. : ",INDEX(Sheet1!E$14:E$181,MATCH(B140,Sheet1!A$14:A$181,0)),O144))))</f>
        <v/>
      </c>
      <c r="P145" t="str">
        <f>IF(ISTEXT(E145),"",IF(ISBLANK(E145),"",IF(ISTEXT(D145),"",IF(A140="Invoice No. : ",INDEX(Sheet1!G$14:G$181,MATCH(B140,Sheet1!A$14:A$181,0)),P144))))</f>
        <v/>
      </c>
      <c r="Q145" t="str">
        <f t="shared" ref="Q145:Q208" si="11">IF(ISBLANK(C145),"",IF(ISNUMBER(C145),VLOOKUP("Grand Total : ",D:E,2,FALSE),""))</f>
        <v/>
      </c>
    </row>
    <row r="146" spans="1:17" x14ac:dyDescent="0.2">
      <c r="A146" s="8" t="s">
        <v>9</v>
      </c>
      <c r="B146" s="8" t="s">
        <v>10</v>
      </c>
      <c r="C146" s="9" t="s">
        <v>11</v>
      </c>
      <c r="D146" s="9" t="s">
        <v>12</v>
      </c>
      <c r="E146" s="9" t="s">
        <v>13</v>
      </c>
      <c r="F146" s="26" t="str">
        <f t="shared" si="8"/>
        <v/>
      </c>
      <c r="G146" s="26" t="str">
        <f>IF(ISTEXT(E146),"",IF(ISBLANK(E146),"",IF(ISTEXT(D146),"",IF(A141="Invoice No. : ",INDEX(Sheet1!F$14:F$181,MATCH(B141,Sheet1!A$14:A$181,0)),G145))))</f>
        <v/>
      </c>
      <c r="H146" s="26" t="str">
        <f t="shared" si="9"/>
        <v/>
      </c>
      <c r="I146" s="26" t="str">
        <f>IF(ISTEXT(E146),"",IF(ISBLANK(E146),"",IF(ISTEXT(D146),"",IF(A141="Invoice No. : ",TEXT(INDEX(Sheet1!C$14:C$200,MATCH(B141,Sheet1!A$14:A$200,0)),"hh:mm:ss"),I145))))</f>
        <v/>
      </c>
      <c r="J146" t="str">
        <f t="shared" si="10"/>
        <v/>
      </c>
      <c r="K146" t="str">
        <f>IF(ISBLANK(G146),"",IF(ISTEXT(G146),"",INDEX(Sheet1!H$14:H$181,MATCH(F146,Sheet1!A$14:A$181,0))))</f>
        <v/>
      </c>
      <c r="L146" t="str">
        <f>IF(ISBLANK(G146),"",IF(ISTEXT(G146),"",INDEX(Sheet1!I$14:I$181,MATCH(F146,Sheet1!A$14:A$181,0))))</f>
        <v/>
      </c>
      <c r="M146" t="str">
        <f>IF(ISBLANK(G146),"",IF(ISTEXT(G146),"",IF(INDEX(Sheet1!H$14:H$181,MATCH(F146,Sheet1!A$14:A$181,0))&lt;&gt;0,IF(INDEX(Sheet1!I$14:I$181,MATCH(F146,Sheet1!A$14:A$181,0))&lt;&gt;0,"Loan &amp; Cash","Loan"),"Cash")))</f>
        <v/>
      </c>
      <c r="N146" t="str">
        <f>IF(ISTEXT(E146),"",IF(ISBLANK(E146),"",IF(ISTEXT(D146),"",IF(A141="Invoice No. : ",INDEX(Sheet1!D$14:D$181,MATCH(B141,Sheet1!A$14:A$181,0)),N145))))</f>
        <v/>
      </c>
      <c r="O146" t="str">
        <f>IF(ISTEXT(E146),"",IF(ISBLANK(E146),"",IF(ISTEXT(D146),"",IF(A141="Invoice No. : ",INDEX(Sheet1!E$14:E$181,MATCH(B141,Sheet1!A$14:A$181,0)),O145))))</f>
        <v/>
      </c>
      <c r="P146" t="str">
        <f>IF(ISTEXT(E146),"",IF(ISBLANK(E146),"",IF(ISTEXT(D146),"",IF(A141="Invoice No. : ",INDEX(Sheet1!G$14:G$181,MATCH(B141,Sheet1!A$14:A$181,0)),P145))))</f>
        <v/>
      </c>
      <c r="Q146" t="str">
        <f t="shared" si="11"/>
        <v/>
      </c>
    </row>
    <row r="147" spans="1:17" x14ac:dyDescent="0.2">
      <c r="F147" s="26" t="str">
        <f t="shared" si="8"/>
        <v/>
      </c>
      <c r="G147" s="26" t="str">
        <f>IF(ISTEXT(E147),"",IF(ISBLANK(E147),"",IF(ISTEXT(D147),"",IF(A142="Invoice No. : ",INDEX(Sheet1!F$14:F$181,MATCH(B142,Sheet1!A$14:A$181,0)),G146))))</f>
        <v/>
      </c>
      <c r="H147" s="26" t="str">
        <f t="shared" si="9"/>
        <v/>
      </c>
      <c r="I147" s="26" t="str">
        <f>IF(ISTEXT(E147),"",IF(ISBLANK(E147),"",IF(ISTEXT(D147),"",IF(A142="Invoice No. : ",TEXT(INDEX(Sheet1!C$14:C$200,MATCH(B142,Sheet1!A$14:A$200,0)),"hh:mm:ss"),I146))))</f>
        <v/>
      </c>
      <c r="J147" t="str">
        <f t="shared" si="10"/>
        <v/>
      </c>
      <c r="K147" t="str">
        <f>IF(ISBLANK(G147),"",IF(ISTEXT(G147),"",INDEX(Sheet1!H$14:H$181,MATCH(F147,Sheet1!A$14:A$181,0))))</f>
        <v/>
      </c>
      <c r="L147" t="str">
        <f>IF(ISBLANK(G147),"",IF(ISTEXT(G147),"",INDEX(Sheet1!I$14:I$181,MATCH(F147,Sheet1!A$14:A$181,0))))</f>
        <v/>
      </c>
      <c r="M147" t="str">
        <f>IF(ISBLANK(G147),"",IF(ISTEXT(G147),"",IF(INDEX(Sheet1!H$14:H$181,MATCH(F147,Sheet1!A$14:A$181,0))&lt;&gt;0,IF(INDEX(Sheet1!I$14:I$181,MATCH(F147,Sheet1!A$14:A$181,0))&lt;&gt;0,"Loan &amp; Cash","Loan"),"Cash")))</f>
        <v/>
      </c>
      <c r="N147" t="str">
        <f>IF(ISTEXT(E147),"",IF(ISBLANK(E147),"",IF(ISTEXT(D147),"",IF(A142="Invoice No. : ",INDEX(Sheet1!D$14:D$181,MATCH(B142,Sheet1!A$14:A$181,0)),N146))))</f>
        <v/>
      </c>
      <c r="O147" t="str">
        <f>IF(ISTEXT(E147),"",IF(ISBLANK(E147),"",IF(ISTEXT(D147),"",IF(A142="Invoice No. : ",INDEX(Sheet1!E$14:E$181,MATCH(B142,Sheet1!A$14:A$181,0)),O146))))</f>
        <v/>
      </c>
      <c r="P147" t="str">
        <f>IF(ISTEXT(E147),"",IF(ISBLANK(E147),"",IF(ISTEXT(D147),"",IF(A142="Invoice No. : ",INDEX(Sheet1!G$14:G$181,MATCH(B142,Sheet1!A$14:A$181,0)),P146))))</f>
        <v/>
      </c>
      <c r="Q147" t="str">
        <f t="shared" si="11"/>
        <v/>
      </c>
    </row>
    <row r="148" spans="1:17" x14ac:dyDescent="0.2">
      <c r="A148" s="10" t="s">
        <v>85</v>
      </c>
      <c r="B148" s="10" t="s">
        <v>86</v>
      </c>
      <c r="C148" s="11">
        <v>1</v>
      </c>
      <c r="D148" s="11">
        <v>22.75</v>
      </c>
      <c r="E148" s="11">
        <v>22.75</v>
      </c>
      <c r="F148" s="26">
        <f t="shared" si="8"/>
        <v>925284</v>
      </c>
      <c r="G148" s="26">
        <f>IF(ISTEXT(E148),"",IF(ISBLANK(E148),"",IF(ISTEXT(D148),"",IF(A143="Invoice No. : ",INDEX(Sheet1!F$14:F$181,MATCH(B143,Sheet1!A$14:A$181,0)),G147))))</f>
        <v>49755</v>
      </c>
      <c r="H148" s="26" t="str">
        <f t="shared" si="9"/>
        <v>01/17/2023</v>
      </c>
      <c r="I148" s="26" t="str">
        <f>IF(ISTEXT(E148),"",IF(ISBLANK(E148),"",IF(ISTEXT(D148),"",IF(A143="Invoice No. : ",TEXT(INDEX(Sheet1!C$14:C$200,MATCH(B143,Sheet1!A$14:A$200,0)),"hh:mm:ss"),I147))))</f>
        <v>12:51:04</v>
      </c>
      <c r="J148">
        <f t="shared" si="10"/>
        <v>203.5</v>
      </c>
      <c r="K148">
        <f>IF(ISBLANK(G148),"",IF(ISTEXT(G148),"",INDEX(Sheet1!H$14:H$181,MATCH(F148,Sheet1!A$14:A$181,0))))</f>
        <v>200</v>
      </c>
      <c r="L148">
        <f>IF(ISBLANK(G148),"",IF(ISTEXT(G148),"",INDEX(Sheet1!I$14:I$181,MATCH(F148,Sheet1!A$14:A$181,0))))</f>
        <v>3.5</v>
      </c>
      <c r="M148" t="str">
        <f>IF(ISBLANK(G148),"",IF(ISTEXT(G148),"",IF(INDEX(Sheet1!H$14:H$181,MATCH(F148,Sheet1!A$14:A$181,0))&lt;&gt;0,IF(INDEX(Sheet1!I$14:I$181,MATCH(F148,Sheet1!A$14:A$181,0))&lt;&gt;0,"Loan &amp; Cash","Loan"),"Cash")))</f>
        <v>Loan &amp; Cash</v>
      </c>
      <c r="N148">
        <f>IF(ISTEXT(E148),"",IF(ISBLANK(E148),"",IF(ISTEXT(D148),"",IF(A143="Invoice No. : ",INDEX(Sheet1!D$14:D$181,MATCH(B143,Sheet1!A$14:A$181,0)),N147))))</f>
        <v>1</v>
      </c>
      <c r="O148" t="str">
        <f>IF(ISTEXT(E148),"",IF(ISBLANK(E148),"",IF(ISTEXT(D148),"",IF(A143="Invoice No. : ",INDEX(Sheet1!E$14:E$181,MATCH(B143,Sheet1!A$14:A$181,0)),O147))))</f>
        <v>BRAILLE</v>
      </c>
      <c r="P148" t="str">
        <f>IF(ISTEXT(E148),"",IF(ISBLANK(E148),"",IF(ISTEXT(D148),"",IF(A143="Invoice No. : ",INDEX(Sheet1!G$14:G$181,MATCH(B143,Sheet1!A$14:A$181,0)),P147))))</f>
        <v>CATALUNA, CRYSTALYN UMAGTAM</v>
      </c>
      <c r="Q148">
        <f t="shared" si="11"/>
        <v>130591.09</v>
      </c>
    </row>
    <row r="149" spans="1:17" x14ac:dyDescent="0.2">
      <c r="A149" s="10" t="s">
        <v>87</v>
      </c>
      <c r="B149" s="10" t="s">
        <v>88</v>
      </c>
      <c r="C149" s="11">
        <v>1</v>
      </c>
      <c r="D149" s="11">
        <v>36.5</v>
      </c>
      <c r="E149" s="11">
        <v>36.5</v>
      </c>
      <c r="F149" s="26">
        <f t="shared" si="8"/>
        <v>925284</v>
      </c>
      <c r="G149" s="26">
        <f>IF(ISTEXT(E149),"",IF(ISBLANK(E149),"",IF(ISTEXT(D149),"",IF(A144="Invoice No. : ",INDEX(Sheet1!F$14:F$181,MATCH(B144,Sheet1!A$14:A$181,0)),G148))))</f>
        <v>49755</v>
      </c>
      <c r="H149" s="26" t="str">
        <f t="shared" si="9"/>
        <v>01/17/2023</v>
      </c>
      <c r="I149" s="26" t="str">
        <f>IF(ISTEXT(E149),"",IF(ISBLANK(E149),"",IF(ISTEXT(D149),"",IF(A144="Invoice No. : ",TEXT(INDEX(Sheet1!C$14:C$200,MATCH(B144,Sheet1!A$14:A$200,0)),"hh:mm:ss"),I148))))</f>
        <v>12:51:04</v>
      </c>
      <c r="J149">
        <f t="shared" si="10"/>
        <v>203.5</v>
      </c>
      <c r="K149">
        <f>IF(ISBLANK(G149),"",IF(ISTEXT(G149),"",INDEX(Sheet1!H$14:H$181,MATCH(F149,Sheet1!A$14:A$181,0))))</f>
        <v>200</v>
      </c>
      <c r="L149">
        <f>IF(ISBLANK(G149),"",IF(ISTEXT(G149),"",INDEX(Sheet1!I$14:I$181,MATCH(F149,Sheet1!A$14:A$181,0))))</f>
        <v>3.5</v>
      </c>
      <c r="M149" t="str">
        <f>IF(ISBLANK(G149),"",IF(ISTEXT(G149),"",IF(INDEX(Sheet1!H$14:H$181,MATCH(F149,Sheet1!A$14:A$181,0))&lt;&gt;0,IF(INDEX(Sheet1!I$14:I$181,MATCH(F149,Sheet1!A$14:A$181,0))&lt;&gt;0,"Loan &amp; Cash","Loan"),"Cash")))</f>
        <v>Loan &amp; Cash</v>
      </c>
      <c r="N149">
        <f>IF(ISTEXT(E149),"",IF(ISBLANK(E149),"",IF(ISTEXT(D149),"",IF(A144="Invoice No. : ",INDEX(Sheet1!D$14:D$181,MATCH(B144,Sheet1!A$14:A$181,0)),N148))))</f>
        <v>1</v>
      </c>
      <c r="O149" t="str">
        <f>IF(ISTEXT(E149),"",IF(ISBLANK(E149),"",IF(ISTEXT(D149),"",IF(A144="Invoice No. : ",INDEX(Sheet1!E$14:E$181,MATCH(B144,Sheet1!A$14:A$181,0)),O148))))</f>
        <v>BRAILLE</v>
      </c>
      <c r="P149" t="str">
        <f>IF(ISTEXT(E149),"",IF(ISBLANK(E149),"",IF(ISTEXT(D149),"",IF(A144="Invoice No. : ",INDEX(Sheet1!G$14:G$181,MATCH(B144,Sheet1!A$14:A$181,0)),P148))))</f>
        <v>CATALUNA, CRYSTALYN UMAGTAM</v>
      </c>
      <c r="Q149">
        <f t="shared" si="11"/>
        <v>130591.09</v>
      </c>
    </row>
    <row r="150" spans="1:17" x14ac:dyDescent="0.2">
      <c r="A150" s="10" t="s">
        <v>31</v>
      </c>
      <c r="B150" s="10" t="s">
        <v>32</v>
      </c>
      <c r="C150" s="11">
        <v>1</v>
      </c>
      <c r="D150" s="11">
        <v>29.5</v>
      </c>
      <c r="E150" s="11">
        <v>29.5</v>
      </c>
      <c r="F150" s="26">
        <f t="shared" si="8"/>
        <v>925284</v>
      </c>
      <c r="G150" s="26">
        <f>IF(ISTEXT(E150),"",IF(ISBLANK(E150),"",IF(ISTEXT(D150),"",IF(A145="Invoice No. : ",INDEX(Sheet1!F$14:F$181,MATCH(B145,Sheet1!A$14:A$181,0)),G149))))</f>
        <v>49755</v>
      </c>
      <c r="H150" s="26" t="str">
        <f t="shared" si="9"/>
        <v>01/17/2023</v>
      </c>
      <c r="I150" s="26" t="str">
        <f>IF(ISTEXT(E150),"",IF(ISBLANK(E150),"",IF(ISTEXT(D150),"",IF(A145="Invoice No. : ",TEXT(INDEX(Sheet1!C$14:C$200,MATCH(B145,Sheet1!A$14:A$200,0)),"hh:mm:ss"),I149))))</f>
        <v>12:51:04</v>
      </c>
      <c r="J150">
        <f t="shared" si="10"/>
        <v>203.5</v>
      </c>
      <c r="K150">
        <f>IF(ISBLANK(G150),"",IF(ISTEXT(G150),"",INDEX(Sheet1!H$14:H$181,MATCH(F150,Sheet1!A$14:A$181,0))))</f>
        <v>200</v>
      </c>
      <c r="L150">
        <f>IF(ISBLANK(G150),"",IF(ISTEXT(G150),"",INDEX(Sheet1!I$14:I$181,MATCH(F150,Sheet1!A$14:A$181,0))))</f>
        <v>3.5</v>
      </c>
      <c r="M150" t="str">
        <f>IF(ISBLANK(G150),"",IF(ISTEXT(G150),"",IF(INDEX(Sheet1!H$14:H$181,MATCH(F150,Sheet1!A$14:A$181,0))&lt;&gt;0,IF(INDEX(Sheet1!I$14:I$181,MATCH(F150,Sheet1!A$14:A$181,0))&lt;&gt;0,"Loan &amp; Cash","Loan"),"Cash")))</f>
        <v>Loan &amp; Cash</v>
      </c>
      <c r="N150">
        <f>IF(ISTEXT(E150),"",IF(ISBLANK(E150),"",IF(ISTEXT(D150),"",IF(A145="Invoice No. : ",INDEX(Sheet1!D$14:D$181,MATCH(B145,Sheet1!A$14:A$181,0)),N149))))</f>
        <v>1</v>
      </c>
      <c r="O150" t="str">
        <f>IF(ISTEXT(E150),"",IF(ISBLANK(E150),"",IF(ISTEXT(D150),"",IF(A145="Invoice No. : ",INDEX(Sheet1!E$14:E$181,MATCH(B145,Sheet1!A$14:A$181,0)),O149))))</f>
        <v>BRAILLE</v>
      </c>
      <c r="P150" t="str">
        <f>IF(ISTEXT(E150),"",IF(ISBLANK(E150),"",IF(ISTEXT(D150),"",IF(A145="Invoice No. : ",INDEX(Sheet1!G$14:G$181,MATCH(B145,Sheet1!A$14:A$181,0)),P149))))</f>
        <v>CATALUNA, CRYSTALYN UMAGTAM</v>
      </c>
      <c r="Q150">
        <f t="shared" si="11"/>
        <v>130591.09</v>
      </c>
    </row>
    <row r="151" spans="1:17" x14ac:dyDescent="0.2">
      <c r="A151" s="10" t="s">
        <v>89</v>
      </c>
      <c r="B151" s="10" t="s">
        <v>90</v>
      </c>
      <c r="C151" s="11">
        <v>1</v>
      </c>
      <c r="D151" s="11">
        <v>12.5</v>
      </c>
      <c r="E151" s="11">
        <v>12.5</v>
      </c>
      <c r="F151" s="26">
        <f t="shared" si="8"/>
        <v>925284</v>
      </c>
      <c r="G151" s="26">
        <f>IF(ISTEXT(E151),"",IF(ISBLANK(E151),"",IF(ISTEXT(D151),"",IF(A146="Invoice No. : ",INDEX(Sheet1!F$14:F$181,MATCH(B146,Sheet1!A$14:A$181,0)),G150))))</f>
        <v>49755</v>
      </c>
      <c r="H151" s="26" t="str">
        <f t="shared" si="9"/>
        <v>01/17/2023</v>
      </c>
      <c r="I151" s="26" t="str">
        <f>IF(ISTEXT(E151),"",IF(ISBLANK(E151),"",IF(ISTEXT(D151),"",IF(A146="Invoice No. : ",TEXT(INDEX(Sheet1!C$14:C$200,MATCH(B146,Sheet1!A$14:A$200,0)),"hh:mm:ss"),I150))))</f>
        <v>12:51:04</v>
      </c>
      <c r="J151">
        <f t="shared" si="10"/>
        <v>203.5</v>
      </c>
      <c r="K151">
        <f>IF(ISBLANK(G151),"",IF(ISTEXT(G151),"",INDEX(Sheet1!H$14:H$181,MATCH(F151,Sheet1!A$14:A$181,0))))</f>
        <v>200</v>
      </c>
      <c r="L151">
        <f>IF(ISBLANK(G151),"",IF(ISTEXT(G151),"",INDEX(Sheet1!I$14:I$181,MATCH(F151,Sheet1!A$14:A$181,0))))</f>
        <v>3.5</v>
      </c>
      <c r="M151" t="str">
        <f>IF(ISBLANK(G151),"",IF(ISTEXT(G151),"",IF(INDEX(Sheet1!H$14:H$181,MATCH(F151,Sheet1!A$14:A$181,0))&lt;&gt;0,IF(INDEX(Sheet1!I$14:I$181,MATCH(F151,Sheet1!A$14:A$181,0))&lt;&gt;0,"Loan &amp; Cash","Loan"),"Cash")))</f>
        <v>Loan &amp; Cash</v>
      </c>
      <c r="N151">
        <f>IF(ISTEXT(E151),"",IF(ISBLANK(E151),"",IF(ISTEXT(D151),"",IF(A146="Invoice No. : ",INDEX(Sheet1!D$14:D$181,MATCH(B146,Sheet1!A$14:A$181,0)),N150))))</f>
        <v>1</v>
      </c>
      <c r="O151" t="str">
        <f>IF(ISTEXT(E151),"",IF(ISBLANK(E151),"",IF(ISTEXT(D151),"",IF(A146="Invoice No. : ",INDEX(Sheet1!E$14:E$181,MATCH(B146,Sheet1!A$14:A$181,0)),O150))))</f>
        <v>BRAILLE</v>
      </c>
      <c r="P151" t="str">
        <f>IF(ISTEXT(E151),"",IF(ISBLANK(E151),"",IF(ISTEXT(D151),"",IF(A146="Invoice No. : ",INDEX(Sheet1!G$14:G$181,MATCH(B146,Sheet1!A$14:A$181,0)),P150))))</f>
        <v>CATALUNA, CRYSTALYN UMAGTAM</v>
      </c>
      <c r="Q151">
        <f t="shared" si="11"/>
        <v>130591.09</v>
      </c>
    </row>
    <row r="152" spans="1:17" x14ac:dyDescent="0.2">
      <c r="A152" s="10" t="s">
        <v>91</v>
      </c>
      <c r="B152" s="10" t="s">
        <v>92</v>
      </c>
      <c r="C152" s="11">
        <v>1</v>
      </c>
      <c r="D152" s="11">
        <v>26.25</v>
      </c>
      <c r="E152" s="11">
        <v>26.25</v>
      </c>
      <c r="F152" s="26">
        <f t="shared" si="8"/>
        <v>925284</v>
      </c>
      <c r="G152" s="26">
        <f>IF(ISTEXT(E152),"",IF(ISBLANK(E152),"",IF(ISTEXT(D152),"",IF(A147="Invoice No. : ",INDEX(Sheet1!F$14:F$181,MATCH(B147,Sheet1!A$14:A$181,0)),G151))))</f>
        <v>49755</v>
      </c>
      <c r="H152" s="26" t="str">
        <f t="shared" si="9"/>
        <v>01/17/2023</v>
      </c>
      <c r="I152" s="26" t="str">
        <f>IF(ISTEXT(E152),"",IF(ISBLANK(E152),"",IF(ISTEXT(D152),"",IF(A147="Invoice No. : ",TEXT(INDEX(Sheet1!C$14:C$200,MATCH(B147,Sheet1!A$14:A$200,0)),"hh:mm:ss"),I151))))</f>
        <v>12:51:04</v>
      </c>
      <c r="J152">
        <f t="shared" si="10"/>
        <v>203.5</v>
      </c>
      <c r="K152">
        <f>IF(ISBLANK(G152),"",IF(ISTEXT(G152),"",INDEX(Sheet1!H$14:H$181,MATCH(F152,Sheet1!A$14:A$181,0))))</f>
        <v>200</v>
      </c>
      <c r="L152">
        <f>IF(ISBLANK(G152),"",IF(ISTEXT(G152),"",INDEX(Sheet1!I$14:I$181,MATCH(F152,Sheet1!A$14:A$181,0))))</f>
        <v>3.5</v>
      </c>
      <c r="M152" t="str">
        <f>IF(ISBLANK(G152),"",IF(ISTEXT(G152),"",IF(INDEX(Sheet1!H$14:H$181,MATCH(F152,Sheet1!A$14:A$181,0))&lt;&gt;0,IF(INDEX(Sheet1!I$14:I$181,MATCH(F152,Sheet1!A$14:A$181,0))&lt;&gt;0,"Loan &amp; Cash","Loan"),"Cash")))</f>
        <v>Loan &amp; Cash</v>
      </c>
      <c r="N152">
        <f>IF(ISTEXT(E152),"",IF(ISBLANK(E152),"",IF(ISTEXT(D152),"",IF(A147="Invoice No. : ",INDEX(Sheet1!D$14:D$181,MATCH(B147,Sheet1!A$14:A$181,0)),N151))))</f>
        <v>1</v>
      </c>
      <c r="O152" t="str">
        <f>IF(ISTEXT(E152),"",IF(ISBLANK(E152),"",IF(ISTEXT(D152),"",IF(A147="Invoice No. : ",INDEX(Sheet1!E$14:E$181,MATCH(B147,Sheet1!A$14:A$181,0)),O151))))</f>
        <v>BRAILLE</v>
      </c>
      <c r="P152" t="str">
        <f>IF(ISTEXT(E152),"",IF(ISBLANK(E152),"",IF(ISTEXT(D152),"",IF(A147="Invoice No. : ",INDEX(Sheet1!G$14:G$181,MATCH(B147,Sheet1!A$14:A$181,0)),P151))))</f>
        <v>CATALUNA, CRYSTALYN UMAGTAM</v>
      </c>
      <c r="Q152">
        <f t="shared" si="11"/>
        <v>130591.09</v>
      </c>
    </row>
    <row r="153" spans="1:17" x14ac:dyDescent="0.2">
      <c r="A153" s="10" t="s">
        <v>93</v>
      </c>
      <c r="B153" s="10" t="s">
        <v>94</v>
      </c>
      <c r="C153" s="11">
        <v>1</v>
      </c>
      <c r="D153" s="11">
        <v>29</v>
      </c>
      <c r="E153" s="11">
        <v>29</v>
      </c>
      <c r="F153" s="26">
        <f t="shared" si="8"/>
        <v>925284</v>
      </c>
      <c r="G153" s="26">
        <f>IF(ISTEXT(E153),"",IF(ISBLANK(E153),"",IF(ISTEXT(D153),"",IF(A148="Invoice No. : ",INDEX(Sheet1!F$14:F$181,MATCH(B148,Sheet1!A$14:A$181,0)),G152))))</f>
        <v>49755</v>
      </c>
      <c r="H153" s="26" t="str">
        <f t="shared" si="9"/>
        <v>01/17/2023</v>
      </c>
      <c r="I153" s="26" t="str">
        <f>IF(ISTEXT(E153),"",IF(ISBLANK(E153),"",IF(ISTEXT(D153),"",IF(A148="Invoice No. : ",TEXT(INDEX(Sheet1!C$14:C$200,MATCH(B148,Sheet1!A$14:A$200,0)),"hh:mm:ss"),I152))))</f>
        <v>12:51:04</v>
      </c>
      <c r="J153">
        <f t="shared" si="10"/>
        <v>203.5</v>
      </c>
      <c r="K153">
        <f>IF(ISBLANK(G153),"",IF(ISTEXT(G153),"",INDEX(Sheet1!H$14:H$181,MATCH(F153,Sheet1!A$14:A$181,0))))</f>
        <v>200</v>
      </c>
      <c r="L153">
        <f>IF(ISBLANK(G153),"",IF(ISTEXT(G153),"",INDEX(Sheet1!I$14:I$181,MATCH(F153,Sheet1!A$14:A$181,0))))</f>
        <v>3.5</v>
      </c>
      <c r="M153" t="str">
        <f>IF(ISBLANK(G153),"",IF(ISTEXT(G153),"",IF(INDEX(Sheet1!H$14:H$181,MATCH(F153,Sheet1!A$14:A$181,0))&lt;&gt;0,IF(INDEX(Sheet1!I$14:I$181,MATCH(F153,Sheet1!A$14:A$181,0))&lt;&gt;0,"Loan &amp; Cash","Loan"),"Cash")))</f>
        <v>Loan &amp; Cash</v>
      </c>
      <c r="N153">
        <f>IF(ISTEXT(E153),"",IF(ISBLANK(E153),"",IF(ISTEXT(D153),"",IF(A148="Invoice No. : ",INDEX(Sheet1!D$14:D$181,MATCH(B148,Sheet1!A$14:A$181,0)),N152))))</f>
        <v>1</v>
      </c>
      <c r="O153" t="str">
        <f>IF(ISTEXT(E153),"",IF(ISBLANK(E153),"",IF(ISTEXT(D153),"",IF(A148="Invoice No. : ",INDEX(Sheet1!E$14:E$181,MATCH(B148,Sheet1!A$14:A$181,0)),O152))))</f>
        <v>BRAILLE</v>
      </c>
      <c r="P153" t="str">
        <f>IF(ISTEXT(E153),"",IF(ISBLANK(E153),"",IF(ISTEXT(D153),"",IF(A148="Invoice No. : ",INDEX(Sheet1!G$14:G$181,MATCH(B148,Sheet1!A$14:A$181,0)),P152))))</f>
        <v>CATALUNA, CRYSTALYN UMAGTAM</v>
      </c>
      <c r="Q153">
        <f t="shared" si="11"/>
        <v>130591.09</v>
      </c>
    </row>
    <row r="154" spans="1:17" x14ac:dyDescent="0.2">
      <c r="A154" s="10" t="s">
        <v>95</v>
      </c>
      <c r="B154" s="10" t="s">
        <v>96</v>
      </c>
      <c r="C154" s="11">
        <v>1</v>
      </c>
      <c r="D154" s="11">
        <v>47</v>
      </c>
      <c r="E154" s="11">
        <v>47</v>
      </c>
      <c r="F154" s="26">
        <f t="shared" si="8"/>
        <v>925284</v>
      </c>
      <c r="G154" s="26">
        <f>IF(ISTEXT(E154),"",IF(ISBLANK(E154),"",IF(ISTEXT(D154),"",IF(A149="Invoice No. : ",INDEX(Sheet1!F$14:F$181,MATCH(B149,Sheet1!A$14:A$181,0)),G153))))</f>
        <v>49755</v>
      </c>
      <c r="H154" s="26" t="str">
        <f t="shared" si="9"/>
        <v>01/17/2023</v>
      </c>
      <c r="I154" s="26" t="str">
        <f>IF(ISTEXT(E154),"",IF(ISBLANK(E154),"",IF(ISTEXT(D154),"",IF(A149="Invoice No. : ",TEXT(INDEX(Sheet1!C$14:C$200,MATCH(B149,Sheet1!A$14:A$200,0)),"hh:mm:ss"),I153))))</f>
        <v>12:51:04</v>
      </c>
      <c r="J154">
        <f t="shared" si="10"/>
        <v>203.5</v>
      </c>
      <c r="K154">
        <f>IF(ISBLANK(G154),"",IF(ISTEXT(G154),"",INDEX(Sheet1!H$14:H$181,MATCH(F154,Sheet1!A$14:A$181,0))))</f>
        <v>200</v>
      </c>
      <c r="L154">
        <f>IF(ISBLANK(G154),"",IF(ISTEXT(G154),"",INDEX(Sheet1!I$14:I$181,MATCH(F154,Sheet1!A$14:A$181,0))))</f>
        <v>3.5</v>
      </c>
      <c r="M154" t="str">
        <f>IF(ISBLANK(G154),"",IF(ISTEXT(G154),"",IF(INDEX(Sheet1!H$14:H$181,MATCH(F154,Sheet1!A$14:A$181,0))&lt;&gt;0,IF(INDEX(Sheet1!I$14:I$181,MATCH(F154,Sheet1!A$14:A$181,0))&lt;&gt;0,"Loan &amp; Cash","Loan"),"Cash")))</f>
        <v>Loan &amp; Cash</v>
      </c>
      <c r="N154">
        <f>IF(ISTEXT(E154),"",IF(ISBLANK(E154),"",IF(ISTEXT(D154),"",IF(A149="Invoice No. : ",INDEX(Sheet1!D$14:D$181,MATCH(B149,Sheet1!A$14:A$181,0)),N153))))</f>
        <v>1</v>
      </c>
      <c r="O154" t="str">
        <f>IF(ISTEXT(E154),"",IF(ISBLANK(E154),"",IF(ISTEXT(D154),"",IF(A149="Invoice No. : ",INDEX(Sheet1!E$14:E$181,MATCH(B149,Sheet1!A$14:A$181,0)),O153))))</f>
        <v>BRAILLE</v>
      </c>
      <c r="P154" t="str">
        <f>IF(ISTEXT(E154),"",IF(ISBLANK(E154),"",IF(ISTEXT(D154),"",IF(A149="Invoice No. : ",INDEX(Sheet1!G$14:G$181,MATCH(B149,Sheet1!A$14:A$181,0)),P153))))</f>
        <v>CATALUNA, CRYSTALYN UMAGTAM</v>
      </c>
      <c r="Q154">
        <f t="shared" si="11"/>
        <v>130591.09</v>
      </c>
    </row>
    <row r="155" spans="1:17" x14ac:dyDescent="0.2">
      <c r="D155" s="12" t="s">
        <v>16</v>
      </c>
      <c r="E155" s="13">
        <v>203.5</v>
      </c>
      <c r="F155" s="26" t="str">
        <f t="shared" si="8"/>
        <v/>
      </c>
      <c r="G155" s="26" t="str">
        <f>IF(ISTEXT(E155),"",IF(ISBLANK(E155),"",IF(ISTEXT(D155),"",IF(A150="Invoice No. : ",INDEX(Sheet1!F$14:F$181,MATCH(B150,Sheet1!A$14:A$181,0)),G154))))</f>
        <v/>
      </c>
      <c r="H155" s="26" t="str">
        <f t="shared" si="9"/>
        <v/>
      </c>
      <c r="I155" s="26" t="str">
        <f>IF(ISTEXT(E155),"",IF(ISBLANK(E155),"",IF(ISTEXT(D155),"",IF(A150="Invoice No. : ",TEXT(INDEX(Sheet1!C$14:C$200,MATCH(B150,Sheet1!A$14:A$200,0)),"hh:mm:ss"),I154))))</f>
        <v/>
      </c>
      <c r="J155" t="str">
        <f t="shared" si="10"/>
        <v/>
      </c>
      <c r="K155" t="str">
        <f>IF(ISBLANK(G155),"",IF(ISTEXT(G155),"",INDEX(Sheet1!H$14:H$181,MATCH(F155,Sheet1!A$14:A$181,0))))</f>
        <v/>
      </c>
      <c r="L155" t="str">
        <f>IF(ISBLANK(G155),"",IF(ISTEXT(G155),"",INDEX(Sheet1!I$14:I$181,MATCH(F155,Sheet1!A$14:A$181,0))))</f>
        <v/>
      </c>
      <c r="M155" t="str">
        <f>IF(ISBLANK(G155),"",IF(ISTEXT(G155),"",IF(INDEX(Sheet1!H$14:H$181,MATCH(F155,Sheet1!A$14:A$181,0))&lt;&gt;0,IF(INDEX(Sheet1!I$14:I$181,MATCH(F155,Sheet1!A$14:A$181,0))&lt;&gt;0,"Loan &amp; Cash","Loan"),"Cash")))</f>
        <v/>
      </c>
      <c r="N155" t="str">
        <f>IF(ISTEXT(E155),"",IF(ISBLANK(E155),"",IF(ISTEXT(D155),"",IF(A150="Invoice No. : ",INDEX(Sheet1!D$14:D$181,MATCH(B150,Sheet1!A$14:A$181,0)),N154))))</f>
        <v/>
      </c>
      <c r="O155" t="str">
        <f>IF(ISTEXT(E155),"",IF(ISBLANK(E155),"",IF(ISTEXT(D155),"",IF(A150="Invoice No. : ",INDEX(Sheet1!E$14:E$181,MATCH(B150,Sheet1!A$14:A$181,0)),O154))))</f>
        <v/>
      </c>
      <c r="P155" t="str">
        <f>IF(ISTEXT(E155),"",IF(ISBLANK(E155),"",IF(ISTEXT(D155),"",IF(A150="Invoice No. : ",INDEX(Sheet1!G$14:G$181,MATCH(B150,Sheet1!A$14:A$181,0)),P154))))</f>
        <v/>
      </c>
      <c r="Q155" t="str">
        <f t="shared" si="11"/>
        <v/>
      </c>
    </row>
    <row r="156" spans="1:17" x14ac:dyDescent="0.2">
      <c r="F156" s="26" t="str">
        <f t="shared" si="8"/>
        <v/>
      </c>
      <c r="G156" s="26" t="str">
        <f>IF(ISTEXT(E156),"",IF(ISBLANK(E156),"",IF(ISTEXT(D156),"",IF(A151="Invoice No. : ",INDEX(Sheet1!F$14:F$181,MATCH(B151,Sheet1!A$14:A$181,0)),G155))))</f>
        <v/>
      </c>
      <c r="H156" s="26" t="str">
        <f t="shared" si="9"/>
        <v/>
      </c>
      <c r="I156" s="26" t="str">
        <f>IF(ISTEXT(E156),"",IF(ISBLANK(E156),"",IF(ISTEXT(D156),"",IF(A151="Invoice No. : ",TEXT(INDEX(Sheet1!C$14:C$200,MATCH(B151,Sheet1!A$14:A$200,0)),"hh:mm:ss"),I155))))</f>
        <v/>
      </c>
      <c r="J156" t="str">
        <f t="shared" si="10"/>
        <v/>
      </c>
      <c r="K156" t="str">
        <f>IF(ISBLANK(G156),"",IF(ISTEXT(G156),"",INDEX(Sheet1!H$14:H$181,MATCH(F156,Sheet1!A$14:A$181,0))))</f>
        <v/>
      </c>
      <c r="L156" t="str">
        <f>IF(ISBLANK(G156),"",IF(ISTEXT(G156),"",INDEX(Sheet1!I$14:I$181,MATCH(F156,Sheet1!A$14:A$181,0))))</f>
        <v/>
      </c>
      <c r="M156" t="str">
        <f>IF(ISBLANK(G156),"",IF(ISTEXT(G156),"",IF(INDEX(Sheet1!H$14:H$181,MATCH(F156,Sheet1!A$14:A$181,0))&lt;&gt;0,IF(INDEX(Sheet1!I$14:I$181,MATCH(F156,Sheet1!A$14:A$181,0))&lt;&gt;0,"Loan &amp; Cash","Loan"),"Cash")))</f>
        <v/>
      </c>
      <c r="N156" t="str">
        <f>IF(ISTEXT(E156),"",IF(ISBLANK(E156),"",IF(ISTEXT(D156),"",IF(A151="Invoice No. : ",INDEX(Sheet1!D$14:D$181,MATCH(B151,Sheet1!A$14:A$181,0)),N155))))</f>
        <v/>
      </c>
      <c r="O156" t="str">
        <f>IF(ISTEXT(E156),"",IF(ISBLANK(E156),"",IF(ISTEXT(D156),"",IF(A151="Invoice No. : ",INDEX(Sheet1!E$14:E$181,MATCH(B151,Sheet1!A$14:A$181,0)),O155))))</f>
        <v/>
      </c>
      <c r="P156" t="str">
        <f>IF(ISTEXT(E156),"",IF(ISBLANK(E156),"",IF(ISTEXT(D156),"",IF(A151="Invoice No. : ",INDEX(Sheet1!G$14:G$181,MATCH(B151,Sheet1!A$14:A$181,0)),P155))))</f>
        <v/>
      </c>
      <c r="Q156" t="str">
        <f t="shared" si="11"/>
        <v/>
      </c>
    </row>
    <row r="157" spans="1:17" x14ac:dyDescent="0.2">
      <c r="F157" s="26" t="str">
        <f t="shared" si="8"/>
        <v/>
      </c>
      <c r="G157" s="26" t="str">
        <f>IF(ISTEXT(E157),"",IF(ISBLANK(E157),"",IF(ISTEXT(D157),"",IF(A152="Invoice No. : ",INDEX(Sheet1!F$14:F$181,MATCH(B152,Sheet1!A$14:A$181,0)),G156))))</f>
        <v/>
      </c>
      <c r="H157" s="26" t="str">
        <f t="shared" si="9"/>
        <v/>
      </c>
      <c r="I157" s="26" t="str">
        <f>IF(ISTEXT(E157),"",IF(ISBLANK(E157),"",IF(ISTEXT(D157),"",IF(A152="Invoice No. : ",TEXT(INDEX(Sheet1!C$14:C$200,MATCH(B152,Sheet1!A$14:A$200,0)),"hh:mm:ss"),I156))))</f>
        <v/>
      </c>
      <c r="J157" t="str">
        <f t="shared" si="10"/>
        <v/>
      </c>
      <c r="K157" t="str">
        <f>IF(ISBLANK(G157),"",IF(ISTEXT(G157),"",INDEX(Sheet1!H$14:H$181,MATCH(F157,Sheet1!A$14:A$181,0))))</f>
        <v/>
      </c>
      <c r="L157" t="str">
        <f>IF(ISBLANK(G157),"",IF(ISTEXT(G157),"",INDEX(Sheet1!I$14:I$181,MATCH(F157,Sheet1!A$14:A$181,0))))</f>
        <v/>
      </c>
      <c r="M157" t="str">
        <f>IF(ISBLANK(G157),"",IF(ISTEXT(G157),"",IF(INDEX(Sheet1!H$14:H$181,MATCH(F157,Sheet1!A$14:A$181,0))&lt;&gt;0,IF(INDEX(Sheet1!I$14:I$181,MATCH(F157,Sheet1!A$14:A$181,0))&lt;&gt;0,"Loan &amp; Cash","Loan"),"Cash")))</f>
        <v/>
      </c>
      <c r="N157" t="str">
        <f>IF(ISTEXT(E157),"",IF(ISBLANK(E157),"",IF(ISTEXT(D157),"",IF(A152="Invoice No. : ",INDEX(Sheet1!D$14:D$181,MATCH(B152,Sheet1!A$14:A$181,0)),N156))))</f>
        <v/>
      </c>
      <c r="O157" t="str">
        <f>IF(ISTEXT(E157),"",IF(ISBLANK(E157),"",IF(ISTEXT(D157),"",IF(A152="Invoice No. : ",INDEX(Sheet1!E$14:E$181,MATCH(B152,Sheet1!A$14:A$181,0)),O156))))</f>
        <v/>
      </c>
      <c r="P157" t="str">
        <f>IF(ISTEXT(E157),"",IF(ISBLANK(E157),"",IF(ISTEXT(D157),"",IF(A152="Invoice No. : ",INDEX(Sheet1!G$14:G$181,MATCH(B152,Sheet1!A$14:A$181,0)),P156))))</f>
        <v/>
      </c>
      <c r="Q157" t="str">
        <f t="shared" si="11"/>
        <v/>
      </c>
    </row>
    <row r="158" spans="1:17" x14ac:dyDescent="0.2">
      <c r="A158" s="3" t="s">
        <v>4</v>
      </c>
      <c r="B158" s="4">
        <v>925285</v>
      </c>
      <c r="C158" s="3" t="s">
        <v>5</v>
      </c>
      <c r="D158" s="5" t="s">
        <v>6</v>
      </c>
      <c r="F158" s="26" t="str">
        <f t="shared" si="8"/>
        <v/>
      </c>
      <c r="G158" s="26" t="str">
        <f>IF(ISTEXT(E158),"",IF(ISBLANK(E158),"",IF(ISTEXT(D158),"",IF(A153="Invoice No. : ",INDEX(Sheet1!F$14:F$181,MATCH(B153,Sheet1!A$14:A$181,0)),G157))))</f>
        <v/>
      </c>
      <c r="H158" s="26" t="str">
        <f t="shared" si="9"/>
        <v/>
      </c>
      <c r="I158" s="26" t="str">
        <f>IF(ISTEXT(E158),"",IF(ISBLANK(E158),"",IF(ISTEXT(D158),"",IF(A153="Invoice No. : ",TEXT(INDEX(Sheet1!C$14:C$200,MATCH(B153,Sheet1!A$14:A$200,0)),"hh:mm:ss"),I157))))</f>
        <v/>
      </c>
      <c r="J158" t="str">
        <f t="shared" si="10"/>
        <v/>
      </c>
      <c r="K158" t="str">
        <f>IF(ISBLANK(G158),"",IF(ISTEXT(G158),"",INDEX(Sheet1!H$14:H$181,MATCH(F158,Sheet1!A$14:A$181,0))))</f>
        <v/>
      </c>
      <c r="L158" t="str">
        <f>IF(ISBLANK(G158),"",IF(ISTEXT(G158),"",INDEX(Sheet1!I$14:I$181,MATCH(F158,Sheet1!A$14:A$181,0))))</f>
        <v/>
      </c>
      <c r="M158" t="str">
        <f>IF(ISBLANK(G158),"",IF(ISTEXT(G158),"",IF(INDEX(Sheet1!H$14:H$181,MATCH(F158,Sheet1!A$14:A$181,0))&lt;&gt;0,IF(INDEX(Sheet1!I$14:I$181,MATCH(F158,Sheet1!A$14:A$181,0))&lt;&gt;0,"Loan &amp; Cash","Loan"),"Cash")))</f>
        <v/>
      </c>
      <c r="N158" t="str">
        <f>IF(ISTEXT(E158),"",IF(ISBLANK(E158),"",IF(ISTEXT(D158),"",IF(A153="Invoice No. : ",INDEX(Sheet1!D$14:D$181,MATCH(B153,Sheet1!A$14:A$181,0)),N157))))</f>
        <v/>
      </c>
      <c r="O158" t="str">
        <f>IF(ISTEXT(E158),"",IF(ISBLANK(E158),"",IF(ISTEXT(D158),"",IF(A153="Invoice No. : ",INDEX(Sheet1!E$14:E$181,MATCH(B153,Sheet1!A$14:A$181,0)),O157))))</f>
        <v/>
      </c>
      <c r="P158" t="str">
        <f>IF(ISTEXT(E158),"",IF(ISBLANK(E158),"",IF(ISTEXT(D158),"",IF(A153="Invoice No. : ",INDEX(Sheet1!G$14:G$181,MATCH(B153,Sheet1!A$14:A$181,0)),P157))))</f>
        <v/>
      </c>
      <c r="Q158" t="str">
        <f t="shared" si="11"/>
        <v/>
      </c>
    </row>
    <row r="159" spans="1:17" x14ac:dyDescent="0.2">
      <c r="A159" s="3" t="s">
        <v>7</v>
      </c>
      <c r="B159" s="6">
        <v>44943</v>
      </c>
      <c r="C159" s="3" t="s">
        <v>8</v>
      </c>
      <c r="D159" s="7">
        <v>1</v>
      </c>
      <c r="F159" s="26" t="str">
        <f t="shared" si="8"/>
        <v/>
      </c>
      <c r="G159" s="26" t="str">
        <f>IF(ISTEXT(E159),"",IF(ISBLANK(E159),"",IF(ISTEXT(D159),"",IF(A154="Invoice No. : ",INDEX(Sheet1!F$14:F$181,MATCH(B154,Sheet1!A$14:A$181,0)),G158))))</f>
        <v/>
      </c>
      <c r="H159" s="26" t="str">
        <f t="shared" si="9"/>
        <v/>
      </c>
      <c r="I159" s="26" t="str">
        <f>IF(ISTEXT(E159),"",IF(ISBLANK(E159),"",IF(ISTEXT(D159),"",IF(A154="Invoice No. : ",TEXT(INDEX(Sheet1!C$14:C$200,MATCH(B154,Sheet1!A$14:A$200,0)),"hh:mm:ss"),I158))))</f>
        <v/>
      </c>
      <c r="J159" t="str">
        <f t="shared" si="10"/>
        <v/>
      </c>
      <c r="K159" t="str">
        <f>IF(ISBLANK(G159),"",IF(ISTEXT(G159),"",INDEX(Sheet1!H$14:H$181,MATCH(F159,Sheet1!A$14:A$181,0))))</f>
        <v/>
      </c>
      <c r="L159" t="str">
        <f>IF(ISBLANK(G159),"",IF(ISTEXT(G159),"",INDEX(Sheet1!I$14:I$181,MATCH(F159,Sheet1!A$14:A$181,0))))</f>
        <v/>
      </c>
      <c r="M159" t="str">
        <f>IF(ISBLANK(G159),"",IF(ISTEXT(G159),"",IF(INDEX(Sheet1!H$14:H$181,MATCH(F159,Sheet1!A$14:A$181,0))&lt;&gt;0,IF(INDEX(Sheet1!I$14:I$181,MATCH(F159,Sheet1!A$14:A$181,0))&lt;&gt;0,"Loan &amp; Cash","Loan"),"Cash")))</f>
        <v/>
      </c>
      <c r="N159" t="str">
        <f>IF(ISTEXT(E159),"",IF(ISBLANK(E159),"",IF(ISTEXT(D159),"",IF(A154="Invoice No. : ",INDEX(Sheet1!D$14:D$181,MATCH(B154,Sheet1!A$14:A$181,0)),N158))))</f>
        <v/>
      </c>
      <c r="O159" t="str">
        <f>IF(ISTEXT(E159),"",IF(ISBLANK(E159),"",IF(ISTEXT(D159),"",IF(A154="Invoice No. : ",INDEX(Sheet1!E$14:E$181,MATCH(B154,Sheet1!A$14:A$181,0)),O158))))</f>
        <v/>
      </c>
      <c r="P159" t="str">
        <f>IF(ISTEXT(E159),"",IF(ISBLANK(E159),"",IF(ISTEXT(D159),"",IF(A154="Invoice No. : ",INDEX(Sheet1!G$14:G$181,MATCH(B154,Sheet1!A$14:A$181,0)),P158))))</f>
        <v/>
      </c>
      <c r="Q159" t="str">
        <f t="shared" si="11"/>
        <v/>
      </c>
    </row>
    <row r="160" spans="1:17" x14ac:dyDescent="0.2">
      <c r="F160" s="26" t="str">
        <f t="shared" si="8"/>
        <v/>
      </c>
      <c r="G160" s="26" t="str">
        <f>IF(ISTEXT(E160),"",IF(ISBLANK(E160),"",IF(ISTEXT(D160),"",IF(A155="Invoice No. : ",INDEX(Sheet1!F$14:F$181,MATCH(B155,Sheet1!A$14:A$181,0)),G159))))</f>
        <v/>
      </c>
      <c r="H160" s="26" t="str">
        <f t="shared" si="9"/>
        <v/>
      </c>
      <c r="I160" s="26" t="str">
        <f>IF(ISTEXT(E160),"",IF(ISBLANK(E160),"",IF(ISTEXT(D160),"",IF(A155="Invoice No. : ",TEXT(INDEX(Sheet1!C$14:C$200,MATCH(B155,Sheet1!A$14:A$200,0)),"hh:mm:ss"),I159))))</f>
        <v/>
      </c>
      <c r="J160" t="str">
        <f t="shared" si="10"/>
        <v/>
      </c>
      <c r="K160" t="str">
        <f>IF(ISBLANK(G160),"",IF(ISTEXT(G160),"",INDEX(Sheet1!H$14:H$181,MATCH(F160,Sheet1!A$14:A$181,0))))</f>
        <v/>
      </c>
      <c r="L160" t="str">
        <f>IF(ISBLANK(G160),"",IF(ISTEXT(G160),"",INDEX(Sheet1!I$14:I$181,MATCH(F160,Sheet1!A$14:A$181,0))))</f>
        <v/>
      </c>
      <c r="M160" t="str">
        <f>IF(ISBLANK(G160),"",IF(ISTEXT(G160),"",IF(INDEX(Sheet1!H$14:H$181,MATCH(F160,Sheet1!A$14:A$181,0))&lt;&gt;0,IF(INDEX(Sheet1!I$14:I$181,MATCH(F160,Sheet1!A$14:A$181,0))&lt;&gt;0,"Loan &amp; Cash","Loan"),"Cash")))</f>
        <v/>
      </c>
      <c r="N160" t="str">
        <f>IF(ISTEXT(E160),"",IF(ISBLANK(E160),"",IF(ISTEXT(D160),"",IF(A155="Invoice No. : ",INDEX(Sheet1!D$14:D$181,MATCH(B155,Sheet1!A$14:A$181,0)),N159))))</f>
        <v/>
      </c>
      <c r="O160" t="str">
        <f>IF(ISTEXT(E160),"",IF(ISBLANK(E160),"",IF(ISTEXT(D160),"",IF(A155="Invoice No. : ",INDEX(Sheet1!E$14:E$181,MATCH(B155,Sheet1!A$14:A$181,0)),O159))))</f>
        <v/>
      </c>
      <c r="P160" t="str">
        <f>IF(ISTEXT(E160),"",IF(ISBLANK(E160),"",IF(ISTEXT(D160),"",IF(A155="Invoice No. : ",INDEX(Sheet1!G$14:G$181,MATCH(B155,Sheet1!A$14:A$181,0)),P159))))</f>
        <v/>
      </c>
      <c r="Q160" t="str">
        <f t="shared" si="11"/>
        <v/>
      </c>
    </row>
    <row r="161" spans="1:17" x14ac:dyDescent="0.2">
      <c r="A161" s="8" t="s">
        <v>9</v>
      </c>
      <c r="B161" s="8" t="s">
        <v>10</v>
      </c>
      <c r="C161" s="9" t="s">
        <v>11</v>
      </c>
      <c r="D161" s="9" t="s">
        <v>12</v>
      </c>
      <c r="E161" s="9" t="s">
        <v>13</v>
      </c>
      <c r="F161" s="26" t="str">
        <f t="shared" si="8"/>
        <v/>
      </c>
      <c r="G161" s="26" t="str">
        <f>IF(ISTEXT(E161),"",IF(ISBLANK(E161),"",IF(ISTEXT(D161),"",IF(A156="Invoice No. : ",INDEX(Sheet1!F$14:F$181,MATCH(B156,Sheet1!A$14:A$181,0)),G160))))</f>
        <v/>
      </c>
      <c r="H161" s="26" t="str">
        <f t="shared" si="9"/>
        <v/>
      </c>
      <c r="I161" s="26" t="str">
        <f>IF(ISTEXT(E161),"",IF(ISBLANK(E161),"",IF(ISTEXT(D161),"",IF(A156="Invoice No. : ",TEXT(INDEX(Sheet1!C$14:C$200,MATCH(B156,Sheet1!A$14:A$200,0)),"hh:mm:ss"),I160))))</f>
        <v/>
      </c>
      <c r="J161" t="str">
        <f t="shared" si="10"/>
        <v/>
      </c>
      <c r="K161" t="str">
        <f>IF(ISBLANK(G161),"",IF(ISTEXT(G161),"",INDEX(Sheet1!H$14:H$181,MATCH(F161,Sheet1!A$14:A$181,0))))</f>
        <v/>
      </c>
      <c r="L161" t="str">
        <f>IF(ISBLANK(G161),"",IF(ISTEXT(G161),"",INDEX(Sheet1!I$14:I$181,MATCH(F161,Sheet1!A$14:A$181,0))))</f>
        <v/>
      </c>
      <c r="M161" t="str">
        <f>IF(ISBLANK(G161),"",IF(ISTEXT(G161),"",IF(INDEX(Sheet1!H$14:H$181,MATCH(F161,Sheet1!A$14:A$181,0))&lt;&gt;0,IF(INDEX(Sheet1!I$14:I$181,MATCH(F161,Sheet1!A$14:A$181,0))&lt;&gt;0,"Loan &amp; Cash","Loan"),"Cash")))</f>
        <v/>
      </c>
      <c r="N161" t="str">
        <f>IF(ISTEXT(E161),"",IF(ISBLANK(E161),"",IF(ISTEXT(D161),"",IF(A156="Invoice No. : ",INDEX(Sheet1!D$14:D$181,MATCH(B156,Sheet1!A$14:A$181,0)),N160))))</f>
        <v/>
      </c>
      <c r="O161" t="str">
        <f>IF(ISTEXT(E161),"",IF(ISBLANK(E161),"",IF(ISTEXT(D161),"",IF(A156="Invoice No. : ",INDEX(Sheet1!E$14:E$181,MATCH(B156,Sheet1!A$14:A$181,0)),O160))))</f>
        <v/>
      </c>
      <c r="P161" t="str">
        <f>IF(ISTEXT(E161),"",IF(ISBLANK(E161),"",IF(ISTEXT(D161),"",IF(A156="Invoice No. : ",INDEX(Sheet1!G$14:G$181,MATCH(B156,Sheet1!A$14:A$181,0)),P160))))</f>
        <v/>
      </c>
      <c r="Q161" t="str">
        <f t="shared" si="11"/>
        <v/>
      </c>
    </row>
    <row r="162" spans="1:17" x14ac:dyDescent="0.2">
      <c r="F162" s="26" t="str">
        <f t="shared" si="8"/>
        <v/>
      </c>
      <c r="G162" s="26" t="str">
        <f>IF(ISTEXT(E162),"",IF(ISBLANK(E162),"",IF(ISTEXT(D162),"",IF(A157="Invoice No. : ",INDEX(Sheet1!F$14:F$181,MATCH(B157,Sheet1!A$14:A$181,0)),G161))))</f>
        <v/>
      </c>
      <c r="H162" s="26" t="str">
        <f t="shared" si="9"/>
        <v/>
      </c>
      <c r="I162" s="26" t="str">
        <f>IF(ISTEXT(E162),"",IF(ISBLANK(E162),"",IF(ISTEXT(D162),"",IF(A157="Invoice No. : ",TEXT(INDEX(Sheet1!C$14:C$200,MATCH(B157,Sheet1!A$14:A$200,0)),"hh:mm:ss"),I161))))</f>
        <v/>
      </c>
      <c r="J162" t="str">
        <f t="shared" si="10"/>
        <v/>
      </c>
      <c r="K162" t="str">
        <f>IF(ISBLANK(G162),"",IF(ISTEXT(G162),"",INDEX(Sheet1!H$14:H$181,MATCH(F162,Sheet1!A$14:A$181,0))))</f>
        <v/>
      </c>
      <c r="L162" t="str">
        <f>IF(ISBLANK(G162),"",IF(ISTEXT(G162),"",INDEX(Sheet1!I$14:I$181,MATCH(F162,Sheet1!A$14:A$181,0))))</f>
        <v/>
      </c>
      <c r="M162" t="str">
        <f>IF(ISBLANK(G162),"",IF(ISTEXT(G162),"",IF(INDEX(Sheet1!H$14:H$181,MATCH(F162,Sheet1!A$14:A$181,0))&lt;&gt;0,IF(INDEX(Sheet1!I$14:I$181,MATCH(F162,Sheet1!A$14:A$181,0))&lt;&gt;0,"Loan &amp; Cash","Loan"),"Cash")))</f>
        <v/>
      </c>
      <c r="N162" t="str">
        <f>IF(ISTEXT(E162),"",IF(ISBLANK(E162),"",IF(ISTEXT(D162),"",IF(A157="Invoice No. : ",INDEX(Sheet1!D$14:D$181,MATCH(B157,Sheet1!A$14:A$181,0)),N161))))</f>
        <v/>
      </c>
      <c r="O162" t="str">
        <f>IF(ISTEXT(E162),"",IF(ISBLANK(E162),"",IF(ISTEXT(D162),"",IF(A157="Invoice No. : ",INDEX(Sheet1!E$14:E$181,MATCH(B157,Sheet1!A$14:A$181,0)),O161))))</f>
        <v/>
      </c>
      <c r="P162" t="str">
        <f>IF(ISTEXT(E162),"",IF(ISBLANK(E162),"",IF(ISTEXT(D162),"",IF(A157="Invoice No. : ",INDEX(Sheet1!G$14:G$181,MATCH(B157,Sheet1!A$14:A$181,0)),P161))))</f>
        <v/>
      </c>
      <c r="Q162" t="str">
        <f t="shared" si="11"/>
        <v/>
      </c>
    </row>
    <row r="163" spans="1:17" x14ac:dyDescent="0.2">
      <c r="A163" s="10" t="s">
        <v>97</v>
      </c>
      <c r="B163" s="10" t="s">
        <v>98</v>
      </c>
      <c r="C163" s="11">
        <v>1</v>
      </c>
      <c r="D163" s="11">
        <v>216.25</v>
      </c>
      <c r="E163" s="11">
        <v>216.25</v>
      </c>
      <c r="F163" s="26">
        <f t="shared" si="8"/>
        <v>925285</v>
      </c>
      <c r="G163" s="26">
        <f>IF(ISTEXT(E163),"",IF(ISBLANK(E163),"",IF(ISTEXT(D163),"",IF(A158="Invoice No. : ",INDEX(Sheet1!F$14:F$181,MATCH(B158,Sheet1!A$14:A$181,0)),G162))))</f>
        <v>999999998</v>
      </c>
      <c r="H163" s="26" t="str">
        <f t="shared" si="9"/>
        <v>01/17/2023</v>
      </c>
      <c r="I163" s="26" t="str">
        <f>IF(ISTEXT(E163),"",IF(ISBLANK(E163),"",IF(ISTEXT(D163),"",IF(A158="Invoice No. : ",TEXT(INDEX(Sheet1!C$14:C$200,MATCH(B158,Sheet1!A$14:A$200,0)),"hh:mm:ss"),I162))))</f>
        <v>13:24:59</v>
      </c>
      <c r="J163">
        <f t="shared" si="10"/>
        <v>216.25</v>
      </c>
      <c r="K163">
        <f>IF(ISBLANK(G163),"",IF(ISTEXT(G163),"",INDEX(Sheet1!H$14:H$181,MATCH(F163,Sheet1!A$14:A$181,0))))</f>
        <v>200</v>
      </c>
      <c r="L163">
        <f>IF(ISBLANK(G163),"",IF(ISTEXT(G163),"",INDEX(Sheet1!I$14:I$181,MATCH(F163,Sheet1!A$14:A$181,0))))</f>
        <v>16.25</v>
      </c>
      <c r="M163" t="str">
        <f>IF(ISBLANK(G163),"",IF(ISTEXT(G163),"",IF(INDEX(Sheet1!H$14:H$181,MATCH(F163,Sheet1!A$14:A$181,0))&lt;&gt;0,IF(INDEX(Sheet1!I$14:I$181,MATCH(F163,Sheet1!A$14:A$181,0))&lt;&gt;0,"Loan &amp; Cash","Loan"),"Cash")))</f>
        <v>Loan &amp; Cash</v>
      </c>
      <c r="N163">
        <f>IF(ISTEXT(E163),"",IF(ISBLANK(E163),"",IF(ISTEXT(D163),"",IF(A158="Invoice No. : ",INDEX(Sheet1!D$14:D$181,MATCH(B158,Sheet1!A$14:A$181,0)),N162))))</f>
        <v>1</v>
      </c>
      <c r="O163" t="str">
        <f>IF(ISTEXT(E163),"",IF(ISBLANK(E163),"",IF(ISTEXT(D163),"",IF(A158="Invoice No. : ",INDEX(Sheet1!E$14:E$181,MATCH(B158,Sheet1!A$14:A$181,0)),O162))))</f>
        <v>BRAILLE</v>
      </c>
      <c r="P163" t="str">
        <f>IF(ISTEXT(E163),"",IF(ISBLANK(E163),"",IF(ISTEXT(D163),"",IF(A158="Invoice No. : ",INDEX(Sheet1!G$14:G$181,MATCH(B158,Sheet1!A$14:A$181,0)),P162))))</f>
        <v>BBCCC - MAIN</v>
      </c>
      <c r="Q163">
        <f t="shared" si="11"/>
        <v>130591.09</v>
      </c>
    </row>
    <row r="164" spans="1:17" x14ac:dyDescent="0.2">
      <c r="D164" s="12" t="s">
        <v>16</v>
      </c>
      <c r="E164" s="13">
        <v>216.25</v>
      </c>
      <c r="F164" s="26" t="str">
        <f t="shared" si="8"/>
        <v/>
      </c>
      <c r="G164" s="26" t="str">
        <f>IF(ISTEXT(E164),"",IF(ISBLANK(E164),"",IF(ISTEXT(D164),"",IF(A159="Invoice No. : ",INDEX(Sheet1!F$14:F$181,MATCH(B159,Sheet1!A$14:A$181,0)),G163))))</f>
        <v/>
      </c>
      <c r="H164" s="26" t="str">
        <f t="shared" si="9"/>
        <v/>
      </c>
      <c r="I164" s="26" t="str">
        <f>IF(ISTEXT(E164),"",IF(ISBLANK(E164),"",IF(ISTEXT(D164),"",IF(A159="Invoice No. : ",TEXT(INDEX(Sheet1!C$14:C$200,MATCH(B159,Sheet1!A$14:A$200,0)),"hh:mm:ss"),I163))))</f>
        <v/>
      </c>
      <c r="J164" t="str">
        <f t="shared" si="10"/>
        <v/>
      </c>
      <c r="K164" t="str">
        <f>IF(ISBLANK(G164),"",IF(ISTEXT(G164),"",INDEX(Sheet1!H$14:H$181,MATCH(F164,Sheet1!A$14:A$181,0))))</f>
        <v/>
      </c>
      <c r="L164" t="str">
        <f>IF(ISBLANK(G164),"",IF(ISTEXT(G164),"",INDEX(Sheet1!I$14:I$181,MATCH(F164,Sheet1!A$14:A$181,0))))</f>
        <v/>
      </c>
      <c r="M164" t="str">
        <f>IF(ISBLANK(G164),"",IF(ISTEXT(G164),"",IF(INDEX(Sheet1!H$14:H$181,MATCH(F164,Sheet1!A$14:A$181,0))&lt;&gt;0,IF(INDEX(Sheet1!I$14:I$181,MATCH(F164,Sheet1!A$14:A$181,0))&lt;&gt;0,"Loan &amp; Cash","Loan"),"Cash")))</f>
        <v/>
      </c>
      <c r="N164" t="str">
        <f>IF(ISTEXT(E164),"",IF(ISBLANK(E164),"",IF(ISTEXT(D164),"",IF(A159="Invoice No. : ",INDEX(Sheet1!D$14:D$181,MATCH(B159,Sheet1!A$14:A$181,0)),N163))))</f>
        <v/>
      </c>
      <c r="O164" t="str">
        <f>IF(ISTEXT(E164),"",IF(ISBLANK(E164),"",IF(ISTEXT(D164),"",IF(A159="Invoice No. : ",INDEX(Sheet1!E$14:E$181,MATCH(B159,Sheet1!A$14:A$181,0)),O163))))</f>
        <v/>
      </c>
      <c r="P164" t="str">
        <f>IF(ISTEXT(E164),"",IF(ISBLANK(E164),"",IF(ISTEXT(D164),"",IF(A159="Invoice No. : ",INDEX(Sheet1!G$14:G$181,MATCH(B159,Sheet1!A$14:A$181,0)),P163))))</f>
        <v/>
      </c>
      <c r="Q164" t="str">
        <f t="shared" si="11"/>
        <v/>
      </c>
    </row>
    <row r="165" spans="1:17" x14ac:dyDescent="0.2">
      <c r="F165" s="26" t="str">
        <f t="shared" si="8"/>
        <v/>
      </c>
      <c r="G165" s="26" t="str">
        <f>IF(ISTEXT(E165),"",IF(ISBLANK(E165),"",IF(ISTEXT(D165),"",IF(A160="Invoice No. : ",INDEX(Sheet1!F$14:F$181,MATCH(B160,Sheet1!A$14:A$181,0)),G164))))</f>
        <v/>
      </c>
      <c r="H165" s="26" t="str">
        <f t="shared" si="9"/>
        <v/>
      </c>
      <c r="I165" s="26" t="str">
        <f>IF(ISTEXT(E165),"",IF(ISBLANK(E165),"",IF(ISTEXT(D165),"",IF(A160="Invoice No. : ",TEXT(INDEX(Sheet1!C$14:C$200,MATCH(B160,Sheet1!A$14:A$200,0)),"hh:mm:ss"),I164))))</f>
        <v/>
      </c>
      <c r="J165" t="str">
        <f t="shared" si="10"/>
        <v/>
      </c>
      <c r="K165" t="str">
        <f>IF(ISBLANK(G165),"",IF(ISTEXT(G165),"",INDEX(Sheet1!H$14:H$181,MATCH(F165,Sheet1!A$14:A$181,0))))</f>
        <v/>
      </c>
      <c r="L165" t="str">
        <f>IF(ISBLANK(G165),"",IF(ISTEXT(G165),"",INDEX(Sheet1!I$14:I$181,MATCH(F165,Sheet1!A$14:A$181,0))))</f>
        <v/>
      </c>
      <c r="M165" t="str">
        <f>IF(ISBLANK(G165),"",IF(ISTEXT(G165),"",IF(INDEX(Sheet1!H$14:H$181,MATCH(F165,Sheet1!A$14:A$181,0))&lt;&gt;0,IF(INDEX(Sheet1!I$14:I$181,MATCH(F165,Sheet1!A$14:A$181,0))&lt;&gt;0,"Loan &amp; Cash","Loan"),"Cash")))</f>
        <v/>
      </c>
      <c r="N165" t="str">
        <f>IF(ISTEXT(E165),"",IF(ISBLANK(E165),"",IF(ISTEXT(D165),"",IF(A160="Invoice No. : ",INDEX(Sheet1!D$14:D$181,MATCH(B160,Sheet1!A$14:A$181,0)),N164))))</f>
        <v/>
      </c>
      <c r="O165" t="str">
        <f>IF(ISTEXT(E165),"",IF(ISBLANK(E165),"",IF(ISTEXT(D165),"",IF(A160="Invoice No. : ",INDEX(Sheet1!E$14:E$181,MATCH(B160,Sheet1!A$14:A$181,0)),O164))))</f>
        <v/>
      </c>
      <c r="P165" t="str">
        <f>IF(ISTEXT(E165),"",IF(ISBLANK(E165),"",IF(ISTEXT(D165),"",IF(A160="Invoice No. : ",INDEX(Sheet1!G$14:G$181,MATCH(B160,Sheet1!A$14:A$181,0)),P164))))</f>
        <v/>
      </c>
      <c r="Q165" t="str">
        <f t="shared" si="11"/>
        <v/>
      </c>
    </row>
    <row r="166" spans="1:17" x14ac:dyDescent="0.2">
      <c r="F166" s="26" t="str">
        <f t="shared" si="8"/>
        <v/>
      </c>
      <c r="G166" s="26" t="str">
        <f>IF(ISTEXT(E166),"",IF(ISBLANK(E166),"",IF(ISTEXT(D166),"",IF(A161="Invoice No. : ",INDEX(Sheet1!F$14:F$181,MATCH(B161,Sheet1!A$14:A$181,0)),G165))))</f>
        <v/>
      </c>
      <c r="H166" s="26" t="str">
        <f t="shared" si="9"/>
        <v/>
      </c>
      <c r="I166" s="26" t="str">
        <f>IF(ISTEXT(E166),"",IF(ISBLANK(E166),"",IF(ISTEXT(D166),"",IF(A161="Invoice No. : ",TEXT(INDEX(Sheet1!C$14:C$200,MATCH(B161,Sheet1!A$14:A$200,0)),"hh:mm:ss"),I165))))</f>
        <v/>
      </c>
      <c r="J166" t="str">
        <f t="shared" si="10"/>
        <v/>
      </c>
      <c r="K166" t="str">
        <f>IF(ISBLANK(G166),"",IF(ISTEXT(G166),"",INDEX(Sheet1!H$14:H$181,MATCH(F166,Sheet1!A$14:A$181,0))))</f>
        <v/>
      </c>
      <c r="L166" t="str">
        <f>IF(ISBLANK(G166),"",IF(ISTEXT(G166),"",INDEX(Sheet1!I$14:I$181,MATCH(F166,Sheet1!A$14:A$181,0))))</f>
        <v/>
      </c>
      <c r="M166" t="str">
        <f>IF(ISBLANK(G166),"",IF(ISTEXT(G166),"",IF(INDEX(Sheet1!H$14:H$181,MATCH(F166,Sheet1!A$14:A$181,0))&lt;&gt;0,IF(INDEX(Sheet1!I$14:I$181,MATCH(F166,Sheet1!A$14:A$181,0))&lt;&gt;0,"Loan &amp; Cash","Loan"),"Cash")))</f>
        <v/>
      </c>
      <c r="N166" t="str">
        <f>IF(ISTEXT(E166),"",IF(ISBLANK(E166),"",IF(ISTEXT(D166),"",IF(A161="Invoice No. : ",INDEX(Sheet1!D$14:D$181,MATCH(B161,Sheet1!A$14:A$181,0)),N165))))</f>
        <v/>
      </c>
      <c r="O166" t="str">
        <f>IF(ISTEXT(E166),"",IF(ISBLANK(E166),"",IF(ISTEXT(D166),"",IF(A161="Invoice No. : ",INDEX(Sheet1!E$14:E$181,MATCH(B161,Sheet1!A$14:A$181,0)),O165))))</f>
        <v/>
      </c>
      <c r="P166" t="str">
        <f>IF(ISTEXT(E166),"",IF(ISBLANK(E166),"",IF(ISTEXT(D166),"",IF(A161="Invoice No. : ",INDEX(Sheet1!G$14:G$181,MATCH(B161,Sheet1!A$14:A$181,0)),P165))))</f>
        <v/>
      </c>
      <c r="Q166" t="str">
        <f t="shared" si="11"/>
        <v/>
      </c>
    </row>
    <row r="167" spans="1:17" x14ac:dyDescent="0.2">
      <c r="A167" s="3" t="s">
        <v>4</v>
      </c>
      <c r="B167" s="4">
        <v>925286</v>
      </c>
      <c r="C167" s="3" t="s">
        <v>5</v>
      </c>
      <c r="D167" s="5" t="s">
        <v>6</v>
      </c>
      <c r="F167" s="26" t="str">
        <f t="shared" si="8"/>
        <v/>
      </c>
      <c r="G167" s="26" t="str">
        <f>IF(ISTEXT(E167),"",IF(ISBLANK(E167),"",IF(ISTEXT(D167),"",IF(A162="Invoice No. : ",INDEX(Sheet1!F$14:F$181,MATCH(B162,Sheet1!A$14:A$181,0)),G166))))</f>
        <v/>
      </c>
      <c r="H167" s="26" t="str">
        <f t="shared" si="9"/>
        <v/>
      </c>
      <c r="I167" s="26" t="str">
        <f>IF(ISTEXT(E167),"",IF(ISBLANK(E167),"",IF(ISTEXT(D167),"",IF(A162="Invoice No. : ",TEXT(INDEX(Sheet1!C$14:C$200,MATCH(B162,Sheet1!A$14:A$200,0)),"hh:mm:ss"),I166))))</f>
        <v/>
      </c>
      <c r="J167" t="str">
        <f t="shared" si="10"/>
        <v/>
      </c>
      <c r="K167" t="str">
        <f>IF(ISBLANK(G167),"",IF(ISTEXT(G167),"",INDEX(Sheet1!H$14:H$181,MATCH(F167,Sheet1!A$14:A$181,0))))</f>
        <v/>
      </c>
      <c r="L167" t="str">
        <f>IF(ISBLANK(G167),"",IF(ISTEXT(G167),"",INDEX(Sheet1!I$14:I$181,MATCH(F167,Sheet1!A$14:A$181,0))))</f>
        <v/>
      </c>
      <c r="M167" t="str">
        <f>IF(ISBLANK(G167),"",IF(ISTEXT(G167),"",IF(INDEX(Sheet1!H$14:H$181,MATCH(F167,Sheet1!A$14:A$181,0))&lt;&gt;0,IF(INDEX(Sheet1!I$14:I$181,MATCH(F167,Sheet1!A$14:A$181,0))&lt;&gt;0,"Loan &amp; Cash","Loan"),"Cash")))</f>
        <v/>
      </c>
      <c r="N167" t="str">
        <f>IF(ISTEXT(E167),"",IF(ISBLANK(E167),"",IF(ISTEXT(D167),"",IF(A162="Invoice No. : ",INDEX(Sheet1!D$14:D$181,MATCH(B162,Sheet1!A$14:A$181,0)),N166))))</f>
        <v/>
      </c>
      <c r="O167" t="str">
        <f>IF(ISTEXT(E167),"",IF(ISBLANK(E167),"",IF(ISTEXT(D167),"",IF(A162="Invoice No. : ",INDEX(Sheet1!E$14:E$181,MATCH(B162,Sheet1!A$14:A$181,0)),O166))))</f>
        <v/>
      </c>
      <c r="P167" t="str">
        <f>IF(ISTEXT(E167),"",IF(ISBLANK(E167),"",IF(ISTEXT(D167),"",IF(A162="Invoice No. : ",INDEX(Sheet1!G$14:G$181,MATCH(B162,Sheet1!A$14:A$181,0)),P166))))</f>
        <v/>
      </c>
      <c r="Q167" t="str">
        <f t="shared" si="11"/>
        <v/>
      </c>
    </row>
    <row r="168" spans="1:17" x14ac:dyDescent="0.2">
      <c r="A168" s="3" t="s">
        <v>7</v>
      </c>
      <c r="B168" s="6">
        <v>44943</v>
      </c>
      <c r="C168" s="3" t="s">
        <v>8</v>
      </c>
      <c r="D168" s="7">
        <v>1</v>
      </c>
      <c r="F168" s="26" t="str">
        <f t="shared" si="8"/>
        <v/>
      </c>
      <c r="G168" s="26" t="str">
        <f>IF(ISTEXT(E168),"",IF(ISBLANK(E168),"",IF(ISTEXT(D168),"",IF(A163="Invoice No. : ",INDEX(Sheet1!F$14:F$181,MATCH(B163,Sheet1!A$14:A$181,0)),G167))))</f>
        <v/>
      </c>
      <c r="H168" s="26" t="str">
        <f t="shared" si="9"/>
        <v/>
      </c>
      <c r="I168" s="26" t="str">
        <f>IF(ISTEXT(E168),"",IF(ISBLANK(E168),"",IF(ISTEXT(D168),"",IF(A163="Invoice No. : ",TEXT(INDEX(Sheet1!C$14:C$200,MATCH(B163,Sheet1!A$14:A$200,0)),"hh:mm:ss"),I167))))</f>
        <v/>
      </c>
      <c r="J168" t="str">
        <f t="shared" si="10"/>
        <v/>
      </c>
      <c r="K168" t="str">
        <f>IF(ISBLANK(G168),"",IF(ISTEXT(G168),"",INDEX(Sheet1!H$14:H$181,MATCH(F168,Sheet1!A$14:A$181,0))))</f>
        <v/>
      </c>
      <c r="L168" t="str">
        <f>IF(ISBLANK(G168),"",IF(ISTEXT(G168),"",INDEX(Sheet1!I$14:I$181,MATCH(F168,Sheet1!A$14:A$181,0))))</f>
        <v/>
      </c>
      <c r="M168" t="str">
        <f>IF(ISBLANK(G168),"",IF(ISTEXT(G168),"",IF(INDEX(Sheet1!H$14:H$181,MATCH(F168,Sheet1!A$14:A$181,0))&lt;&gt;0,IF(INDEX(Sheet1!I$14:I$181,MATCH(F168,Sheet1!A$14:A$181,0))&lt;&gt;0,"Loan &amp; Cash","Loan"),"Cash")))</f>
        <v/>
      </c>
      <c r="N168" t="str">
        <f>IF(ISTEXT(E168),"",IF(ISBLANK(E168),"",IF(ISTEXT(D168),"",IF(A163="Invoice No. : ",INDEX(Sheet1!D$14:D$181,MATCH(B163,Sheet1!A$14:A$181,0)),N167))))</f>
        <v/>
      </c>
      <c r="O168" t="str">
        <f>IF(ISTEXT(E168),"",IF(ISBLANK(E168),"",IF(ISTEXT(D168),"",IF(A163="Invoice No. : ",INDEX(Sheet1!E$14:E$181,MATCH(B163,Sheet1!A$14:A$181,0)),O167))))</f>
        <v/>
      </c>
      <c r="P168" t="str">
        <f>IF(ISTEXT(E168),"",IF(ISBLANK(E168),"",IF(ISTEXT(D168),"",IF(A163="Invoice No. : ",INDEX(Sheet1!G$14:G$181,MATCH(B163,Sheet1!A$14:A$181,0)),P167))))</f>
        <v/>
      </c>
      <c r="Q168" t="str">
        <f t="shared" si="11"/>
        <v/>
      </c>
    </row>
    <row r="169" spans="1:17" x14ac:dyDescent="0.2">
      <c r="F169" s="26" t="str">
        <f t="shared" si="8"/>
        <v/>
      </c>
      <c r="G169" s="26" t="str">
        <f>IF(ISTEXT(E169),"",IF(ISBLANK(E169),"",IF(ISTEXT(D169),"",IF(A164="Invoice No. : ",INDEX(Sheet1!F$14:F$181,MATCH(B164,Sheet1!A$14:A$181,0)),G168))))</f>
        <v/>
      </c>
      <c r="H169" s="26" t="str">
        <f t="shared" si="9"/>
        <v/>
      </c>
      <c r="I169" s="26" t="str">
        <f>IF(ISTEXT(E169),"",IF(ISBLANK(E169),"",IF(ISTEXT(D169),"",IF(A164="Invoice No. : ",TEXT(INDEX(Sheet1!C$14:C$200,MATCH(B164,Sheet1!A$14:A$200,0)),"hh:mm:ss"),I168))))</f>
        <v/>
      </c>
      <c r="J169" t="str">
        <f t="shared" si="10"/>
        <v/>
      </c>
      <c r="K169" t="str">
        <f>IF(ISBLANK(G169),"",IF(ISTEXT(G169),"",INDEX(Sheet1!H$14:H$181,MATCH(F169,Sheet1!A$14:A$181,0))))</f>
        <v/>
      </c>
      <c r="L169" t="str">
        <f>IF(ISBLANK(G169),"",IF(ISTEXT(G169),"",INDEX(Sheet1!I$14:I$181,MATCH(F169,Sheet1!A$14:A$181,0))))</f>
        <v/>
      </c>
      <c r="M169" t="str">
        <f>IF(ISBLANK(G169),"",IF(ISTEXT(G169),"",IF(INDEX(Sheet1!H$14:H$181,MATCH(F169,Sheet1!A$14:A$181,0))&lt;&gt;0,IF(INDEX(Sheet1!I$14:I$181,MATCH(F169,Sheet1!A$14:A$181,0))&lt;&gt;0,"Loan &amp; Cash","Loan"),"Cash")))</f>
        <v/>
      </c>
      <c r="N169" t="str">
        <f>IF(ISTEXT(E169),"",IF(ISBLANK(E169),"",IF(ISTEXT(D169),"",IF(A164="Invoice No. : ",INDEX(Sheet1!D$14:D$181,MATCH(B164,Sheet1!A$14:A$181,0)),N168))))</f>
        <v/>
      </c>
      <c r="O169" t="str">
        <f>IF(ISTEXT(E169),"",IF(ISBLANK(E169),"",IF(ISTEXT(D169),"",IF(A164="Invoice No. : ",INDEX(Sheet1!E$14:E$181,MATCH(B164,Sheet1!A$14:A$181,0)),O168))))</f>
        <v/>
      </c>
      <c r="P169" t="str">
        <f>IF(ISTEXT(E169),"",IF(ISBLANK(E169),"",IF(ISTEXT(D169),"",IF(A164="Invoice No. : ",INDEX(Sheet1!G$14:G$181,MATCH(B164,Sheet1!A$14:A$181,0)),P168))))</f>
        <v/>
      </c>
      <c r="Q169" t="str">
        <f t="shared" si="11"/>
        <v/>
      </c>
    </row>
    <row r="170" spans="1:17" x14ac:dyDescent="0.2">
      <c r="A170" s="8" t="s">
        <v>9</v>
      </c>
      <c r="B170" s="8" t="s">
        <v>10</v>
      </c>
      <c r="C170" s="9" t="s">
        <v>11</v>
      </c>
      <c r="D170" s="9" t="s">
        <v>12</v>
      </c>
      <c r="E170" s="9" t="s">
        <v>13</v>
      </c>
      <c r="F170" s="26" t="str">
        <f t="shared" si="8"/>
        <v/>
      </c>
      <c r="G170" s="26" t="str">
        <f>IF(ISTEXT(E170),"",IF(ISBLANK(E170),"",IF(ISTEXT(D170),"",IF(A165="Invoice No. : ",INDEX(Sheet1!F$14:F$181,MATCH(B165,Sheet1!A$14:A$181,0)),G169))))</f>
        <v/>
      </c>
      <c r="H170" s="26" t="str">
        <f t="shared" si="9"/>
        <v/>
      </c>
      <c r="I170" s="26" t="str">
        <f>IF(ISTEXT(E170),"",IF(ISBLANK(E170),"",IF(ISTEXT(D170),"",IF(A165="Invoice No. : ",TEXT(INDEX(Sheet1!C$14:C$200,MATCH(B165,Sheet1!A$14:A$200,0)),"hh:mm:ss"),I169))))</f>
        <v/>
      </c>
      <c r="J170" t="str">
        <f t="shared" si="10"/>
        <v/>
      </c>
      <c r="K170" t="str">
        <f>IF(ISBLANK(G170),"",IF(ISTEXT(G170),"",INDEX(Sheet1!H$14:H$181,MATCH(F170,Sheet1!A$14:A$181,0))))</f>
        <v/>
      </c>
      <c r="L170" t="str">
        <f>IF(ISBLANK(G170),"",IF(ISTEXT(G170),"",INDEX(Sheet1!I$14:I$181,MATCH(F170,Sheet1!A$14:A$181,0))))</f>
        <v/>
      </c>
      <c r="M170" t="str">
        <f>IF(ISBLANK(G170),"",IF(ISTEXT(G170),"",IF(INDEX(Sheet1!H$14:H$181,MATCH(F170,Sheet1!A$14:A$181,0))&lt;&gt;0,IF(INDEX(Sheet1!I$14:I$181,MATCH(F170,Sheet1!A$14:A$181,0))&lt;&gt;0,"Loan &amp; Cash","Loan"),"Cash")))</f>
        <v/>
      </c>
      <c r="N170" t="str">
        <f>IF(ISTEXT(E170),"",IF(ISBLANK(E170),"",IF(ISTEXT(D170),"",IF(A165="Invoice No. : ",INDEX(Sheet1!D$14:D$181,MATCH(B165,Sheet1!A$14:A$181,0)),N169))))</f>
        <v/>
      </c>
      <c r="O170" t="str">
        <f>IF(ISTEXT(E170),"",IF(ISBLANK(E170),"",IF(ISTEXT(D170),"",IF(A165="Invoice No. : ",INDEX(Sheet1!E$14:E$181,MATCH(B165,Sheet1!A$14:A$181,0)),O169))))</f>
        <v/>
      </c>
      <c r="P170" t="str">
        <f>IF(ISTEXT(E170),"",IF(ISBLANK(E170),"",IF(ISTEXT(D170),"",IF(A165="Invoice No. : ",INDEX(Sheet1!G$14:G$181,MATCH(B165,Sheet1!A$14:A$181,0)),P169))))</f>
        <v/>
      </c>
      <c r="Q170" t="str">
        <f t="shared" si="11"/>
        <v/>
      </c>
    </row>
    <row r="171" spans="1:17" x14ac:dyDescent="0.2">
      <c r="F171" s="26" t="str">
        <f t="shared" si="8"/>
        <v/>
      </c>
      <c r="G171" s="26" t="str">
        <f>IF(ISTEXT(E171),"",IF(ISBLANK(E171),"",IF(ISTEXT(D171),"",IF(A166="Invoice No. : ",INDEX(Sheet1!F$14:F$181,MATCH(B166,Sheet1!A$14:A$181,0)),G170))))</f>
        <v/>
      </c>
      <c r="H171" s="26" t="str">
        <f t="shared" si="9"/>
        <v/>
      </c>
      <c r="I171" s="26" t="str">
        <f>IF(ISTEXT(E171),"",IF(ISBLANK(E171),"",IF(ISTEXT(D171),"",IF(A166="Invoice No. : ",TEXT(INDEX(Sheet1!C$14:C$200,MATCH(B166,Sheet1!A$14:A$200,0)),"hh:mm:ss"),I170))))</f>
        <v/>
      </c>
      <c r="J171" t="str">
        <f t="shared" si="10"/>
        <v/>
      </c>
      <c r="K171" t="str">
        <f>IF(ISBLANK(G171),"",IF(ISTEXT(G171),"",INDEX(Sheet1!H$14:H$181,MATCH(F171,Sheet1!A$14:A$181,0))))</f>
        <v/>
      </c>
      <c r="L171" t="str">
        <f>IF(ISBLANK(G171),"",IF(ISTEXT(G171),"",INDEX(Sheet1!I$14:I$181,MATCH(F171,Sheet1!A$14:A$181,0))))</f>
        <v/>
      </c>
      <c r="M171" t="str">
        <f>IF(ISBLANK(G171),"",IF(ISTEXT(G171),"",IF(INDEX(Sheet1!H$14:H$181,MATCH(F171,Sheet1!A$14:A$181,0))&lt;&gt;0,IF(INDEX(Sheet1!I$14:I$181,MATCH(F171,Sheet1!A$14:A$181,0))&lt;&gt;0,"Loan &amp; Cash","Loan"),"Cash")))</f>
        <v/>
      </c>
      <c r="N171" t="str">
        <f>IF(ISTEXT(E171),"",IF(ISBLANK(E171),"",IF(ISTEXT(D171),"",IF(A166="Invoice No. : ",INDEX(Sheet1!D$14:D$181,MATCH(B166,Sheet1!A$14:A$181,0)),N170))))</f>
        <v/>
      </c>
      <c r="O171" t="str">
        <f>IF(ISTEXT(E171),"",IF(ISBLANK(E171),"",IF(ISTEXT(D171),"",IF(A166="Invoice No. : ",INDEX(Sheet1!E$14:E$181,MATCH(B166,Sheet1!A$14:A$181,0)),O170))))</f>
        <v/>
      </c>
      <c r="P171" t="str">
        <f>IF(ISTEXT(E171),"",IF(ISBLANK(E171),"",IF(ISTEXT(D171),"",IF(A166="Invoice No. : ",INDEX(Sheet1!G$14:G$181,MATCH(B166,Sheet1!A$14:A$181,0)),P170))))</f>
        <v/>
      </c>
      <c r="Q171" t="str">
        <f t="shared" si="11"/>
        <v/>
      </c>
    </row>
    <row r="172" spans="1:17" x14ac:dyDescent="0.2">
      <c r="A172" s="10" t="s">
        <v>99</v>
      </c>
      <c r="B172" s="10" t="s">
        <v>100</v>
      </c>
      <c r="C172" s="11">
        <v>2</v>
      </c>
      <c r="D172" s="11">
        <v>300</v>
      </c>
      <c r="E172" s="11">
        <v>600</v>
      </c>
      <c r="F172" s="26">
        <f t="shared" si="8"/>
        <v>925286</v>
      </c>
      <c r="G172" s="26">
        <f>IF(ISTEXT(E172),"",IF(ISBLANK(E172),"",IF(ISTEXT(D172),"",IF(A167="Invoice No. : ",INDEX(Sheet1!F$14:F$181,MATCH(B167,Sheet1!A$14:A$181,0)),G171))))</f>
        <v>999999998</v>
      </c>
      <c r="H172" s="26" t="str">
        <f t="shared" si="9"/>
        <v>01/17/2023</v>
      </c>
      <c r="I172" s="26" t="str">
        <f>IF(ISTEXT(E172),"",IF(ISBLANK(E172),"",IF(ISTEXT(D172),"",IF(A167="Invoice No. : ",TEXT(INDEX(Sheet1!C$14:C$200,MATCH(B167,Sheet1!A$14:A$200,0)),"hh:mm:ss"),I171))))</f>
        <v>13:46:02</v>
      </c>
      <c r="J172">
        <f t="shared" si="10"/>
        <v>600</v>
      </c>
      <c r="K172">
        <f>IF(ISBLANK(G172),"",IF(ISTEXT(G172),"",INDEX(Sheet1!H$14:H$181,MATCH(F172,Sheet1!A$14:A$181,0))))</f>
        <v>600</v>
      </c>
      <c r="L172">
        <f>IF(ISBLANK(G172),"",IF(ISTEXT(G172),"",INDEX(Sheet1!I$14:I$181,MATCH(F172,Sheet1!A$14:A$181,0))))</f>
        <v>0</v>
      </c>
      <c r="M172" t="str">
        <f>IF(ISBLANK(G172),"",IF(ISTEXT(G172),"",IF(INDEX(Sheet1!H$14:H$181,MATCH(F172,Sheet1!A$14:A$181,0))&lt;&gt;0,IF(INDEX(Sheet1!I$14:I$181,MATCH(F172,Sheet1!A$14:A$181,0))&lt;&gt;0,"Loan &amp; Cash","Loan"),"Cash")))</f>
        <v>Loan</v>
      </c>
      <c r="N172">
        <f>IF(ISTEXT(E172),"",IF(ISBLANK(E172),"",IF(ISTEXT(D172),"",IF(A167="Invoice No. : ",INDEX(Sheet1!D$14:D$181,MATCH(B167,Sheet1!A$14:A$181,0)),N171))))</f>
        <v>1</v>
      </c>
      <c r="O172" t="str">
        <f>IF(ISTEXT(E172),"",IF(ISBLANK(E172),"",IF(ISTEXT(D172),"",IF(A167="Invoice No. : ",INDEX(Sheet1!E$14:E$181,MATCH(B167,Sheet1!A$14:A$181,0)),O171))))</f>
        <v>BRAILLE</v>
      </c>
      <c r="P172" t="str">
        <f>IF(ISTEXT(E172),"",IF(ISBLANK(E172),"",IF(ISTEXT(D172),"",IF(A167="Invoice No. : ",INDEX(Sheet1!G$14:G$181,MATCH(B167,Sheet1!A$14:A$181,0)),P171))))</f>
        <v>BBCCC - MAIN</v>
      </c>
      <c r="Q172">
        <f t="shared" si="11"/>
        <v>130591.09</v>
      </c>
    </row>
    <row r="173" spans="1:17" x14ac:dyDescent="0.2">
      <c r="D173" s="12" t="s">
        <v>16</v>
      </c>
      <c r="E173" s="13">
        <v>600</v>
      </c>
      <c r="F173" s="26" t="str">
        <f t="shared" si="8"/>
        <v/>
      </c>
      <c r="G173" s="26" t="str">
        <f>IF(ISTEXT(E173),"",IF(ISBLANK(E173),"",IF(ISTEXT(D173),"",IF(A168="Invoice No. : ",INDEX(Sheet1!F$14:F$181,MATCH(B168,Sheet1!A$14:A$181,0)),G172))))</f>
        <v/>
      </c>
      <c r="H173" s="26" t="str">
        <f t="shared" si="9"/>
        <v/>
      </c>
      <c r="I173" s="26" t="str">
        <f>IF(ISTEXT(E173),"",IF(ISBLANK(E173),"",IF(ISTEXT(D173),"",IF(A168="Invoice No. : ",TEXT(INDEX(Sheet1!C$14:C$200,MATCH(B168,Sheet1!A$14:A$200,0)),"hh:mm:ss"),I172))))</f>
        <v/>
      </c>
      <c r="J173" t="str">
        <f t="shared" si="10"/>
        <v/>
      </c>
      <c r="K173" t="str">
        <f>IF(ISBLANK(G173),"",IF(ISTEXT(G173),"",INDEX(Sheet1!H$14:H$181,MATCH(F173,Sheet1!A$14:A$181,0))))</f>
        <v/>
      </c>
      <c r="L173" t="str">
        <f>IF(ISBLANK(G173),"",IF(ISTEXT(G173),"",INDEX(Sheet1!I$14:I$181,MATCH(F173,Sheet1!A$14:A$181,0))))</f>
        <v/>
      </c>
      <c r="M173" t="str">
        <f>IF(ISBLANK(G173),"",IF(ISTEXT(G173),"",IF(INDEX(Sheet1!H$14:H$181,MATCH(F173,Sheet1!A$14:A$181,0))&lt;&gt;0,IF(INDEX(Sheet1!I$14:I$181,MATCH(F173,Sheet1!A$14:A$181,0))&lt;&gt;0,"Loan &amp; Cash","Loan"),"Cash")))</f>
        <v/>
      </c>
      <c r="N173" t="str">
        <f>IF(ISTEXT(E173),"",IF(ISBLANK(E173),"",IF(ISTEXT(D173),"",IF(A168="Invoice No. : ",INDEX(Sheet1!D$14:D$181,MATCH(B168,Sheet1!A$14:A$181,0)),N172))))</f>
        <v/>
      </c>
      <c r="O173" t="str">
        <f>IF(ISTEXT(E173),"",IF(ISBLANK(E173),"",IF(ISTEXT(D173),"",IF(A168="Invoice No. : ",INDEX(Sheet1!E$14:E$181,MATCH(B168,Sheet1!A$14:A$181,0)),O172))))</f>
        <v/>
      </c>
      <c r="P173" t="str">
        <f>IF(ISTEXT(E173),"",IF(ISBLANK(E173),"",IF(ISTEXT(D173),"",IF(A168="Invoice No. : ",INDEX(Sheet1!G$14:G$181,MATCH(B168,Sheet1!A$14:A$181,0)),P172))))</f>
        <v/>
      </c>
      <c r="Q173" t="str">
        <f t="shared" si="11"/>
        <v/>
      </c>
    </row>
    <row r="174" spans="1:17" x14ac:dyDescent="0.2">
      <c r="F174" s="26" t="str">
        <f t="shared" si="8"/>
        <v/>
      </c>
      <c r="G174" s="26" t="str">
        <f>IF(ISTEXT(E174),"",IF(ISBLANK(E174),"",IF(ISTEXT(D174),"",IF(A169="Invoice No. : ",INDEX(Sheet1!F$14:F$181,MATCH(B169,Sheet1!A$14:A$181,0)),G173))))</f>
        <v/>
      </c>
      <c r="H174" s="26" t="str">
        <f t="shared" si="9"/>
        <v/>
      </c>
      <c r="I174" s="26" t="str">
        <f>IF(ISTEXT(E174),"",IF(ISBLANK(E174),"",IF(ISTEXT(D174),"",IF(A169="Invoice No. : ",TEXT(INDEX(Sheet1!C$14:C$200,MATCH(B169,Sheet1!A$14:A$200,0)),"hh:mm:ss"),I173))))</f>
        <v/>
      </c>
      <c r="J174" t="str">
        <f t="shared" si="10"/>
        <v/>
      </c>
      <c r="K174" t="str">
        <f>IF(ISBLANK(G174),"",IF(ISTEXT(G174),"",INDEX(Sheet1!H$14:H$181,MATCH(F174,Sheet1!A$14:A$181,0))))</f>
        <v/>
      </c>
      <c r="L174" t="str">
        <f>IF(ISBLANK(G174),"",IF(ISTEXT(G174),"",INDEX(Sheet1!I$14:I$181,MATCH(F174,Sheet1!A$14:A$181,0))))</f>
        <v/>
      </c>
      <c r="M174" t="str">
        <f>IF(ISBLANK(G174),"",IF(ISTEXT(G174),"",IF(INDEX(Sheet1!H$14:H$181,MATCH(F174,Sheet1!A$14:A$181,0))&lt;&gt;0,IF(INDEX(Sheet1!I$14:I$181,MATCH(F174,Sheet1!A$14:A$181,0))&lt;&gt;0,"Loan &amp; Cash","Loan"),"Cash")))</f>
        <v/>
      </c>
      <c r="N174" t="str">
        <f>IF(ISTEXT(E174),"",IF(ISBLANK(E174),"",IF(ISTEXT(D174),"",IF(A169="Invoice No. : ",INDEX(Sheet1!D$14:D$181,MATCH(B169,Sheet1!A$14:A$181,0)),N173))))</f>
        <v/>
      </c>
      <c r="O174" t="str">
        <f>IF(ISTEXT(E174),"",IF(ISBLANK(E174),"",IF(ISTEXT(D174),"",IF(A169="Invoice No. : ",INDEX(Sheet1!E$14:E$181,MATCH(B169,Sheet1!A$14:A$181,0)),O173))))</f>
        <v/>
      </c>
      <c r="P174" t="str">
        <f>IF(ISTEXT(E174),"",IF(ISBLANK(E174),"",IF(ISTEXT(D174),"",IF(A169="Invoice No. : ",INDEX(Sheet1!G$14:G$181,MATCH(B169,Sheet1!A$14:A$181,0)),P173))))</f>
        <v/>
      </c>
      <c r="Q174" t="str">
        <f t="shared" si="11"/>
        <v/>
      </c>
    </row>
    <row r="175" spans="1:17" x14ac:dyDescent="0.2">
      <c r="F175" s="26" t="str">
        <f t="shared" si="8"/>
        <v/>
      </c>
      <c r="G175" s="26" t="str">
        <f>IF(ISTEXT(E175),"",IF(ISBLANK(E175),"",IF(ISTEXT(D175),"",IF(A170="Invoice No. : ",INDEX(Sheet1!F$14:F$181,MATCH(B170,Sheet1!A$14:A$181,0)),G174))))</f>
        <v/>
      </c>
      <c r="H175" s="26" t="str">
        <f t="shared" si="9"/>
        <v/>
      </c>
      <c r="I175" s="26" t="str">
        <f>IF(ISTEXT(E175),"",IF(ISBLANK(E175),"",IF(ISTEXT(D175),"",IF(A170="Invoice No. : ",TEXT(INDEX(Sheet1!C$14:C$200,MATCH(B170,Sheet1!A$14:A$200,0)),"hh:mm:ss"),I174))))</f>
        <v/>
      </c>
      <c r="J175" t="str">
        <f t="shared" si="10"/>
        <v/>
      </c>
      <c r="K175" t="str">
        <f>IF(ISBLANK(G175),"",IF(ISTEXT(G175),"",INDEX(Sheet1!H$14:H$181,MATCH(F175,Sheet1!A$14:A$181,0))))</f>
        <v/>
      </c>
      <c r="L175" t="str">
        <f>IF(ISBLANK(G175),"",IF(ISTEXT(G175),"",INDEX(Sheet1!I$14:I$181,MATCH(F175,Sheet1!A$14:A$181,0))))</f>
        <v/>
      </c>
      <c r="M175" t="str">
        <f>IF(ISBLANK(G175),"",IF(ISTEXT(G175),"",IF(INDEX(Sheet1!H$14:H$181,MATCH(F175,Sheet1!A$14:A$181,0))&lt;&gt;0,IF(INDEX(Sheet1!I$14:I$181,MATCH(F175,Sheet1!A$14:A$181,0))&lt;&gt;0,"Loan &amp; Cash","Loan"),"Cash")))</f>
        <v/>
      </c>
      <c r="N175" t="str">
        <f>IF(ISTEXT(E175),"",IF(ISBLANK(E175),"",IF(ISTEXT(D175),"",IF(A170="Invoice No. : ",INDEX(Sheet1!D$14:D$181,MATCH(B170,Sheet1!A$14:A$181,0)),N174))))</f>
        <v/>
      </c>
      <c r="O175" t="str">
        <f>IF(ISTEXT(E175),"",IF(ISBLANK(E175),"",IF(ISTEXT(D175),"",IF(A170="Invoice No. : ",INDEX(Sheet1!E$14:E$181,MATCH(B170,Sheet1!A$14:A$181,0)),O174))))</f>
        <v/>
      </c>
      <c r="P175" t="str">
        <f>IF(ISTEXT(E175),"",IF(ISBLANK(E175),"",IF(ISTEXT(D175),"",IF(A170="Invoice No. : ",INDEX(Sheet1!G$14:G$181,MATCH(B170,Sheet1!A$14:A$181,0)),P174))))</f>
        <v/>
      </c>
      <c r="Q175" t="str">
        <f t="shared" si="11"/>
        <v/>
      </c>
    </row>
    <row r="176" spans="1:17" x14ac:dyDescent="0.2">
      <c r="A176" s="3" t="s">
        <v>4</v>
      </c>
      <c r="B176" s="4">
        <v>925287</v>
      </c>
      <c r="C176" s="3" t="s">
        <v>5</v>
      </c>
      <c r="D176" s="5" t="s">
        <v>6</v>
      </c>
      <c r="F176" s="26" t="str">
        <f t="shared" si="8"/>
        <v/>
      </c>
      <c r="G176" s="26" t="str">
        <f>IF(ISTEXT(E176),"",IF(ISBLANK(E176),"",IF(ISTEXT(D176),"",IF(A171="Invoice No. : ",INDEX(Sheet1!F$14:F$181,MATCH(B171,Sheet1!A$14:A$181,0)),G175))))</f>
        <v/>
      </c>
      <c r="H176" s="26" t="str">
        <f t="shared" si="9"/>
        <v/>
      </c>
      <c r="I176" s="26" t="str">
        <f>IF(ISTEXT(E176),"",IF(ISBLANK(E176),"",IF(ISTEXT(D176),"",IF(A171="Invoice No. : ",TEXT(INDEX(Sheet1!C$14:C$200,MATCH(B171,Sheet1!A$14:A$200,0)),"hh:mm:ss"),I175))))</f>
        <v/>
      </c>
      <c r="J176" t="str">
        <f t="shared" si="10"/>
        <v/>
      </c>
      <c r="K176" t="str">
        <f>IF(ISBLANK(G176),"",IF(ISTEXT(G176),"",INDEX(Sheet1!H$14:H$181,MATCH(F176,Sheet1!A$14:A$181,0))))</f>
        <v/>
      </c>
      <c r="L176" t="str">
        <f>IF(ISBLANK(G176),"",IF(ISTEXT(G176),"",INDEX(Sheet1!I$14:I$181,MATCH(F176,Sheet1!A$14:A$181,0))))</f>
        <v/>
      </c>
      <c r="M176" t="str">
        <f>IF(ISBLANK(G176),"",IF(ISTEXT(G176),"",IF(INDEX(Sheet1!H$14:H$181,MATCH(F176,Sheet1!A$14:A$181,0))&lt;&gt;0,IF(INDEX(Sheet1!I$14:I$181,MATCH(F176,Sheet1!A$14:A$181,0))&lt;&gt;0,"Loan &amp; Cash","Loan"),"Cash")))</f>
        <v/>
      </c>
      <c r="N176" t="str">
        <f>IF(ISTEXT(E176),"",IF(ISBLANK(E176),"",IF(ISTEXT(D176),"",IF(A171="Invoice No. : ",INDEX(Sheet1!D$14:D$181,MATCH(B171,Sheet1!A$14:A$181,0)),N175))))</f>
        <v/>
      </c>
      <c r="O176" t="str">
        <f>IF(ISTEXT(E176),"",IF(ISBLANK(E176),"",IF(ISTEXT(D176),"",IF(A171="Invoice No. : ",INDEX(Sheet1!E$14:E$181,MATCH(B171,Sheet1!A$14:A$181,0)),O175))))</f>
        <v/>
      </c>
      <c r="P176" t="str">
        <f>IF(ISTEXT(E176),"",IF(ISBLANK(E176),"",IF(ISTEXT(D176),"",IF(A171="Invoice No. : ",INDEX(Sheet1!G$14:G$181,MATCH(B171,Sheet1!A$14:A$181,0)),P175))))</f>
        <v/>
      </c>
      <c r="Q176" t="str">
        <f t="shared" si="11"/>
        <v/>
      </c>
    </row>
    <row r="177" spans="1:17" x14ac:dyDescent="0.2">
      <c r="A177" s="3" t="s">
        <v>7</v>
      </c>
      <c r="B177" s="6">
        <v>44943</v>
      </c>
      <c r="C177" s="3" t="s">
        <v>8</v>
      </c>
      <c r="D177" s="7">
        <v>1</v>
      </c>
      <c r="F177" s="26" t="str">
        <f t="shared" si="8"/>
        <v/>
      </c>
      <c r="G177" s="26" t="str">
        <f>IF(ISTEXT(E177),"",IF(ISBLANK(E177),"",IF(ISTEXT(D177),"",IF(A172="Invoice No. : ",INDEX(Sheet1!F$14:F$181,MATCH(B172,Sheet1!A$14:A$181,0)),G176))))</f>
        <v/>
      </c>
      <c r="H177" s="26" t="str">
        <f t="shared" si="9"/>
        <v/>
      </c>
      <c r="I177" s="26" t="str">
        <f>IF(ISTEXT(E177),"",IF(ISBLANK(E177),"",IF(ISTEXT(D177),"",IF(A172="Invoice No. : ",TEXT(INDEX(Sheet1!C$14:C$200,MATCH(B172,Sheet1!A$14:A$200,0)),"hh:mm:ss"),I176))))</f>
        <v/>
      </c>
      <c r="J177" t="str">
        <f t="shared" si="10"/>
        <v/>
      </c>
      <c r="K177" t="str">
        <f>IF(ISBLANK(G177),"",IF(ISTEXT(G177),"",INDEX(Sheet1!H$14:H$181,MATCH(F177,Sheet1!A$14:A$181,0))))</f>
        <v/>
      </c>
      <c r="L177" t="str">
        <f>IF(ISBLANK(G177),"",IF(ISTEXT(G177),"",INDEX(Sheet1!I$14:I$181,MATCH(F177,Sheet1!A$14:A$181,0))))</f>
        <v/>
      </c>
      <c r="M177" t="str">
        <f>IF(ISBLANK(G177),"",IF(ISTEXT(G177),"",IF(INDEX(Sheet1!H$14:H$181,MATCH(F177,Sheet1!A$14:A$181,0))&lt;&gt;0,IF(INDEX(Sheet1!I$14:I$181,MATCH(F177,Sheet1!A$14:A$181,0))&lt;&gt;0,"Loan &amp; Cash","Loan"),"Cash")))</f>
        <v/>
      </c>
      <c r="N177" t="str">
        <f>IF(ISTEXT(E177),"",IF(ISBLANK(E177),"",IF(ISTEXT(D177),"",IF(A172="Invoice No. : ",INDEX(Sheet1!D$14:D$181,MATCH(B172,Sheet1!A$14:A$181,0)),N176))))</f>
        <v/>
      </c>
      <c r="O177" t="str">
        <f>IF(ISTEXT(E177),"",IF(ISBLANK(E177),"",IF(ISTEXT(D177),"",IF(A172="Invoice No. : ",INDEX(Sheet1!E$14:E$181,MATCH(B172,Sheet1!A$14:A$181,0)),O176))))</f>
        <v/>
      </c>
      <c r="P177" t="str">
        <f>IF(ISTEXT(E177),"",IF(ISBLANK(E177),"",IF(ISTEXT(D177),"",IF(A172="Invoice No. : ",INDEX(Sheet1!G$14:G$181,MATCH(B172,Sheet1!A$14:A$181,0)),P176))))</f>
        <v/>
      </c>
      <c r="Q177" t="str">
        <f t="shared" si="11"/>
        <v/>
      </c>
    </row>
    <row r="178" spans="1:17" x14ac:dyDescent="0.2">
      <c r="F178" s="26" t="str">
        <f t="shared" si="8"/>
        <v/>
      </c>
      <c r="G178" s="26" t="str">
        <f>IF(ISTEXT(E178),"",IF(ISBLANK(E178),"",IF(ISTEXT(D178),"",IF(A173="Invoice No. : ",INDEX(Sheet1!F$14:F$181,MATCH(B173,Sheet1!A$14:A$181,0)),G177))))</f>
        <v/>
      </c>
      <c r="H178" s="26" t="str">
        <f t="shared" si="9"/>
        <v/>
      </c>
      <c r="I178" s="26" t="str">
        <f>IF(ISTEXT(E178),"",IF(ISBLANK(E178),"",IF(ISTEXT(D178),"",IF(A173="Invoice No. : ",TEXT(INDEX(Sheet1!C$14:C$200,MATCH(B173,Sheet1!A$14:A$200,0)),"hh:mm:ss"),I177))))</f>
        <v/>
      </c>
      <c r="J178" t="str">
        <f t="shared" si="10"/>
        <v/>
      </c>
      <c r="K178" t="str">
        <f>IF(ISBLANK(G178),"",IF(ISTEXT(G178),"",INDEX(Sheet1!H$14:H$181,MATCH(F178,Sheet1!A$14:A$181,0))))</f>
        <v/>
      </c>
      <c r="L178" t="str">
        <f>IF(ISBLANK(G178),"",IF(ISTEXT(G178),"",INDEX(Sheet1!I$14:I$181,MATCH(F178,Sheet1!A$14:A$181,0))))</f>
        <v/>
      </c>
      <c r="M178" t="str">
        <f>IF(ISBLANK(G178),"",IF(ISTEXT(G178),"",IF(INDEX(Sheet1!H$14:H$181,MATCH(F178,Sheet1!A$14:A$181,0))&lt;&gt;0,IF(INDEX(Sheet1!I$14:I$181,MATCH(F178,Sheet1!A$14:A$181,0))&lt;&gt;0,"Loan &amp; Cash","Loan"),"Cash")))</f>
        <v/>
      </c>
      <c r="N178" t="str">
        <f>IF(ISTEXT(E178),"",IF(ISBLANK(E178),"",IF(ISTEXT(D178),"",IF(A173="Invoice No. : ",INDEX(Sheet1!D$14:D$181,MATCH(B173,Sheet1!A$14:A$181,0)),N177))))</f>
        <v/>
      </c>
      <c r="O178" t="str">
        <f>IF(ISTEXT(E178),"",IF(ISBLANK(E178),"",IF(ISTEXT(D178),"",IF(A173="Invoice No. : ",INDEX(Sheet1!E$14:E$181,MATCH(B173,Sheet1!A$14:A$181,0)),O177))))</f>
        <v/>
      </c>
      <c r="P178" t="str">
        <f>IF(ISTEXT(E178),"",IF(ISBLANK(E178),"",IF(ISTEXT(D178),"",IF(A173="Invoice No. : ",INDEX(Sheet1!G$14:G$181,MATCH(B173,Sheet1!A$14:A$181,0)),P177))))</f>
        <v/>
      </c>
      <c r="Q178" t="str">
        <f t="shared" si="11"/>
        <v/>
      </c>
    </row>
    <row r="179" spans="1:17" x14ac:dyDescent="0.2">
      <c r="A179" s="8" t="s">
        <v>9</v>
      </c>
      <c r="B179" s="8" t="s">
        <v>10</v>
      </c>
      <c r="C179" s="9" t="s">
        <v>11</v>
      </c>
      <c r="D179" s="9" t="s">
        <v>12</v>
      </c>
      <c r="E179" s="9" t="s">
        <v>13</v>
      </c>
      <c r="F179" s="26" t="str">
        <f t="shared" si="8"/>
        <v/>
      </c>
      <c r="G179" s="26" t="str">
        <f>IF(ISTEXT(E179),"",IF(ISBLANK(E179),"",IF(ISTEXT(D179),"",IF(A174="Invoice No. : ",INDEX(Sheet1!F$14:F$181,MATCH(B174,Sheet1!A$14:A$181,0)),G178))))</f>
        <v/>
      </c>
      <c r="H179" s="26" t="str">
        <f t="shared" si="9"/>
        <v/>
      </c>
      <c r="I179" s="26" t="str">
        <f>IF(ISTEXT(E179),"",IF(ISBLANK(E179),"",IF(ISTEXT(D179),"",IF(A174="Invoice No. : ",TEXT(INDEX(Sheet1!C$14:C$200,MATCH(B174,Sheet1!A$14:A$200,0)),"hh:mm:ss"),I178))))</f>
        <v/>
      </c>
      <c r="J179" t="str">
        <f t="shared" si="10"/>
        <v/>
      </c>
      <c r="K179" t="str">
        <f>IF(ISBLANK(G179),"",IF(ISTEXT(G179),"",INDEX(Sheet1!H$14:H$181,MATCH(F179,Sheet1!A$14:A$181,0))))</f>
        <v/>
      </c>
      <c r="L179" t="str">
        <f>IF(ISBLANK(G179),"",IF(ISTEXT(G179),"",INDEX(Sheet1!I$14:I$181,MATCH(F179,Sheet1!A$14:A$181,0))))</f>
        <v/>
      </c>
      <c r="M179" t="str">
        <f>IF(ISBLANK(G179),"",IF(ISTEXT(G179),"",IF(INDEX(Sheet1!H$14:H$181,MATCH(F179,Sheet1!A$14:A$181,0))&lt;&gt;0,IF(INDEX(Sheet1!I$14:I$181,MATCH(F179,Sheet1!A$14:A$181,0))&lt;&gt;0,"Loan &amp; Cash","Loan"),"Cash")))</f>
        <v/>
      </c>
      <c r="N179" t="str">
        <f>IF(ISTEXT(E179),"",IF(ISBLANK(E179),"",IF(ISTEXT(D179),"",IF(A174="Invoice No. : ",INDEX(Sheet1!D$14:D$181,MATCH(B174,Sheet1!A$14:A$181,0)),N178))))</f>
        <v/>
      </c>
      <c r="O179" t="str">
        <f>IF(ISTEXT(E179),"",IF(ISBLANK(E179),"",IF(ISTEXT(D179),"",IF(A174="Invoice No. : ",INDEX(Sheet1!E$14:E$181,MATCH(B174,Sheet1!A$14:A$181,0)),O178))))</f>
        <v/>
      </c>
      <c r="P179" t="str">
        <f>IF(ISTEXT(E179),"",IF(ISBLANK(E179),"",IF(ISTEXT(D179),"",IF(A174="Invoice No. : ",INDEX(Sheet1!G$14:G$181,MATCH(B174,Sheet1!A$14:A$181,0)),P178))))</f>
        <v/>
      </c>
      <c r="Q179" t="str">
        <f t="shared" si="11"/>
        <v/>
      </c>
    </row>
    <row r="180" spans="1:17" x14ac:dyDescent="0.2">
      <c r="F180" s="26" t="str">
        <f t="shared" si="8"/>
        <v/>
      </c>
      <c r="G180" s="26" t="str">
        <f>IF(ISTEXT(E180),"",IF(ISBLANK(E180),"",IF(ISTEXT(D180),"",IF(A175="Invoice No. : ",INDEX(Sheet1!F$14:F$181,MATCH(B175,Sheet1!A$14:A$181,0)),G179))))</f>
        <v/>
      </c>
      <c r="H180" s="26" t="str">
        <f t="shared" si="9"/>
        <v/>
      </c>
      <c r="I180" s="26" t="str">
        <f>IF(ISTEXT(E180),"",IF(ISBLANK(E180),"",IF(ISTEXT(D180),"",IF(A175="Invoice No. : ",TEXT(INDEX(Sheet1!C$14:C$200,MATCH(B175,Sheet1!A$14:A$200,0)),"hh:mm:ss"),I179))))</f>
        <v/>
      </c>
      <c r="J180" t="str">
        <f t="shared" si="10"/>
        <v/>
      </c>
      <c r="K180" t="str">
        <f>IF(ISBLANK(G180),"",IF(ISTEXT(G180),"",INDEX(Sheet1!H$14:H$181,MATCH(F180,Sheet1!A$14:A$181,0))))</f>
        <v/>
      </c>
      <c r="L180" t="str">
        <f>IF(ISBLANK(G180),"",IF(ISTEXT(G180),"",INDEX(Sheet1!I$14:I$181,MATCH(F180,Sheet1!A$14:A$181,0))))</f>
        <v/>
      </c>
      <c r="M180" t="str">
        <f>IF(ISBLANK(G180),"",IF(ISTEXT(G180),"",IF(INDEX(Sheet1!H$14:H$181,MATCH(F180,Sheet1!A$14:A$181,0))&lt;&gt;0,IF(INDEX(Sheet1!I$14:I$181,MATCH(F180,Sheet1!A$14:A$181,0))&lt;&gt;0,"Loan &amp; Cash","Loan"),"Cash")))</f>
        <v/>
      </c>
      <c r="N180" t="str">
        <f>IF(ISTEXT(E180),"",IF(ISBLANK(E180),"",IF(ISTEXT(D180),"",IF(A175="Invoice No. : ",INDEX(Sheet1!D$14:D$181,MATCH(B175,Sheet1!A$14:A$181,0)),N179))))</f>
        <v/>
      </c>
      <c r="O180" t="str">
        <f>IF(ISTEXT(E180),"",IF(ISBLANK(E180),"",IF(ISTEXT(D180),"",IF(A175="Invoice No. : ",INDEX(Sheet1!E$14:E$181,MATCH(B175,Sheet1!A$14:A$181,0)),O179))))</f>
        <v/>
      </c>
      <c r="P180" t="str">
        <f>IF(ISTEXT(E180),"",IF(ISBLANK(E180),"",IF(ISTEXT(D180),"",IF(A175="Invoice No. : ",INDEX(Sheet1!G$14:G$181,MATCH(B175,Sheet1!A$14:A$181,0)),P179))))</f>
        <v/>
      </c>
      <c r="Q180" t="str">
        <f t="shared" si="11"/>
        <v/>
      </c>
    </row>
    <row r="181" spans="1:17" x14ac:dyDescent="0.2">
      <c r="A181" s="10" t="s">
        <v>101</v>
      </c>
      <c r="B181" s="10" t="s">
        <v>102</v>
      </c>
      <c r="C181" s="11">
        <v>1</v>
      </c>
      <c r="D181" s="11">
        <v>64</v>
      </c>
      <c r="E181" s="11">
        <v>64</v>
      </c>
      <c r="F181" s="26">
        <f t="shared" si="8"/>
        <v>925287</v>
      </c>
      <c r="G181" s="26">
        <f>IF(ISTEXT(E181),"",IF(ISBLANK(E181),"",IF(ISTEXT(D181),"",IF(A176="Invoice No. : ",INDEX(Sheet1!F$14:F$181,MATCH(B176,Sheet1!A$14:A$181,0)),G180))))</f>
        <v>41404</v>
      </c>
      <c r="H181" s="26" t="str">
        <f t="shared" si="9"/>
        <v>01/17/2023</v>
      </c>
      <c r="I181" s="26" t="str">
        <f>IF(ISTEXT(E181),"",IF(ISBLANK(E181),"",IF(ISTEXT(D181),"",IF(A176="Invoice No. : ",TEXT(INDEX(Sheet1!C$14:C$200,MATCH(B176,Sheet1!A$14:A$200,0)),"hh:mm:ss"),I180))))</f>
        <v>16:07:49</v>
      </c>
      <c r="J181">
        <f t="shared" si="10"/>
        <v>853.75</v>
      </c>
      <c r="K181">
        <f>IF(ISBLANK(G181),"",IF(ISTEXT(G181),"",INDEX(Sheet1!H$14:H$181,MATCH(F181,Sheet1!A$14:A$181,0))))</f>
        <v>853.75</v>
      </c>
      <c r="L181">
        <f>IF(ISBLANK(G181),"",IF(ISTEXT(G181),"",INDEX(Sheet1!I$14:I$181,MATCH(F181,Sheet1!A$14:A$181,0))))</f>
        <v>0</v>
      </c>
      <c r="M181" t="str">
        <f>IF(ISBLANK(G181),"",IF(ISTEXT(G181),"",IF(INDEX(Sheet1!H$14:H$181,MATCH(F181,Sheet1!A$14:A$181,0))&lt;&gt;0,IF(INDEX(Sheet1!I$14:I$181,MATCH(F181,Sheet1!A$14:A$181,0))&lt;&gt;0,"Loan &amp; Cash","Loan"),"Cash")))</f>
        <v>Loan</v>
      </c>
      <c r="N181">
        <f>IF(ISTEXT(E181),"",IF(ISBLANK(E181),"",IF(ISTEXT(D181),"",IF(A176="Invoice No. : ",INDEX(Sheet1!D$14:D$181,MATCH(B176,Sheet1!A$14:A$181,0)),N180))))</f>
        <v>1</v>
      </c>
      <c r="O181" t="str">
        <f>IF(ISTEXT(E181),"",IF(ISBLANK(E181),"",IF(ISTEXT(D181),"",IF(A176="Invoice No. : ",INDEX(Sheet1!E$14:E$181,MATCH(B176,Sheet1!A$14:A$181,0)),O180))))</f>
        <v>BRAILLE</v>
      </c>
      <c r="P181" t="str">
        <f>IF(ISTEXT(E181),"",IF(ISBLANK(E181),"",IF(ISTEXT(D181),"",IF(A176="Invoice No. : ",INDEX(Sheet1!G$14:G$181,MATCH(B176,Sheet1!A$14:A$181,0)),P180))))</f>
        <v>AKOL, TRISHA DIANE NIDUASA</v>
      </c>
      <c r="Q181">
        <f t="shared" si="11"/>
        <v>130591.09</v>
      </c>
    </row>
    <row r="182" spans="1:17" x14ac:dyDescent="0.2">
      <c r="A182" s="10" t="s">
        <v>103</v>
      </c>
      <c r="B182" s="10" t="s">
        <v>104</v>
      </c>
      <c r="C182" s="11">
        <v>1</v>
      </c>
      <c r="D182" s="11">
        <v>39.25</v>
      </c>
      <c r="E182" s="11">
        <v>39.25</v>
      </c>
      <c r="F182" s="26">
        <f t="shared" si="8"/>
        <v>925287</v>
      </c>
      <c r="G182" s="26">
        <f>IF(ISTEXT(E182),"",IF(ISBLANK(E182),"",IF(ISTEXT(D182),"",IF(A177="Invoice No. : ",INDEX(Sheet1!F$14:F$181,MATCH(B177,Sheet1!A$14:A$181,0)),G181))))</f>
        <v>41404</v>
      </c>
      <c r="H182" s="26" t="str">
        <f t="shared" si="9"/>
        <v>01/17/2023</v>
      </c>
      <c r="I182" s="26" t="str">
        <f>IF(ISTEXT(E182),"",IF(ISBLANK(E182),"",IF(ISTEXT(D182),"",IF(A177="Invoice No. : ",TEXT(INDEX(Sheet1!C$14:C$200,MATCH(B177,Sheet1!A$14:A$200,0)),"hh:mm:ss"),I181))))</f>
        <v>16:07:49</v>
      </c>
      <c r="J182">
        <f t="shared" si="10"/>
        <v>853.75</v>
      </c>
      <c r="K182">
        <f>IF(ISBLANK(G182),"",IF(ISTEXT(G182),"",INDEX(Sheet1!H$14:H$181,MATCH(F182,Sheet1!A$14:A$181,0))))</f>
        <v>853.75</v>
      </c>
      <c r="L182">
        <f>IF(ISBLANK(G182),"",IF(ISTEXT(G182),"",INDEX(Sheet1!I$14:I$181,MATCH(F182,Sheet1!A$14:A$181,0))))</f>
        <v>0</v>
      </c>
      <c r="M182" t="str">
        <f>IF(ISBLANK(G182),"",IF(ISTEXT(G182),"",IF(INDEX(Sheet1!H$14:H$181,MATCH(F182,Sheet1!A$14:A$181,0))&lt;&gt;0,IF(INDEX(Sheet1!I$14:I$181,MATCH(F182,Sheet1!A$14:A$181,0))&lt;&gt;0,"Loan &amp; Cash","Loan"),"Cash")))</f>
        <v>Loan</v>
      </c>
      <c r="N182">
        <f>IF(ISTEXT(E182),"",IF(ISBLANK(E182),"",IF(ISTEXT(D182),"",IF(A177="Invoice No. : ",INDEX(Sheet1!D$14:D$181,MATCH(B177,Sheet1!A$14:A$181,0)),N181))))</f>
        <v>1</v>
      </c>
      <c r="O182" t="str">
        <f>IF(ISTEXT(E182),"",IF(ISBLANK(E182),"",IF(ISTEXT(D182),"",IF(A177="Invoice No. : ",INDEX(Sheet1!E$14:E$181,MATCH(B177,Sheet1!A$14:A$181,0)),O181))))</f>
        <v>BRAILLE</v>
      </c>
      <c r="P182" t="str">
        <f>IF(ISTEXT(E182),"",IF(ISBLANK(E182),"",IF(ISTEXT(D182),"",IF(A177="Invoice No. : ",INDEX(Sheet1!G$14:G$181,MATCH(B177,Sheet1!A$14:A$181,0)),P181))))</f>
        <v>AKOL, TRISHA DIANE NIDUASA</v>
      </c>
      <c r="Q182">
        <f t="shared" si="11"/>
        <v>130591.09</v>
      </c>
    </row>
    <row r="183" spans="1:17" x14ac:dyDescent="0.2">
      <c r="A183" s="10" t="s">
        <v>105</v>
      </c>
      <c r="B183" s="10" t="s">
        <v>106</v>
      </c>
      <c r="C183" s="11">
        <v>1</v>
      </c>
      <c r="D183" s="11">
        <v>162.25</v>
      </c>
      <c r="E183" s="11">
        <v>162.25</v>
      </c>
      <c r="F183" s="26">
        <f t="shared" si="8"/>
        <v>925287</v>
      </c>
      <c r="G183" s="26">
        <f>IF(ISTEXT(E183),"",IF(ISBLANK(E183),"",IF(ISTEXT(D183),"",IF(A178="Invoice No. : ",INDEX(Sheet1!F$14:F$181,MATCH(B178,Sheet1!A$14:A$181,0)),G182))))</f>
        <v>41404</v>
      </c>
      <c r="H183" s="26" t="str">
        <f t="shared" si="9"/>
        <v>01/17/2023</v>
      </c>
      <c r="I183" s="26" t="str">
        <f>IF(ISTEXT(E183),"",IF(ISBLANK(E183),"",IF(ISTEXT(D183),"",IF(A178="Invoice No. : ",TEXT(INDEX(Sheet1!C$14:C$200,MATCH(B178,Sheet1!A$14:A$200,0)),"hh:mm:ss"),I182))))</f>
        <v>16:07:49</v>
      </c>
      <c r="J183">
        <f t="shared" si="10"/>
        <v>853.75</v>
      </c>
      <c r="K183">
        <f>IF(ISBLANK(G183),"",IF(ISTEXT(G183),"",INDEX(Sheet1!H$14:H$181,MATCH(F183,Sheet1!A$14:A$181,0))))</f>
        <v>853.75</v>
      </c>
      <c r="L183">
        <f>IF(ISBLANK(G183),"",IF(ISTEXT(G183),"",INDEX(Sheet1!I$14:I$181,MATCH(F183,Sheet1!A$14:A$181,0))))</f>
        <v>0</v>
      </c>
      <c r="M183" t="str">
        <f>IF(ISBLANK(G183),"",IF(ISTEXT(G183),"",IF(INDEX(Sheet1!H$14:H$181,MATCH(F183,Sheet1!A$14:A$181,0))&lt;&gt;0,IF(INDEX(Sheet1!I$14:I$181,MATCH(F183,Sheet1!A$14:A$181,0))&lt;&gt;0,"Loan &amp; Cash","Loan"),"Cash")))</f>
        <v>Loan</v>
      </c>
      <c r="N183">
        <f>IF(ISTEXT(E183),"",IF(ISBLANK(E183),"",IF(ISTEXT(D183),"",IF(A178="Invoice No. : ",INDEX(Sheet1!D$14:D$181,MATCH(B178,Sheet1!A$14:A$181,0)),N182))))</f>
        <v>1</v>
      </c>
      <c r="O183" t="str">
        <f>IF(ISTEXT(E183),"",IF(ISBLANK(E183),"",IF(ISTEXT(D183),"",IF(A178="Invoice No. : ",INDEX(Sheet1!E$14:E$181,MATCH(B178,Sheet1!A$14:A$181,0)),O182))))</f>
        <v>BRAILLE</v>
      </c>
      <c r="P183" t="str">
        <f>IF(ISTEXT(E183),"",IF(ISBLANK(E183),"",IF(ISTEXT(D183),"",IF(A178="Invoice No. : ",INDEX(Sheet1!G$14:G$181,MATCH(B178,Sheet1!A$14:A$181,0)),P182))))</f>
        <v>AKOL, TRISHA DIANE NIDUASA</v>
      </c>
      <c r="Q183">
        <f t="shared" si="11"/>
        <v>130591.09</v>
      </c>
    </row>
    <row r="184" spans="1:17" x14ac:dyDescent="0.2">
      <c r="A184" s="10" t="s">
        <v>107</v>
      </c>
      <c r="B184" s="10" t="s">
        <v>108</v>
      </c>
      <c r="C184" s="11">
        <v>1</v>
      </c>
      <c r="D184" s="11">
        <v>14.5</v>
      </c>
      <c r="E184" s="11">
        <v>14.5</v>
      </c>
      <c r="F184" s="26">
        <f t="shared" si="8"/>
        <v>925287</v>
      </c>
      <c r="G184" s="26">
        <f>IF(ISTEXT(E184),"",IF(ISBLANK(E184),"",IF(ISTEXT(D184),"",IF(A179="Invoice No. : ",INDEX(Sheet1!F$14:F$181,MATCH(B179,Sheet1!A$14:A$181,0)),G183))))</f>
        <v>41404</v>
      </c>
      <c r="H184" s="26" t="str">
        <f t="shared" si="9"/>
        <v>01/17/2023</v>
      </c>
      <c r="I184" s="26" t="str">
        <f>IF(ISTEXT(E184),"",IF(ISBLANK(E184),"",IF(ISTEXT(D184),"",IF(A179="Invoice No. : ",TEXT(INDEX(Sheet1!C$14:C$200,MATCH(B179,Sheet1!A$14:A$200,0)),"hh:mm:ss"),I183))))</f>
        <v>16:07:49</v>
      </c>
      <c r="J184">
        <f t="shared" si="10"/>
        <v>853.75</v>
      </c>
      <c r="K184">
        <f>IF(ISBLANK(G184),"",IF(ISTEXT(G184),"",INDEX(Sheet1!H$14:H$181,MATCH(F184,Sheet1!A$14:A$181,0))))</f>
        <v>853.75</v>
      </c>
      <c r="L184">
        <f>IF(ISBLANK(G184),"",IF(ISTEXT(G184),"",INDEX(Sheet1!I$14:I$181,MATCH(F184,Sheet1!A$14:A$181,0))))</f>
        <v>0</v>
      </c>
      <c r="M184" t="str">
        <f>IF(ISBLANK(G184),"",IF(ISTEXT(G184),"",IF(INDEX(Sheet1!H$14:H$181,MATCH(F184,Sheet1!A$14:A$181,0))&lt;&gt;0,IF(INDEX(Sheet1!I$14:I$181,MATCH(F184,Sheet1!A$14:A$181,0))&lt;&gt;0,"Loan &amp; Cash","Loan"),"Cash")))</f>
        <v>Loan</v>
      </c>
      <c r="N184">
        <f>IF(ISTEXT(E184),"",IF(ISBLANK(E184),"",IF(ISTEXT(D184),"",IF(A179="Invoice No. : ",INDEX(Sheet1!D$14:D$181,MATCH(B179,Sheet1!A$14:A$181,0)),N183))))</f>
        <v>1</v>
      </c>
      <c r="O184" t="str">
        <f>IF(ISTEXT(E184),"",IF(ISBLANK(E184),"",IF(ISTEXT(D184),"",IF(A179="Invoice No. : ",INDEX(Sheet1!E$14:E$181,MATCH(B179,Sheet1!A$14:A$181,0)),O183))))</f>
        <v>BRAILLE</v>
      </c>
      <c r="P184" t="str">
        <f>IF(ISTEXT(E184),"",IF(ISBLANK(E184),"",IF(ISTEXT(D184),"",IF(A179="Invoice No. : ",INDEX(Sheet1!G$14:G$181,MATCH(B179,Sheet1!A$14:A$181,0)),P183))))</f>
        <v>AKOL, TRISHA DIANE NIDUASA</v>
      </c>
      <c r="Q184">
        <f t="shared" si="11"/>
        <v>130591.09</v>
      </c>
    </row>
    <row r="185" spans="1:17" x14ac:dyDescent="0.2">
      <c r="A185" s="10" t="s">
        <v>109</v>
      </c>
      <c r="B185" s="10" t="s">
        <v>110</v>
      </c>
      <c r="C185" s="11">
        <v>1</v>
      </c>
      <c r="D185" s="11">
        <v>139.25</v>
      </c>
      <c r="E185" s="11">
        <v>139.25</v>
      </c>
      <c r="F185" s="26">
        <f t="shared" si="8"/>
        <v>925287</v>
      </c>
      <c r="G185" s="26">
        <f>IF(ISTEXT(E185),"",IF(ISBLANK(E185),"",IF(ISTEXT(D185),"",IF(A180="Invoice No. : ",INDEX(Sheet1!F$14:F$181,MATCH(B180,Sheet1!A$14:A$181,0)),G184))))</f>
        <v>41404</v>
      </c>
      <c r="H185" s="26" t="str">
        <f t="shared" si="9"/>
        <v>01/17/2023</v>
      </c>
      <c r="I185" s="26" t="str">
        <f>IF(ISTEXT(E185),"",IF(ISBLANK(E185),"",IF(ISTEXT(D185),"",IF(A180="Invoice No. : ",TEXT(INDEX(Sheet1!C$14:C$200,MATCH(B180,Sheet1!A$14:A$200,0)),"hh:mm:ss"),I184))))</f>
        <v>16:07:49</v>
      </c>
      <c r="J185">
        <f t="shared" si="10"/>
        <v>853.75</v>
      </c>
      <c r="K185">
        <f>IF(ISBLANK(G185),"",IF(ISTEXT(G185),"",INDEX(Sheet1!H$14:H$181,MATCH(F185,Sheet1!A$14:A$181,0))))</f>
        <v>853.75</v>
      </c>
      <c r="L185">
        <f>IF(ISBLANK(G185),"",IF(ISTEXT(G185),"",INDEX(Sheet1!I$14:I$181,MATCH(F185,Sheet1!A$14:A$181,0))))</f>
        <v>0</v>
      </c>
      <c r="M185" t="str">
        <f>IF(ISBLANK(G185),"",IF(ISTEXT(G185),"",IF(INDEX(Sheet1!H$14:H$181,MATCH(F185,Sheet1!A$14:A$181,0))&lt;&gt;0,IF(INDEX(Sheet1!I$14:I$181,MATCH(F185,Sheet1!A$14:A$181,0))&lt;&gt;0,"Loan &amp; Cash","Loan"),"Cash")))</f>
        <v>Loan</v>
      </c>
      <c r="N185">
        <f>IF(ISTEXT(E185),"",IF(ISBLANK(E185),"",IF(ISTEXT(D185),"",IF(A180="Invoice No. : ",INDEX(Sheet1!D$14:D$181,MATCH(B180,Sheet1!A$14:A$181,0)),N184))))</f>
        <v>1</v>
      </c>
      <c r="O185" t="str">
        <f>IF(ISTEXT(E185),"",IF(ISBLANK(E185),"",IF(ISTEXT(D185),"",IF(A180="Invoice No. : ",INDEX(Sheet1!E$14:E$181,MATCH(B180,Sheet1!A$14:A$181,0)),O184))))</f>
        <v>BRAILLE</v>
      </c>
      <c r="P185" t="str">
        <f>IF(ISTEXT(E185),"",IF(ISBLANK(E185),"",IF(ISTEXT(D185),"",IF(A180="Invoice No. : ",INDEX(Sheet1!G$14:G$181,MATCH(B180,Sheet1!A$14:A$181,0)),P184))))</f>
        <v>AKOL, TRISHA DIANE NIDUASA</v>
      </c>
      <c r="Q185">
        <f t="shared" si="11"/>
        <v>130591.09</v>
      </c>
    </row>
    <row r="186" spans="1:17" x14ac:dyDescent="0.2">
      <c r="A186" s="10" t="s">
        <v>111</v>
      </c>
      <c r="B186" s="10" t="s">
        <v>112</v>
      </c>
      <c r="C186" s="11">
        <v>1</v>
      </c>
      <c r="D186" s="11">
        <v>30.25</v>
      </c>
      <c r="E186" s="11">
        <v>30.25</v>
      </c>
      <c r="F186" s="26">
        <f t="shared" si="8"/>
        <v>925287</v>
      </c>
      <c r="G186" s="26">
        <f>IF(ISTEXT(E186),"",IF(ISBLANK(E186),"",IF(ISTEXT(D186),"",IF(A181="Invoice No. : ",INDEX(Sheet1!F$14:F$181,MATCH(B181,Sheet1!A$14:A$181,0)),G185))))</f>
        <v>41404</v>
      </c>
      <c r="H186" s="26" t="str">
        <f t="shared" si="9"/>
        <v>01/17/2023</v>
      </c>
      <c r="I186" s="26" t="str">
        <f>IF(ISTEXT(E186),"",IF(ISBLANK(E186),"",IF(ISTEXT(D186),"",IF(A181="Invoice No. : ",TEXT(INDEX(Sheet1!C$14:C$200,MATCH(B181,Sheet1!A$14:A$200,0)),"hh:mm:ss"),I185))))</f>
        <v>16:07:49</v>
      </c>
      <c r="J186">
        <f t="shared" si="10"/>
        <v>853.75</v>
      </c>
      <c r="K186">
        <f>IF(ISBLANK(G186),"",IF(ISTEXT(G186),"",INDEX(Sheet1!H$14:H$181,MATCH(F186,Sheet1!A$14:A$181,0))))</f>
        <v>853.75</v>
      </c>
      <c r="L186">
        <f>IF(ISBLANK(G186),"",IF(ISTEXT(G186),"",INDEX(Sheet1!I$14:I$181,MATCH(F186,Sheet1!A$14:A$181,0))))</f>
        <v>0</v>
      </c>
      <c r="M186" t="str">
        <f>IF(ISBLANK(G186),"",IF(ISTEXT(G186),"",IF(INDEX(Sheet1!H$14:H$181,MATCH(F186,Sheet1!A$14:A$181,0))&lt;&gt;0,IF(INDEX(Sheet1!I$14:I$181,MATCH(F186,Sheet1!A$14:A$181,0))&lt;&gt;0,"Loan &amp; Cash","Loan"),"Cash")))</f>
        <v>Loan</v>
      </c>
      <c r="N186">
        <f>IF(ISTEXT(E186),"",IF(ISBLANK(E186),"",IF(ISTEXT(D186),"",IF(A181="Invoice No. : ",INDEX(Sheet1!D$14:D$181,MATCH(B181,Sheet1!A$14:A$181,0)),N185))))</f>
        <v>1</v>
      </c>
      <c r="O186" t="str">
        <f>IF(ISTEXT(E186),"",IF(ISBLANK(E186),"",IF(ISTEXT(D186),"",IF(A181="Invoice No. : ",INDEX(Sheet1!E$14:E$181,MATCH(B181,Sheet1!A$14:A$181,0)),O185))))</f>
        <v>BRAILLE</v>
      </c>
      <c r="P186" t="str">
        <f>IF(ISTEXT(E186),"",IF(ISBLANK(E186),"",IF(ISTEXT(D186),"",IF(A181="Invoice No. : ",INDEX(Sheet1!G$14:G$181,MATCH(B181,Sheet1!A$14:A$181,0)),P185))))</f>
        <v>AKOL, TRISHA DIANE NIDUASA</v>
      </c>
      <c r="Q186">
        <f t="shared" si="11"/>
        <v>130591.09</v>
      </c>
    </row>
    <row r="187" spans="1:17" x14ac:dyDescent="0.2">
      <c r="A187" s="10" t="s">
        <v>113</v>
      </c>
      <c r="B187" s="10" t="s">
        <v>114</v>
      </c>
      <c r="C187" s="11">
        <v>1</v>
      </c>
      <c r="D187" s="11">
        <v>39.5</v>
      </c>
      <c r="E187" s="11">
        <v>39.5</v>
      </c>
      <c r="F187" s="26">
        <f t="shared" si="8"/>
        <v>925287</v>
      </c>
      <c r="G187" s="26">
        <f>IF(ISTEXT(E187),"",IF(ISBLANK(E187),"",IF(ISTEXT(D187),"",IF(A182="Invoice No. : ",INDEX(Sheet1!F$14:F$181,MATCH(B182,Sheet1!A$14:A$181,0)),G186))))</f>
        <v>41404</v>
      </c>
      <c r="H187" s="26" t="str">
        <f t="shared" si="9"/>
        <v>01/17/2023</v>
      </c>
      <c r="I187" s="26" t="str">
        <f>IF(ISTEXT(E187),"",IF(ISBLANK(E187),"",IF(ISTEXT(D187),"",IF(A182="Invoice No. : ",TEXT(INDEX(Sheet1!C$14:C$200,MATCH(B182,Sheet1!A$14:A$200,0)),"hh:mm:ss"),I186))))</f>
        <v>16:07:49</v>
      </c>
      <c r="J187">
        <f t="shared" si="10"/>
        <v>853.75</v>
      </c>
      <c r="K187">
        <f>IF(ISBLANK(G187),"",IF(ISTEXT(G187),"",INDEX(Sheet1!H$14:H$181,MATCH(F187,Sheet1!A$14:A$181,0))))</f>
        <v>853.75</v>
      </c>
      <c r="L187">
        <f>IF(ISBLANK(G187),"",IF(ISTEXT(G187),"",INDEX(Sheet1!I$14:I$181,MATCH(F187,Sheet1!A$14:A$181,0))))</f>
        <v>0</v>
      </c>
      <c r="M187" t="str">
        <f>IF(ISBLANK(G187),"",IF(ISTEXT(G187),"",IF(INDEX(Sheet1!H$14:H$181,MATCH(F187,Sheet1!A$14:A$181,0))&lt;&gt;0,IF(INDEX(Sheet1!I$14:I$181,MATCH(F187,Sheet1!A$14:A$181,0))&lt;&gt;0,"Loan &amp; Cash","Loan"),"Cash")))</f>
        <v>Loan</v>
      </c>
      <c r="N187">
        <f>IF(ISTEXT(E187),"",IF(ISBLANK(E187),"",IF(ISTEXT(D187),"",IF(A182="Invoice No. : ",INDEX(Sheet1!D$14:D$181,MATCH(B182,Sheet1!A$14:A$181,0)),N186))))</f>
        <v>1</v>
      </c>
      <c r="O187" t="str">
        <f>IF(ISTEXT(E187),"",IF(ISBLANK(E187),"",IF(ISTEXT(D187),"",IF(A182="Invoice No. : ",INDEX(Sheet1!E$14:E$181,MATCH(B182,Sheet1!A$14:A$181,0)),O186))))</f>
        <v>BRAILLE</v>
      </c>
      <c r="P187" t="str">
        <f>IF(ISTEXT(E187),"",IF(ISBLANK(E187),"",IF(ISTEXT(D187),"",IF(A182="Invoice No. : ",INDEX(Sheet1!G$14:G$181,MATCH(B182,Sheet1!A$14:A$181,0)),P186))))</f>
        <v>AKOL, TRISHA DIANE NIDUASA</v>
      </c>
      <c r="Q187">
        <f t="shared" si="11"/>
        <v>130591.09</v>
      </c>
    </row>
    <row r="188" spans="1:17" x14ac:dyDescent="0.2">
      <c r="A188" s="10" t="s">
        <v>115</v>
      </c>
      <c r="B188" s="10" t="s">
        <v>116</v>
      </c>
      <c r="C188" s="11">
        <v>1</v>
      </c>
      <c r="D188" s="11">
        <v>87.75</v>
      </c>
      <c r="E188" s="11">
        <v>87.75</v>
      </c>
      <c r="F188" s="26">
        <f t="shared" si="8"/>
        <v>925287</v>
      </c>
      <c r="G188" s="26">
        <f>IF(ISTEXT(E188),"",IF(ISBLANK(E188),"",IF(ISTEXT(D188),"",IF(A183="Invoice No. : ",INDEX(Sheet1!F$14:F$181,MATCH(B183,Sheet1!A$14:A$181,0)),G187))))</f>
        <v>41404</v>
      </c>
      <c r="H188" s="26" t="str">
        <f t="shared" si="9"/>
        <v>01/17/2023</v>
      </c>
      <c r="I188" s="26" t="str">
        <f>IF(ISTEXT(E188),"",IF(ISBLANK(E188),"",IF(ISTEXT(D188),"",IF(A183="Invoice No. : ",TEXT(INDEX(Sheet1!C$14:C$200,MATCH(B183,Sheet1!A$14:A$200,0)),"hh:mm:ss"),I187))))</f>
        <v>16:07:49</v>
      </c>
      <c r="J188">
        <f t="shared" si="10"/>
        <v>853.75</v>
      </c>
      <c r="K188">
        <f>IF(ISBLANK(G188),"",IF(ISTEXT(G188),"",INDEX(Sheet1!H$14:H$181,MATCH(F188,Sheet1!A$14:A$181,0))))</f>
        <v>853.75</v>
      </c>
      <c r="L188">
        <f>IF(ISBLANK(G188),"",IF(ISTEXT(G188),"",INDEX(Sheet1!I$14:I$181,MATCH(F188,Sheet1!A$14:A$181,0))))</f>
        <v>0</v>
      </c>
      <c r="M188" t="str">
        <f>IF(ISBLANK(G188),"",IF(ISTEXT(G188),"",IF(INDEX(Sheet1!H$14:H$181,MATCH(F188,Sheet1!A$14:A$181,0))&lt;&gt;0,IF(INDEX(Sheet1!I$14:I$181,MATCH(F188,Sheet1!A$14:A$181,0))&lt;&gt;0,"Loan &amp; Cash","Loan"),"Cash")))</f>
        <v>Loan</v>
      </c>
      <c r="N188">
        <f>IF(ISTEXT(E188),"",IF(ISBLANK(E188),"",IF(ISTEXT(D188),"",IF(A183="Invoice No. : ",INDEX(Sheet1!D$14:D$181,MATCH(B183,Sheet1!A$14:A$181,0)),N187))))</f>
        <v>1</v>
      </c>
      <c r="O188" t="str">
        <f>IF(ISTEXT(E188),"",IF(ISBLANK(E188),"",IF(ISTEXT(D188),"",IF(A183="Invoice No. : ",INDEX(Sheet1!E$14:E$181,MATCH(B183,Sheet1!A$14:A$181,0)),O187))))</f>
        <v>BRAILLE</v>
      </c>
      <c r="P188" t="str">
        <f>IF(ISTEXT(E188),"",IF(ISBLANK(E188),"",IF(ISTEXT(D188),"",IF(A183="Invoice No. : ",INDEX(Sheet1!G$14:G$181,MATCH(B183,Sheet1!A$14:A$181,0)),P187))))</f>
        <v>AKOL, TRISHA DIANE NIDUASA</v>
      </c>
      <c r="Q188">
        <f t="shared" si="11"/>
        <v>130591.09</v>
      </c>
    </row>
    <row r="189" spans="1:17" x14ac:dyDescent="0.2">
      <c r="A189" s="10" t="s">
        <v>117</v>
      </c>
      <c r="B189" s="10" t="s">
        <v>118</v>
      </c>
      <c r="C189" s="11">
        <v>5</v>
      </c>
      <c r="D189" s="11">
        <v>12</v>
      </c>
      <c r="E189" s="11">
        <v>60</v>
      </c>
      <c r="F189" s="26">
        <f t="shared" si="8"/>
        <v>925287</v>
      </c>
      <c r="G189" s="26">
        <f>IF(ISTEXT(E189),"",IF(ISBLANK(E189),"",IF(ISTEXT(D189),"",IF(A184="Invoice No. : ",INDEX(Sheet1!F$14:F$181,MATCH(B184,Sheet1!A$14:A$181,0)),G188))))</f>
        <v>41404</v>
      </c>
      <c r="H189" s="26" t="str">
        <f t="shared" si="9"/>
        <v>01/17/2023</v>
      </c>
      <c r="I189" s="26" t="str">
        <f>IF(ISTEXT(E189),"",IF(ISBLANK(E189),"",IF(ISTEXT(D189),"",IF(A184="Invoice No. : ",TEXT(INDEX(Sheet1!C$14:C$200,MATCH(B184,Sheet1!A$14:A$200,0)),"hh:mm:ss"),I188))))</f>
        <v>16:07:49</v>
      </c>
      <c r="J189">
        <f t="shared" si="10"/>
        <v>853.75</v>
      </c>
      <c r="K189">
        <f>IF(ISBLANK(G189),"",IF(ISTEXT(G189),"",INDEX(Sheet1!H$14:H$181,MATCH(F189,Sheet1!A$14:A$181,0))))</f>
        <v>853.75</v>
      </c>
      <c r="L189">
        <f>IF(ISBLANK(G189),"",IF(ISTEXT(G189),"",INDEX(Sheet1!I$14:I$181,MATCH(F189,Sheet1!A$14:A$181,0))))</f>
        <v>0</v>
      </c>
      <c r="M189" t="str">
        <f>IF(ISBLANK(G189),"",IF(ISTEXT(G189),"",IF(INDEX(Sheet1!H$14:H$181,MATCH(F189,Sheet1!A$14:A$181,0))&lt;&gt;0,IF(INDEX(Sheet1!I$14:I$181,MATCH(F189,Sheet1!A$14:A$181,0))&lt;&gt;0,"Loan &amp; Cash","Loan"),"Cash")))</f>
        <v>Loan</v>
      </c>
      <c r="N189">
        <f>IF(ISTEXT(E189),"",IF(ISBLANK(E189),"",IF(ISTEXT(D189),"",IF(A184="Invoice No. : ",INDEX(Sheet1!D$14:D$181,MATCH(B184,Sheet1!A$14:A$181,0)),N188))))</f>
        <v>1</v>
      </c>
      <c r="O189" t="str">
        <f>IF(ISTEXT(E189),"",IF(ISBLANK(E189),"",IF(ISTEXT(D189),"",IF(A184="Invoice No. : ",INDEX(Sheet1!E$14:E$181,MATCH(B184,Sheet1!A$14:A$181,0)),O188))))</f>
        <v>BRAILLE</v>
      </c>
      <c r="P189" t="str">
        <f>IF(ISTEXT(E189),"",IF(ISBLANK(E189),"",IF(ISTEXT(D189),"",IF(A184="Invoice No. : ",INDEX(Sheet1!G$14:G$181,MATCH(B184,Sheet1!A$14:A$181,0)),P188))))</f>
        <v>AKOL, TRISHA DIANE NIDUASA</v>
      </c>
      <c r="Q189">
        <f t="shared" si="11"/>
        <v>130591.09</v>
      </c>
    </row>
    <row r="190" spans="1:17" x14ac:dyDescent="0.2">
      <c r="A190" s="10" t="s">
        <v>39</v>
      </c>
      <c r="B190" s="10" t="s">
        <v>40</v>
      </c>
      <c r="C190" s="11">
        <v>5</v>
      </c>
      <c r="D190" s="11">
        <v>12</v>
      </c>
      <c r="E190" s="11">
        <v>60</v>
      </c>
      <c r="F190" s="26">
        <f t="shared" si="8"/>
        <v>925287</v>
      </c>
      <c r="G190" s="26">
        <f>IF(ISTEXT(E190),"",IF(ISBLANK(E190),"",IF(ISTEXT(D190),"",IF(A185="Invoice No. : ",INDEX(Sheet1!F$14:F$181,MATCH(B185,Sheet1!A$14:A$181,0)),G189))))</f>
        <v>41404</v>
      </c>
      <c r="H190" s="26" t="str">
        <f t="shared" si="9"/>
        <v>01/17/2023</v>
      </c>
      <c r="I190" s="26" t="str">
        <f>IF(ISTEXT(E190),"",IF(ISBLANK(E190),"",IF(ISTEXT(D190),"",IF(A185="Invoice No. : ",TEXT(INDEX(Sheet1!C$14:C$200,MATCH(B185,Sheet1!A$14:A$200,0)),"hh:mm:ss"),I189))))</f>
        <v>16:07:49</v>
      </c>
      <c r="J190">
        <f t="shared" si="10"/>
        <v>853.75</v>
      </c>
      <c r="K190">
        <f>IF(ISBLANK(G190),"",IF(ISTEXT(G190),"",INDEX(Sheet1!H$14:H$181,MATCH(F190,Sheet1!A$14:A$181,0))))</f>
        <v>853.75</v>
      </c>
      <c r="L190">
        <f>IF(ISBLANK(G190),"",IF(ISTEXT(G190),"",INDEX(Sheet1!I$14:I$181,MATCH(F190,Sheet1!A$14:A$181,0))))</f>
        <v>0</v>
      </c>
      <c r="M190" t="str">
        <f>IF(ISBLANK(G190),"",IF(ISTEXT(G190),"",IF(INDEX(Sheet1!H$14:H$181,MATCH(F190,Sheet1!A$14:A$181,0))&lt;&gt;0,IF(INDEX(Sheet1!I$14:I$181,MATCH(F190,Sheet1!A$14:A$181,0))&lt;&gt;0,"Loan &amp; Cash","Loan"),"Cash")))</f>
        <v>Loan</v>
      </c>
      <c r="N190">
        <f>IF(ISTEXT(E190),"",IF(ISBLANK(E190),"",IF(ISTEXT(D190),"",IF(A185="Invoice No. : ",INDEX(Sheet1!D$14:D$181,MATCH(B185,Sheet1!A$14:A$181,0)),N189))))</f>
        <v>1</v>
      </c>
      <c r="O190" t="str">
        <f>IF(ISTEXT(E190),"",IF(ISBLANK(E190),"",IF(ISTEXT(D190),"",IF(A185="Invoice No. : ",INDEX(Sheet1!E$14:E$181,MATCH(B185,Sheet1!A$14:A$181,0)),O189))))</f>
        <v>BRAILLE</v>
      </c>
      <c r="P190" t="str">
        <f>IF(ISTEXT(E190),"",IF(ISBLANK(E190),"",IF(ISTEXT(D190),"",IF(A185="Invoice No. : ",INDEX(Sheet1!G$14:G$181,MATCH(B185,Sheet1!A$14:A$181,0)),P189))))</f>
        <v>AKOL, TRISHA DIANE NIDUASA</v>
      </c>
      <c r="Q190">
        <f t="shared" si="11"/>
        <v>130591.09</v>
      </c>
    </row>
    <row r="191" spans="1:17" x14ac:dyDescent="0.2">
      <c r="A191" s="10" t="s">
        <v>119</v>
      </c>
      <c r="B191" s="10" t="s">
        <v>120</v>
      </c>
      <c r="C191" s="11">
        <v>1</v>
      </c>
      <c r="D191" s="11">
        <v>31.25</v>
      </c>
      <c r="E191" s="11">
        <v>31.25</v>
      </c>
      <c r="F191" s="26">
        <f t="shared" si="8"/>
        <v>925287</v>
      </c>
      <c r="G191" s="26">
        <f>IF(ISTEXT(E191),"",IF(ISBLANK(E191),"",IF(ISTEXT(D191),"",IF(A186="Invoice No. : ",INDEX(Sheet1!F$14:F$181,MATCH(B186,Sheet1!A$14:A$181,0)),G190))))</f>
        <v>41404</v>
      </c>
      <c r="H191" s="26" t="str">
        <f t="shared" si="9"/>
        <v>01/17/2023</v>
      </c>
      <c r="I191" s="26" t="str">
        <f>IF(ISTEXT(E191),"",IF(ISBLANK(E191),"",IF(ISTEXT(D191),"",IF(A186="Invoice No. : ",TEXT(INDEX(Sheet1!C$14:C$200,MATCH(B186,Sheet1!A$14:A$200,0)),"hh:mm:ss"),I190))))</f>
        <v>16:07:49</v>
      </c>
      <c r="J191">
        <f t="shared" si="10"/>
        <v>853.75</v>
      </c>
      <c r="K191">
        <f>IF(ISBLANK(G191),"",IF(ISTEXT(G191),"",INDEX(Sheet1!H$14:H$181,MATCH(F191,Sheet1!A$14:A$181,0))))</f>
        <v>853.75</v>
      </c>
      <c r="L191">
        <f>IF(ISBLANK(G191),"",IF(ISTEXT(G191),"",INDEX(Sheet1!I$14:I$181,MATCH(F191,Sheet1!A$14:A$181,0))))</f>
        <v>0</v>
      </c>
      <c r="M191" t="str">
        <f>IF(ISBLANK(G191),"",IF(ISTEXT(G191),"",IF(INDEX(Sheet1!H$14:H$181,MATCH(F191,Sheet1!A$14:A$181,0))&lt;&gt;0,IF(INDEX(Sheet1!I$14:I$181,MATCH(F191,Sheet1!A$14:A$181,0))&lt;&gt;0,"Loan &amp; Cash","Loan"),"Cash")))</f>
        <v>Loan</v>
      </c>
      <c r="N191">
        <f>IF(ISTEXT(E191),"",IF(ISBLANK(E191),"",IF(ISTEXT(D191),"",IF(A186="Invoice No. : ",INDEX(Sheet1!D$14:D$181,MATCH(B186,Sheet1!A$14:A$181,0)),N190))))</f>
        <v>1</v>
      </c>
      <c r="O191" t="str">
        <f>IF(ISTEXT(E191),"",IF(ISBLANK(E191),"",IF(ISTEXT(D191),"",IF(A186="Invoice No. : ",INDEX(Sheet1!E$14:E$181,MATCH(B186,Sheet1!A$14:A$181,0)),O190))))</f>
        <v>BRAILLE</v>
      </c>
      <c r="P191" t="str">
        <f>IF(ISTEXT(E191),"",IF(ISBLANK(E191),"",IF(ISTEXT(D191),"",IF(A186="Invoice No. : ",INDEX(Sheet1!G$14:G$181,MATCH(B186,Sheet1!A$14:A$181,0)),P190))))</f>
        <v>AKOL, TRISHA DIANE NIDUASA</v>
      </c>
      <c r="Q191">
        <f t="shared" si="11"/>
        <v>130591.09</v>
      </c>
    </row>
    <row r="192" spans="1:17" x14ac:dyDescent="0.2">
      <c r="A192" s="10" t="s">
        <v>121</v>
      </c>
      <c r="B192" s="10" t="s">
        <v>122</v>
      </c>
      <c r="C192" s="11">
        <v>1</v>
      </c>
      <c r="D192" s="11">
        <v>69.5</v>
      </c>
      <c r="E192" s="11">
        <v>69.5</v>
      </c>
      <c r="F192" s="26">
        <f t="shared" si="8"/>
        <v>925287</v>
      </c>
      <c r="G192" s="26">
        <f>IF(ISTEXT(E192),"",IF(ISBLANK(E192),"",IF(ISTEXT(D192),"",IF(A187="Invoice No. : ",INDEX(Sheet1!F$14:F$181,MATCH(B187,Sheet1!A$14:A$181,0)),G191))))</f>
        <v>41404</v>
      </c>
      <c r="H192" s="26" t="str">
        <f t="shared" si="9"/>
        <v>01/17/2023</v>
      </c>
      <c r="I192" s="26" t="str">
        <f>IF(ISTEXT(E192),"",IF(ISBLANK(E192),"",IF(ISTEXT(D192),"",IF(A187="Invoice No. : ",TEXT(INDEX(Sheet1!C$14:C$200,MATCH(B187,Sheet1!A$14:A$200,0)),"hh:mm:ss"),I191))))</f>
        <v>16:07:49</v>
      </c>
      <c r="J192">
        <f t="shared" si="10"/>
        <v>853.75</v>
      </c>
      <c r="K192">
        <f>IF(ISBLANK(G192),"",IF(ISTEXT(G192),"",INDEX(Sheet1!H$14:H$181,MATCH(F192,Sheet1!A$14:A$181,0))))</f>
        <v>853.75</v>
      </c>
      <c r="L192">
        <f>IF(ISBLANK(G192),"",IF(ISTEXT(G192),"",INDEX(Sheet1!I$14:I$181,MATCH(F192,Sheet1!A$14:A$181,0))))</f>
        <v>0</v>
      </c>
      <c r="M192" t="str">
        <f>IF(ISBLANK(G192),"",IF(ISTEXT(G192),"",IF(INDEX(Sheet1!H$14:H$181,MATCH(F192,Sheet1!A$14:A$181,0))&lt;&gt;0,IF(INDEX(Sheet1!I$14:I$181,MATCH(F192,Sheet1!A$14:A$181,0))&lt;&gt;0,"Loan &amp; Cash","Loan"),"Cash")))</f>
        <v>Loan</v>
      </c>
      <c r="N192">
        <f>IF(ISTEXT(E192),"",IF(ISBLANK(E192),"",IF(ISTEXT(D192),"",IF(A187="Invoice No. : ",INDEX(Sheet1!D$14:D$181,MATCH(B187,Sheet1!A$14:A$181,0)),N191))))</f>
        <v>1</v>
      </c>
      <c r="O192" t="str">
        <f>IF(ISTEXT(E192),"",IF(ISBLANK(E192),"",IF(ISTEXT(D192),"",IF(A187="Invoice No. : ",INDEX(Sheet1!E$14:E$181,MATCH(B187,Sheet1!A$14:A$181,0)),O191))))</f>
        <v>BRAILLE</v>
      </c>
      <c r="P192" t="str">
        <f>IF(ISTEXT(E192),"",IF(ISBLANK(E192),"",IF(ISTEXT(D192),"",IF(A187="Invoice No. : ",INDEX(Sheet1!G$14:G$181,MATCH(B187,Sheet1!A$14:A$181,0)),P191))))</f>
        <v>AKOL, TRISHA DIANE NIDUASA</v>
      </c>
      <c r="Q192">
        <f t="shared" si="11"/>
        <v>130591.09</v>
      </c>
    </row>
    <row r="193" spans="1:17" x14ac:dyDescent="0.2">
      <c r="A193" s="10" t="s">
        <v>123</v>
      </c>
      <c r="B193" s="10" t="s">
        <v>124</v>
      </c>
      <c r="C193" s="11">
        <v>1</v>
      </c>
      <c r="D193" s="11">
        <v>56.25</v>
      </c>
      <c r="E193" s="11">
        <v>56.25</v>
      </c>
      <c r="F193" s="26">
        <f t="shared" si="8"/>
        <v>925287</v>
      </c>
      <c r="G193" s="26">
        <f>IF(ISTEXT(E193),"",IF(ISBLANK(E193),"",IF(ISTEXT(D193),"",IF(A188="Invoice No. : ",INDEX(Sheet1!F$14:F$181,MATCH(B188,Sheet1!A$14:A$181,0)),G192))))</f>
        <v>41404</v>
      </c>
      <c r="H193" s="26" t="str">
        <f t="shared" si="9"/>
        <v>01/17/2023</v>
      </c>
      <c r="I193" s="26" t="str">
        <f>IF(ISTEXT(E193),"",IF(ISBLANK(E193),"",IF(ISTEXT(D193),"",IF(A188="Invoice No. : ",TEXT(INDEX(Sheet1!C$14:C$200,MATCH(B188,Sheet1!A$14:A$200,0)),"hh:mm:ss"),I192))))</f>
        <v>16:07:49</v>
      </c>
      <c r="J193">
        <f t="shared" si="10"/>
        <v>853.75</v>
      </c>
      <c r="K193">
        <f>IF(ISBLANK(G193),"",IF(ISTEXT(G193),"",INDEX(Sheet1!H$14:H$181,MATCH(F193,Sheet1!A$14:A$181,0))))</f>
        <v>853.75</v>
      </c>
      <c r="L193">
        <f>IF(ISBLANK(G193),"",IF(ISTEXT(G193),"",INDEX(Sheet1!I$14:I$181,MATCH(F193,Sheet1!A$14:A$181,0))))</f>
        <v>0</v>
      </c>
      <c r="M193" t="str">
        <f>IF(ISBLANK(G193),"",IF(ISTEXT(G193),"",IF(INDEX(Sheet1!H$14:H$181,MATCH(F193,Sheet1!A$14:A$181,0))&lt;&gt;0,IF(INDEX(Sheet1!I$14:I$181,MATCH(F193,Sheet1!A$14:A$181,0))&lt;&gt;0,"Loan &amp; Cash","Loan"),"Cash")))</f>
        <v>Loan</v>
      </c>
      <c r="N193">
        <f>IF(ISTEXT(E193),"",IF(ISBLANK(E193),"",IF(ISTEXT(D193),"",IF(A188="Invoice No. : ",INDEX(Sheet1!D$14:D$181,MATCH(B188,Sheet1!A$14:A$181,0)),N192))))</f>
        <v>1</v>
      </c>
      <c r="O193" t="str">
        <f>IF(ISTEXT(E193),"",IF(ISBLANK(E193),"",IF(ISTEXT(D193),"",IF(A188="Invoice No. : ",INDEX(Sheet1!E$14:E$181,MATCH(B188,Sheet1!A$14:A$181,0)),O192))))</f>
        <v>BRAILLE</v>
      </c>
      <c r="P193" t="str">
        <f>IF(ISTEXT(E193),"",IF(ISBLANK(E193),"",IF(ISTEXT(D193),"",IF(A188="Invoice No. : ",INDEX(Sheet1!G$14:G$181,MATCH(B188,Sheet1!A$14:A$181,0)),P192))))</f>
        <v>AKOL, TRISHA DIANE NIDUASA</v>
      </c>
      <c r="Q193">
        <f t="shared" si="11"/>
        <v>130591.09</v>
      </c>
    </row>
    <row r="194" spans="1:17" x14ac:dyDescent="0.2">
      <c r="D194" s="12" t="s">
        <v>16</v>
      </c>
      <c r="E194" s="13">
        <v>853.75</v>
      </c>
      <c r="F194" s="26" t="str">
        <f t="shared" si="8"/>
        <v/>
      </c>
      <c r="G194" s="26" t="str">
        <f>IF(ISTEXT(E194),"",IF(ISBLANK(E194),"",IF(ISTEXT(D194),"",IF(A189="Invoice No. : ",INDEX(Sheet1!F$14:F$181,MATCH(B189,Sheet1!A$14:A$181,0)),G193))))</f>
        <v/>
      </c>
      <c r="H194" s="26" t="str">
        <f t="shared" si="9"/>
        <v/>
      </c>
      <c r="I194" s="26" t="str">
        <f>IF(ISTEXT(E194),"",IF(ISBLANK(E194),"",IF(ISTEXT(D194),"",IF(A189="Invoice No. : ",TEXT(INDEX(Sheet1!C$14:C$200,MATCH(B189,Sheet1!A$14:A$200,0)),"hh:mm:ss"),I193))))</f>
        <v/>
      </c>
      <c r="J194" t="str">
        <f t="shared" si="10"/>
        <v/>
      </c>
      <c r="K194" t="str">
        <f>IF(ISBLANK(G194),"",IF(ISTEXT(G194),"",INDEX(Sheet1!H$14:H$181,MATCH(F194,Sheet1!A$14:A$181,0))))</f>
        <v/>
      </c>
      <c r="L194" t="str">
        <f>IF(ISBLANK(G194),"",IF(ISTEXT(G194),"",INDEX(Sheet1!I$14:I$181,MATCH(F194,Sheet1!A$14:A$181,0))))</f>
        <v/>
      </c>
      <c r="M194" t="str">
        <f>IF(ISBLANK(G194),"",IF(ISTEXT(G194),"",IF(INDEX(Sheet1!H$14:H$181,MATCH(F194,Sheet1!A$14:A$181,0))&lt;&gt;0,IF(INDEX(Sheet1!I$14:I$181,MATCH(F194,Sheet1!A$14:A$181,0))&lt;&gt;0,"Loan &amp; Cash","Loan"),"Cash")))</f>
        <v/>
      </c>
      <c r="N194" t="str">
        <f>IF(ISTEXT(E194),"",IF(ISBLANK(E194),"",IF(ISTEXT(D194),"",IF(A189="Invoice No. : ",INDEX(Sheet1!D$14:D$181,MATCH(B189,Sheet1!A$14:A$181,0)),N193))))</f>
        <v/>
      </c>
      <c r="O194" t="str">
        <f>IF(ISTEXT(E194),"",IF(ISBLANK(E194),"",IF(ISTEXT(D194),"",IF(A189="Invoice No. : ",INDEX(Sheet1!E$14:E$181,MATCH(B189,Sheet1!A$14:A$181,0)),O193))))</f>
        <v/>
      </c>
      <c r="P194" t="str">
        <f>IF(ISTEXT(E194),"",IF(ISBLANK(E194),"",IF(ISTEXT(D194),"",IF(A189="Invoice No. : ",INDEX(Sheet1!G$14:G$181,MATCH(B189,Sheet1!A$14:A$181,0)),P193))))</f>
        <v/>
      </c>
      <c r="Q194" t="str">
        <f t="shared" si="11"/>
        <v/>
      </c>
    </row>
    <row r="195" spans="1:17" x14ac:dyDescent="0.2">
      <c r="F195" s="26" t="str">
        <f t="shared" si="8"/>
        <v/>
      </c>
      <c r="G195" s="26" t="str">
        <f>IF(ISTEXT(E195),"",IF(ISBLANK(E195),"",IF(ISTEXT(D195),"",IF(A190="Invoice No. : ",INDEX(Sheet1!F$14:F$181,MATCH(B190,Sheet1!A$14:A$181,0)),G194))))</f>
        <v/>
      </c>
      <c r="H195" s="26" t="str">
        <f t="shared" si="9"/>
        <v/>
      </c>
      <c r="I195" s="26" t="str">
        <f>IF(ISTEXT(E195),"",IF(ISBLANK(E195),"",IF(ISTEXT(D195),"",IF(A190="Invoice No. : ",TEXT(INDEX(Sheet1!C$14:C$200,MATCH(B190,Sheet1!A$14:A$200,0)),"hh:mm:ss"),I194))))</f>
        <v/>
      </c>
      <c r="J195" t="str">
        <f t="shared" si="10"/>
        <v/>
      </c>
      <c r="K195" t="str">
        <f>IF(ISBLANK(G195),"",IF(ISTEXT(G195),"",INDEX(Sheet1!H$14:H$181,MATCH(F195,Sheet1!A$14:A$181,0))))</f>
        <v/>
      </c>
      <c r="L195" t="str">
        <f>IF(ISBLANK(G195),"",IF(ISTEXT(G195),"",INDEX(Sheet1!I$14:I$181,MATCH(F195,Sheet1!A$14:A$181,0))))</f>
        <v/>
      </c>
      <c r="M195" t="str">
        <f>IF(ISBLANK(G195),"",IF(ISTEXT(G195),"",IF(INDEX(Sheet1!H$14:H$181,MATCH(F195,Sheet1!A$14:A$181,0))&lt;&gt;0,IF(INDEX(Sheet1!I$14:I$181,MATCH(F195,Sheet1!A$14:A$181,0))&lt;&gt;0,"Loan &amp; Cash","Loan"),"Cash")))</f>
        <v/>
      </c>
      <c r="N195" t="str">
        <f>IF(ISTEXT(E195),"",IF(ISBLANK(E195),"",IF(ISTEXT(D195),"",IF(A190="Invoice No. : ",INDEX(Sheet1!D$14:D$181,MATCH(B190,Sheet1!A$14:A$181,0)),N194))))</f>
        <v/>
      </c>
      <c r="O195" t="str">
        <f>IF(ISTEXT(E195),"",IF(ISBLANK(E195),"",IF(ISTEXT(D195),"",IF(A190="Invoice No. : ",INDEX(Sheet1!E$14:E$181,MATCH(B190,Sheet1!A$14:A$181,0)),O194))))</f>
        <v/>
      </c>
      <c r="P195" t="str">
        <f>IF(ISTEXT(E195),"",IF(ISBLANK(E195),"",IF(ISTEXT(D195),"",IF(A190="Invoice No. : ",INDEX(Sheet1!G$14:G$181,MATCH(B190,Sheet1!A$14:A$181,0)),P194))))</f>
        <v/>
      </c>
      <c r="Q195" t="str">
        <f t="shared" si="11"/>
        <v/>
      </c>
    </row>
    <row r="196" spans="1:17" x14ac:dyDescent="0.2">
      <c r="F196" s="26" t="str">
        <f t="shared" si="8"/>
        <v/>
      </c>
      <c r="G196" s="26" t="str">
        <f>IF(ISTEXT(E196),"",IF(ISBLANK(E196),"",IF(ISTEXT(D196),"",IF(A191="Invoice No. : ",INDEX(Sheet1!F$14:F$181,MATCH(B191,Sheet1!A$14:A$181,0)),G195))))</f>
        <v/>
      </c>
      <c r="H196" s="26" t="str">
        <f t="shared" si="9"/>
        <v/>
      </c>
      <c r="I196" s="26" t="str">
        <f>IF(ISTEXT(E196),"",IF(ISBLANK(E196),"",IF(ISTEXT(D196),"",IF(A191="Invoice No. : ",TEXT(INDEX(Sheet1!C$14:C$200,MATCH(B191,Sheet1!A$14:A$200,0)),"hh:mm:ss"),I195))))</f>
        <v/>
      </c>
      <c r="J196" t="str">
        <f t="shared" si="10"/>
        <v/>
      </c>
      <c r="K196" t="str">
        <f>IF(ISBLANK(G196),"",IF(ISTEXT(G196),"",INDEX(Sheet1!H$14:H$181,MATCH(F196,Sheet1!A$14:A$181,0))))</f>
        <v/>
      </c>
      <c r="L196" t="str">
        <f>IF(ISBLANK(G196),"",IF(ISTEXT(G196),"",INDEX(Sheet1!I$14:I$181,MATCH(F196,Sheet1!A$14:A$181,0))))</f>
        <v/>
      </c>
      <c r="M196" t="str">
        <f>IF(ISBLANK(G196),"",IF(ISTEXT(G196),"",IF(INDEX(Sheet1!H$14:H$181,MATCH(F196,Sheet1!A$14:A$181,0))&lt;&gt;0,IF(INDEX(Sheet1!I$14:I$181,MATCH(F196,Sheet1!A$14:A$181,0))&lt;&gt;0,"Loan &amp; Cash","Loan"),"Cash")))</f>
        <v/>
      </c>
      <c r="N196" t="str">
        <f>IF(ISTEXT(E196),"",IF(ISBLANK(E196),"",IF(ISTEXT(D196),"",IF(A191="Invoice No. : ",INDEX(Sheet1!D$14:D$181,MATCH(B191,Sheet1!A$14:A$181,0)),N195))))</f>
        <v/>
      </c>
      <c r="O196" t="str">
        <f>IF(ISTEXT(E196),"",IF(ISBLANK(E196),"",IF(ISTEXT(D196),"",IF(A191="Invoice No. : ",INDEX(Sheet1!E$14:E$181,MATCH(B191,Sheet1!A$14:A$181,0)),O195))))</f>
        <v/>
      </c>
      <c r="P196" t="str">
        <f>IF(ISTEXT(E196),"",IF(ISBLANK(E196),"",IF(ISTEXT(D196),"",IF(A191="Invoice No. : ",INDEX(Sheet1!G$14:G$181,MATCH(B191,Sheet1!A$14:A$181,0)),P195))))</f>
        <v/>
      </c>
      <c r="Q196" t="str">
        <f t="shared" si="11"/>
        <v/>
      </c>
    </row>
    <row r="197" spans="1:17" x14ac:dyDescent="0.2">
      <c r="A197" s="3" t="s">
        <v>4</v>
      </c>
      <c r="B197" s="4">
        <v>925288</v>
      </c>
      <c r="C197" s="3" t="s">
        <v>5</v>
      </c>
      <c r="D197" s="5" t="s">
        <v>6</v>
      </c>
      <c r="F197" s="26" t="str">
        <f t="shared" si="8"/>
        <v/>
      </c>
      <c r="G197" s="26" t="str">
        <f>IF(ISTEXT(E197),"",IF(ISBLANK(E197),"",IF(ISTEXT(D197),"",IF(A192="Invoice No. : ",INDEX(Sheet1!F$14:F$181,MATCH(B192,Sheet1!A$14:A$181,0)),G196))))</f>
        <v/>
      </c>
      <c r="H197" s="26" t="str">
        <f t="shared" si="9"/>
        <v/>
      </c>
      <c r="I197" s="26" t="str">
        <f>IF(ISTEXT(E197),"",IF(ISBLANK(E197),"",IF(ISTEXT(D197),"",IF(A192="Invoice No. : ",TEXT(INDEX(Sheet1!C$14:C$200,MATCH(B192,Sheet1!A$14:A$200,0)),"hh:mm:ss"),I196))))</f>
        <v/>
      </c>
      <c r="J197" t="str">
        <f t="shared" si="10"/>
        <v/>
      </c>
      <c r="K197" t="str">
        <f>IF(ISBLANK(G197),"",IF(ISTEXT(G197),"",INDEX(Sheet1!H$14:H$181,MATCH(F197,Sheet1!A$14:A$181,0))))</f>
        <v/>
      </c>
      <c r="L197" t="str">
        <f>IF(ISBLANK(G197),"",IF(ISTEXT(G197),"",INDEX(Sheet1!I$14:I$181,MATCH(F197,Sheet1!A$14:A$181,0))))</f>
        <v/>
      </c>
      <c r="M197" t="str">
        <f>IF(ISBLANK(G197),"",IF(ISTEXT(G197),"",IF(INDEX(Sheet1!H$14:H$181,MATCH(F197,Sheet1!A$14:A$181,0))&lt;&gt;0,IF(INDEX(Sheet1!I$14:I$181,MATCH(F197,Sheet1!A$14:A$181,0))&lt;&gt;0,"Loan &amp; Cash","Loan"),"Cash")))</f>
        <v/>
      </c>
      <c r="N197" t="str">
        <f>IF(ISTEXT(E197),"",IF(ISBLANK(E197),"",IF(ISTEXT(D197),"",IF(A192="Invoice No. : ",INDEX(Sheet1!D$14:D$181,MATCH(B192,Sheet1!A$14:A$181,0)),N196))))</f>
        <v/>
      </c>
      <c r="O197" t="str">
        <f>IF(ISTEXT(E197),"",IF(ISBLANK(E197),"",IF(ISTEXT(D197),"",IF(A192="Invoice No. : ",INDEX(Sheet1!E$14:E$181,MATCH(B192,Sheet1!A$14:A$181,0)),O196))))</f>
        <v/>
      </c>
      <c r="P197" t="str">
        <f>IF(ISTEXT(E197),"",IF(ISBLANK(E197),"",IF(ISTEXT(D197),"",IF(A192="Invoice No. : ",INDEX(Sheet1!G$14:G$181,MATCH(B192,Sheet1!A$14:A$181,0)),P196))))</f>
        <v/>
      </c>
      <c r="Q197" t="str">
        <f t="shared" si="11"/>
        <v/>
      </c>
    </row>
    <row r="198" spans="1:17" x14ac:dyDescent="0.2">
      <c r="A198" s="3" t="s">
        <v>7</v>
      </c>
      <c r="B198" s="6">
        <v>44943</v>
      </c>
      <c r="C198" s="3" t="s">
        <v>8</v>
      </c>
      <c r="D198" s="7">
        <v>1</v>
      </c>
      <c r="F198" s="26" t="str">
        <f t="shared" si="8"/>
        <v/>
      </c>
      <c r="G198" s="26" t="str">
        <f>IF(ISTEXT(E198),"",IF(ISBLANK(E198),"",IF(ISTEXT(D198),"",IF(A193="Invoice No. : ",INDEX(Sheet1!F$14:F$181,MATCH(B193,Sheet1!A$14:A$181,0)),G197))))</f>
        <v/>
      </c>
      <c r="H198" s="26" t="str">
        <f t="shared" si="9"/>
        <v/>
      </c>
      <c r="I198" s="26" t="str">
        <f>IF(ISTEXT(E198),"",IF(ISBLANK(E198),"",IF(ISTEXT(D198),"",IF(A193="Invoice No. : ",TEXT(INDEX(Sheet1!C$14:C$200,MATCH(B193,Sheet1!A$14:A$200,0)),"hh:mm:ss"),I197))))</f>
        <v/>
      </c>
      <c r="J198" t="str">
        <f t="shared" si="10"/>
        <v/>
      </c>
      <c r="K198" t="str">
        <f>IF(ISBLANK(G198),"",IF(ISTEXT(G198),"",INDEX(Sheet1!H$14:H$181,MATCH(F198,Sheet1!A$14:A$181,0))))</f>
        <v/>
      </c>
      <c r="L198" t="str">
        <f>IF(ISBLANK(G198),"",IF(ISTEXT(G198),"",INDEX(Sheet1!I$14:I$181,MATCH(F198,Sheet1!A$14:A$181,0))))</f>
        <v/>
      </c>
      <c r="M198" t="str">
        <f>IF(ISBLANK(G198),"",IF(ISTEXT(G198),"",IF(INDEX(Sheet1!H$14:H$181,MATCH(F198,Sheet1!A$14:A$181,0))&lt;&gt;0,IF(INDEX(Sheet1!I$14:I$181,MATCH(F198,Sheet1!A$14:A$181,0))&lt;&gt;0,"Loan &amp; Cash","Loan"),"Cash")))</f>
        <v/>
      </c>
      <c r="N198" t="str">
        <f>IF(ISTEXT(E198),"",IF(ISBLANK(E198),"",IF(ISTEXT(D198),"",IF(A193="Invoice No. : ",INDEX(Sheet1!D$14:D$181,MATCH(B193,Sheet1!A$14:A$181,0)),N197))))</f>
        <v/>
      </c>
      <c r="O198" t="str">
        <f>IF(ISTEXT(E198),"",IF(ISBLANK(E198),"",IF(ISTEXT(D198),"",IF(A193="Invoice No. : ",INDEX(Sheet1!E$14:E$181,MATCH(B193,Sheet1!A$14:A$181,0)),O197))))</f>
        <v/>
      </c>
      <c r="P198" t="str">
        <f>IF(ISTEXT(E198),"",IF(ISBLANK(E198),"",IF(ISTEXT(D198),"",IF(A193="Invoice No. : ",INDEX(Sheet1!G$14:G$181,MATCH(B193,Sheet1!A$14:A$181,0)),P197))))</f>
        <v/>
      </c>
      <c r="Q198" t="str">
        <f t="shared" si="11"/>
        <v/>
      </c>
    </row>
    <row r="199" spans="1:17" x14ac:dyDescent="0.2">
      <c r="F199" s="26" t="str">
        <f t="shared" si="8"/>
        <v/>
      </c>
      <c r="G199" s="26" t="str">
        <f>IF(ISTEXT(E199),"",IF(ISBLANK(E199),"",IF(ISTEXT(D199),"",IF(A194="Invoice No. : ",INDEX(Sheet1!F$14:F$181,MATCH(B194,Sheet1!A$14:A$181,0)),G198))))</f>
        <v/>
      </c>
      <c r="H199" s="26" t="str">
        <f t="shared" si="9"/>
        <v/>
      </c>
      <c r="I199" s="26" t="str">
        <f>IF(ISTEXT(E199),"",IF(ISBLANK(E199),"",IF(ISTEXT(D199),"",IF(A194="Invoice No. : ",TEXT(INDEX(Sheet1!C$14:C$200,MATCH(B194,Sheet1!A$14:A$200,0)),"hh:mm:ss"),I198))))</f>
        <v/>
      </c>
      <c r="J199" t="str">
        <f t="shared" si="10"/>
        <v/>
      </c>
      <c r="K199" t="str">
        <f>IF(ISBLANK(G199),"",IF(ISTEXT(G199),"",INDEX(Sheet1!H$14:H$181,MATCH(F199,Sheet1!A$14:A$181,0))))</f>
        <v/>
      </c>
      <c r="L199" t="str">
        <f>IF(ISBLANK(G199),"",IF(ISTEXT(G199),"",INDEX(Sheet1!I$14:I$181,MATCH(F199,Sheet1!A$14:A$181,0))))</f>
        <v/>
      </c>
      <c r="M199" t="str">
        <f>IF(ISBLANK(G199),"",IF(ISTEXT(G199),"",IF(INDEX(Sheet1!H$14:H$181,MATCH(F199,Sheet1!A$14:A$181,0))&lt;&gt;0,IF(INDEX(Sheet1!I$14:I$181,MATCH(F199,Sheet1!A$14:A$181,0))&lt;&gt;0,"Loan &amp; Cash","Loan"),"Cash")))</f>
        <v/>
      </c>
      <c r="N199" t="str">
        <f>IF(ISTEXT(E199),"",IF(ISBLANK(E199),"",IF(ISTEXT(D199),"",IF(A194="Invoice No. : ",INDEX(Sheet1!D$14:D$181,MATCH(B194,Sheet1!A$14:A$181,0)),N198))))</f>
        <v/>
      </c>
      <c r="O199" t="str">
        <f>IF(ISTEXT(E199),"",IF(ISBLANK(E199),"",IF(ISTEXT(D199),"",IF(A194="Invoice No. : ",INDEX(Sheet1!E$14:E$181,MATCH(B194,Sheet1!A$14:A$181,0)),O198))))</f>
        <v/>
      </c>
      <c r="P199" t="str">
        <f>IF(ISTEXT(E199),"",IF(ISBLANK(E199),"",IF(ISTEXT(D199),"",IF(A194="Invoice No. : ",INDEX(Sheet1!G$14:G$181,MATCH(B194,Sheet1!A$14:A$181,0)),P198))))</f>
        <v/>
      </c>
      <c r="Q199" t="str">
        <f t="shared" si="11"/>
        <v/>
      </c>
    </row>
    <row r="200" spans="1:17" x14ac:dyDescent="0.2">
      <c r="A200" s="8" t="s">
        <v>9</v>
      </c>
      <c r="B200" s="8" t="s">
        <v>10</v>
      </c>
      <c r="C200" s="9" t="s">
        <v>11</v>
      </c>
      <c r="D200" s="9" t="s">
        <v>12</v>
      </c>
      <c r="E200" s="9" t="s">
        <v>13</v>
      </c>
      <c r="F200" s="26" t="str">
        <f t="shared" si="8"/>
        <v/>
      </c>
      <c r="G200" s="26" t="str">
        <f>IF(ISTEXT(E200),"",IF(ISBLANK(E200),"",IF(ISTEXT(D200),"",IF(A195="Invoice No. : ",INDEX(Sheet1!F$14:F$181,MATCH(B195,Sheet1!A$14:A$181,0)),G199))))</f>
        <v/>
      </c>
      <c r="H200" s="26" t="str">
        <f t="shared" si="9"/>
        <v/>
      </c>
      <c r="I200" s="26" t="str">
        <f>IF(ISTEXT(E200),"",IF(ISBLANK(E200),"",IF(ISTEXT(D200),"",IF(A195="Invoice No. : ",TEXT(INDEX(Sheet1!C$14:C$200,MATCH(B195,Sheet1!A$14:A$200,0)),"hh:mm:ss"),I199))))</f>
        <v/>
      </c>
      <c r="J200" t="str">
        <f t="shared" si="10"/>
        <v/>
      </c>
      <c r="K200" t="str">
        <f>IF(ISBLANK(G200),"",IF(ISTEXT(G200),"",INDEX(Sheet1!H$14:H$181,MATCH(F200,Sheet1!A$14:A$181,0))))</f>
        <v/>
      </c>
      <c r="L200" t="str">
        <f>IF(ISBLANK(G200),"",IF(ISTEXT(G200),"",INDEX(Sheet1!I$14:I$181,MATCH(F200,Sheet1!A$14:A$181,0))))</f>
        <v/>
      </c>
      <c r="M200" t="str">
        <f>IF(ISBLANK(G200),"",IF(ISTEXT(G200),"",IF(INDEX(Sheet1!H$14:H$181,MATCH(F200,Sheet1!A$14:A$181,0))&lt;&gt;0,IF(INDEX(Sheet1!I$14:I$181,MATCH(F200,Sheet1!A$14:A$181,0))&lt;&gt;0,"Loan &amp; Cash","Loan"),"Cash")))</f>
        <v/>
      </c>
      <c r="N200" t="str">
        <f>IF(ISTEXT(E200),"",IF(ISBLANK(E200),"",IF(ISTEXT(D200),"",IF(A195="Invoice No. : ",INDEX(Sheet1!D$14:D$181,MATCH(B195,Sheet1!A$14:A$181,0)),N199))))</f>
        <v/>
      </c>
      <c r="O200" t="str">
        <f>IF(ISTEXT(E200),"",IF(ISBLANK(E200),"",IF(ISTEXT(D200),"",IF(A195="Invoice No. : ",INDEX(Sheet1!E$14:E$181,MATCH(B195,Sheet1!A$14:A$181,0)),O199))))</f>
        <v/>
      </c>
      <c r="P200" t="str">
        <f>IF(ISTEXT(E200),"",IF(ISBLANK(E200),"",IF(ISTEXT(D200),"",IF(A195="Invoice No. : ",INDEX(Sheet1!G$14:G$181,MATCH(B195,Sheet1!A$14:A$181,0)),P199))))</f>
        <v/>
      </c>
      <c r="Q200" t="str">
        <f t="shared" si="11"/>
        <v/>
      </c>
    </row>
    <row r="201" spans="1:17" x14ac:dyDescent="0.2">
      <c r="F201" s="26" t="str">
        <f t="shared" si="8"/>
        <v/>
      </c>
      <c r="G201" s="26" t="str">
        <f>IF(ISTEXT(E201),"",IF(ISBLANK(E201),"",IF(ISTEXT(D201),"",IF(A196="Invoice No. : ",INDEX(Sheet1!F$14:F$181,MATCH(B196,Sheet1!A$14:A$181,0)),G200))))</f>
        <v/>
      </c>
      <c r="H201" s="26" t="str">
        <f t="shared" si="9"/>
        <v/>
      </c>
      <c r="I201" s="26" t="str">
        <f>IF(ISTEXT(E201),"",IF(ISBLANK(E201),"",IF(ISTEXT(D201),"",IF(A196="Invoice No. : ",TEXT(INDEX(Sheet1!C$14:C$200,MATCH(B196,Sheet1!A$14:A$200,0)),"hh:mm:ss"),I200))))</f>
        <v/>
      </c>
      <c r="J201" t="str">
        <f t="shared" si="10"/>
        <v/>
      </c>
      <c r="K201" t="str">
        <f>IF(ISBLANK(G201),"",IF(ISTEXT(G201),"",INDEX(Sheet1!H$14:H$181,MATCH(F201,Sheet1!A$14:A$181,0))))</f>
        <v/>
      </c>
      <c r="L201" t="str">
        <f>IF(ISBLANK(G201),"",IF(ISTEXT(G201),"",INDEX(Sheet1!I$14:I$181,MATCH(F201,Sheet1!A$14:A$181,0))))</f>
        <v/>
      </c>
      <c r="M201" t="str">
        <f>IF(ISBLANK(G201),"",IF(ISTEXT(G201),"",IF(INDEX(Sheet1!H$14:H$181,MATCH(F201,Sheet1!A$14:A$181,0))&lt;&gt;0,IF(INDEX(Sheet1!I$14:I$181,MATCH(F201,Sheet1!A$14:A$181,0))&lt;&gt;0,"Loan &amp; Cash","Loan"),"Cash")))</f>
        <v/>
      </c>
      <c r="N201" t="str">
        <f>IF(ISTEXT(E201),"",IF(ISBLANK(E201),"",IF(ISTEXT(D201),"",IF(A196="Invoice No. : ",INDEX(Sheet1!D$14:D$181,MATCH(B196,Sheet1!A$14:A$181,0)),N200))))</f>
        <v/>
      </c>
      <c r="O201" t="str">
        <f>IF(ISTEXT(E201),"",IF(ISBLANK(E201),"",IF(ISTEXT(D201),"",IF(A196="Invoice No. : ",INDEX(Sheet1!E$14:E$181,MATCH(B196,Sheet1!A$14:A$181,0)),O200))))</f>
        <v/>
      </c>
      <c r="P201" t="str">
        <f>IF(ISTEXT(E201),"",IF(ISBLANK(E201),"",IF(ISTEXT(D201),"",IF(A196="Invoice No. : ",INDEX(Sheet1!G$14:G$181,MATCH(B196,Sheet1!A$14:A$181,0)),P200))))</f>
        <v/>
      </c>
      <c r="Q201" t="str">
        <f t="shared" si="11"/>
        <v/>
      </c>
    </row>
    <row r="202" spans="1:17" x14ac:dyDescent="0.2">
      <c r="A202" s="10" t="s">
        <v>125</v>
      </c>
      <c r="B202" s="10" t="s">
        <v>126</v>
      </c>
      <c r="C202" s="11">
        <v>1</v>
      </c>
      <c r="D202" s="11">
        <v>30.75</v>
      </c>
      <c r="E202" s="11">
        <v>30.75</v>
      </c>
      <c r="F202" s="26">
        <f t="shared" si="8"/>
        <v>925288</v>
      </c>
      <c r="G202" s="26">
        <f>IF(ISTEXT(E202),"",IF(ISBLANK(E202),"",IF(ISTEXT(D202),"",IF(A197="Invoice No. : ",INDEX(Sheet1!F$14:F$181,MATCH(B197,Sheet1!A$14:A$181,0)),G201))))</f>
        <v>22041</v>
      </c>
      <c r="H202" s="26" t="str">
        <f t="shared" si="9"/>
        <v>01/17/2023</v>
      </c>
      <c r="I202" s="26" t="str">
        <f>IF(ISTEXT(E202),"",IF(ISBLANK(E202),"",IF(ISTEXT(D202),"",IF(A197="Invoice No. : ",TEXT(INDEX(Sheet1!C$14:C$200,MATCH(B197,Sheet1!A$14:A$200,0)),"hh:mm:ss"),I201))))</f>
        <v>16:09:51</v>
      </c>
      <c r="J202">
        <f t="shared" si="10"/>
        <v>48.25</v>
      </c>
      <c r="K202">
        <f>IF(ISBLANK(G202),"",IF(ISTEXT(G202),"",INDEX(Sheet1!H$14:H$181,MATCH(F202,Sheet1!A$14:A$181,0))))</f>
        <v>0</v>
      </c>
      <c r="L202">
        <f>IF(ISBLANK(G202),"",IF(ISTEXT(G202),"",INDEX(Sheet1!I$14:I$181,MATCH(F202,Sheet1!A$14:A$181,0))))</f>
        <v>48.25</v>
      </c>
      <c r="M202" t="str">
        <f>IF(ISBLANK(G202),"",IF(ISTEXT(G202),"",IF(INDEX(Sheet1!H$14:H$181,MATCH(F202,Sheet1!A$14:A$181,0))&lt;&gt;0,IF(INDEX(Sheet1!I$14:I$181,MATCH(F202,Sheet1!A$14:A$181,0))&lt;&gt;0,"Loan &amp; Cash","Loan"),"Cash")))</f>
        <v>Cash</v>
      </c>
      <c r="N202">
        <f>IF(ISTEXT(E202),"",IF(ISBLANK(E202),"",IF(ISTEXT(D202),"",IF(A197="Invoice No. : ",INDEX(Sheet1!D$14:D$181,MATCH(B197,Sheet1!A$14:A$181,0)),N201))))</f>
        <v>1</v>
      </c>
      <c r="O202" t="str">
        <f>IF(ISTEXT(E202),"",IF(ISBLANK(E202),"",IF(ISTEXT(D202),"",IF(A197="Invoice No. : ",INDEX(Sheet1!E$14:E$181,MATCH(B197,Sheet1!A$14:A$181,0)),O201))))</f>
        <v>BRAILLE</v>
      </c>
      <c r="P202" t="str">
        <f>IF(ISTEXT(E202),"",IF(ISBLANK(E202),"",IF(ISTEXT(D202),"",IF(A197="Invoice No. : ",INDEX(Sheet1!G$14:G$181,MATCH(B197,Sheet1!A$14:A$181,0)),P201))))</f>
        <v>CINCO, ELIZABETH CAMPOLET</v>
      </c>
      <c r="Q202">
        <f t="shared" si="11"/>
        <v>130591.09</v>
      </c>
    </row>
    <row r="203" spans="1:17" x14ac:dyDescent="0.2">
      <c r="A203" s="10" t="s">
        <v>127</v>
      </c>
      <c r="B203" s="10" t="s">
        <v>128</v>
      </c>
      <c r="C203" s="11">
        <v>2</v>
      </c>
      <c r="D203" s="11">
        <v>8.75</v>
      </c>
      <c r="E203" s="11">
        <v>17.5</v>
      </c>
      <c r="F203" s="26">
        <f t="shared" si="8"/>
        <v>925288</v>
      </c>
      <c r="G203" s="26">
        <f>IF(ISTEXT(E203),"",IF(ISBLANK(E203),"",IF(ISTEXT(D203),"",IF(A198="Invoice No. : ",INDEX(Sheet1!F$14:F$181,MATCH(B198,Sheet1!A$14:A$181,0)),G202))))</f>
        <v>22041</v>
      </c>
      <c r="H203" s="26" t="str">
        <f t="shared" si="9"/>
        <v>01/17/2023</v>
      </c>
      <c r="I203" s="26" t="str">
        <f>IF(ISTEXT(E203),"",IF(ISBLANK(E203),"",IF(ISTEXT(D203),"",IF(A198="Invoice No. : ",TEXT(INDEX(Sheet1!C$14:C$200,MATCH(B198,Sheet1!A$14:A$200,0)),"hh:mm:ss"),I202))))</f>
        <v>16:09:51</v>
      </c>
      <c r="J203">
        <f t="shared" si="10"/>
        <v>48.25</v>
      </c>
      <c r="K203">
        <f>IF(ISBLANK(G203),"",IF(ISTEXT(G203),"",INDEX(Sheet1!H$14:H$181,MATCH(F203,Sheet1!A$14:A$181,0))))</f>
        <v>0</v>
      </c>
      <c r="L203">
        <f>IF(ISBLANK(G203),"",IF(ISTEXT(G203),"",INDEX(Sheet1!I$14:I$181,MATCH(F203,Sheet1!A$14:A$181,0))))</f>
        <v>48.25</v>
      </c>
      <c r="M203" t="str">
        <f>IF(ISBLANK(G203),"",IF(ISTEXT(G203),"",IF(INDEX(Sheet1!H$14:H$181,MATCH(F203,Sheet1!A$14:A$181,0))&lt;&gt;0,IF(INDEX(Sheet1!I$14:I$181,MATCH(F203,Sheet1!A$14:A$181,0))&lt;&gt;0,"Loan &amp; Cash","Loan"),"Cash")))</f>
        <v>Cash</v>
      </c>
      <c r="N203">
        <f>IF(ISTEXT(E203),"",IF(ISBLANK(E203),"",IF(ISTEXT(D203),"",IF(A198="Invoice No. : ",INDEX(Sheet1!D$14:D$181,MATCH(B198,Sheet1!A$14:A$181,0)),N202))))</f>
        <v>1</v>
      </c>
      <c r="O203" t="str">
        <f>IF(ISTEXT(E203),"",IF(ISBLANK(E203),"",IF(ISTEXT(D203),"",IF(A198="Invoice No. : ",INDEX(Sheet1!E$14:E$181,MATCH(B198,Sheet1!A$14:A$181,0)),O202))))</f>
        <v>BRAILLE</v>
      </c>
      <c r="P203" t="str">
        <f>IF(ISTEXT(E203),"",IF(ISBLANK(E203),"",IF(ISTEXT(D203),"",IF(A198="Invoice No. : ",INDEX(Sheet1!G$14:G$181,MATCH(B198,Sheet1!A$14:A$181,0)),P202))))</f>
        <v>CINCO, ELIZABETH CAMPOLET</v>
      </c>
      <c r="Q203">
        <f t="shared" si="11"/>
        <v>130591.09</v>
      </c>
    </row>
    <row r="204" spans="1:17" x14ac:dyDescent="0.2">
      <c r="D204" s="12" t="s">
        <v>16</v>
      </c>
      <c r="E204" s="13">
        <v>48.25</v>
      </c>
      <c r="F204" s="26" t="str">
        <f t="shared" si="8"/>
        <v/>
      </c>
      <c r="G204" s="26" t="str">
        <f>IF(ISTEXT(E204),"",IF(ISBLANK(E204),"",IF(ISTEXT(D204),"",IF(A199="Invoice No. : ",INDEX(Sheet1!F$14:F$181,MATCH(B199,Sheet1!A$14:A$181,0)),G203))))</f>
        <v/>
      </c>
      <c r="H204" s="26" t="str">
        <f t="shared" si="9"/>
        <v/>
      </c>
      <c r="I204" s="26" t="str">
        <f>IF(ISTEXT(E204),"",IF(ISBLANK(E204),"",IF(ISTEXT(D204),"",IF(A199="Invoice No. : ",TEXT(INDEX(Sheet1!C$14:C$200,MATCH(B199,Sheet1!A$14:A$200,0)),"hh:mm:ss"),I203))))</f>
        <v/>
      </c>
      <c r="J204" t="str">
        <f t="shared" si="10"/>
        <v/>
      </c>
      <c r="K204" t="str">
        <f>IF(ISBLANK(G204),"",IF(ISTEXT(G204),"",INDEX(Sheet1!H$14:H$181,MATCH(F204,Sheet1!A$14:A$181,0))))</f>
        <v/>
      </c>
      <c r="L204" t="str">
        <f>IF(ISBLANK(G204),"",IF(ISTEXT(G204),"",INDEX(Sheet1!I$14:I$181,MATCH(F204,Sheet1!A$14:A$181,0))))</f>
        <v/>
      </c>
      <c r="M204" t="str">
        <f>IF(ISBLANK(G204),"",IF(ISTEXT(G204),"",IF(INDEX(Sheet1!H$14:H$181,MATCH(F204,Sheet1!A$14:A$181,0))&lt;&gt;0,IF(INDEX(Sheet1!I$14:I$181,MATCH(F204,Sheet1!A$14:A$181,0))&lt;&gt;0,"Loan &amp; Cash","Loan"),"Cash")))</f>
        <v/>
      </c>
      <c r="N204" t="str">
        <f>IF(ISTEXT(E204),"",IF(ISBLANK(E204),"",IF(ISTEXT(D204),"",IF(A199="Invoice No. : ",INDEX(Sheet1!D$14:D$181,MATCH(B199,Sheet1!A$14:A$181,0)),N203))))</f>
        <v/>
      </c>
      <c r="O204" t="str">
        <f>IF(ISTEXT(E204),"",IF(ISBLANK(E204),"",IF(ISTEXT(D204),"",IF(A199="Invoice No. : ",INDEX(Sheet1!E$14:E$181,MATCH(B199,Sheet1!A$14:A$181,0)),O203))))</f>
        <v/>
      </c>
      <c r="P204" t="str">
        <f>IF(ISTEXT(E204),"",IF(ISBLANK(E204),"",IF(ISTEXT(D204),"",IF(A199="Invoice No. : ",INDEX(Sheet1!G$14:G$181,MATCH(B199,Sheet1!A$14:A$181,0)),P203))))</f>
        <v/>
      </c>
      <c r="Q204" t="str">
        <f t="shared" si="11"/>
        <v/>
      </c>
    </row>
    <row r="205" spans="1:17" x14ac:dyDescent="0.2">
      <c r="F205" s="26" t="str">
        <f t="shared" si="8"/>
        <v/>
      </c>
      <c r="G205" s="26" t="str">
        <f>IF(ISTEXT(E205),"",IF(ISBLANK(E205),"",IF(ISTEXT(D205),"",IF(A200="Invoice No. : ",INDEX(Sheet1!F$14:F$181,MATCH(B200,Sheet1!A$14:A$181,0)),G204))))</f>
        <v/>
      </c>
      <c r="H205" s="26" t="str">
        <f t="shared" si="9"/>
        <v/>
      </c>
      <c r="I205" s="26" t="str">
        <f>IF(ISTEXT(E205),"",IF(ISBLANK(E205),"",IF(ISTEXT(D205),"",IF(A200="Invoice No. : ",TEXT(INDEX(Sheet1!C$14:C$200,MATCH(B200,Sheet1!A$14:A$200,0)),"hh:mm:ss"),I204))))</f>
        <v/>
      </c>
      <c r="J205" t="str">
        <f t="shared" si="10"/>
        <v/>
      </c>
      <c r="K205" t="str">
        <f>IF(ISBLANK(G205),"",IF(ISTEXT(G205),"",INDEX(Sheet1!H$14:H$181,MATCH(F205,Sheet1!A$14:A$181,0))))</f>
        <v/>
      </c>
      <c r="L205" t="str">
        <f>IF(ISBLANK(G205),"",IF(ISTEXT(G205),"",INDEX(Sheet1!I$14:I$181,MATCH(F205,Sheet1!A$14:A$181,0))))</f>
        <v/>
      </c>
      <c r="M205" t="str">
        <f>IF(ISBLANK(G205),"",IF(ISTEXT(G205),"",IF(INDEX(Sheet1!H$14:H$181,MATCH(F205,Sheet1!A$14:A$181,0))&lt;&gt;0,IF(INDEX(Sheet1!I$14:I$181,MATCH(F205,Sheet1!A$14:A$181,0))&lt;&gt;0,"Loan &amp; Cash","Loan"),"Cash")))</f>
        <v/>
      </c>
      <c r="N205" t="str">
        <f>IF(ISTEXT(E205),"",IF(ISBLANK(E205),"",IF(ISTEXT(D205),"",IF(A200="Invoice No. : ",INDEX(Sheet1!D$14:D$181,MATCH(B200,Sheet1!A$14:A$181,0)),N204))))</f>
        <v/>
      </c>
      <c r="O205" t="str">
        <f>IF(ISTEXT(E205),"",IF(ISBLANK(E205),"",IF(ISTEXT(D205),"",IF(A200="Invoice No. : ",INDEX(Sheet1!E$14:E$181,MATCH(B200,Sheet1!A$14:A$181,0)),O204))))</f>
        <v/>
      </c>
      <c r="P205" t="str">
        <f>IF(ISTEXT(E205),"",IF(ISBLANK(E205),"",IF(ISTEXT(D205),"",IF(A200="Invoice No. : ",INDEX(Sheet1!G$14:G$181,MATCH(B200,Sheet1!A$14:A$181,0)),P204))))</f>
        <v/>
      </c>
      <c r="Q205" t="str">
        <f t="shared" si="11"/>
        <v/>
      </c>
    </row>
    <row r="206" spans="1:17" x14ac:dyDescent="0.2">
      <c r="F206" s="26" t="str">
        <f t="shared" si="8"/>
        <v/>
      </c>
      <c r="G206" s="26" t="str">
        <f>IF(ISTEXT(E206),"",IF(ISBLANK(E206),"",IF(ISTEXT(D206),"",IF(A201="Invoice No. : ",INDEX(Sheet1!F$14:F$181,MATCH(B201,Sheet1!A$14:A$181,0)),G205))))</f>
        <v/>
      </c>
      <c r="H206" s="26" t="str">
        <f t="shared" si="9"/>
        <v/>
      </c>
      <c r="I206" s="26" t="str">
        <f>IF(ISTEXT(E206),"",IF(ISBLANK(E206),"",IF(ISTEXT(D206),"",IF(A201="Invoice No. : ",TEXT(INDEX(Sheet1!C$14:C$200,MATCH(B201,Sheet1!A$14:A$200,0)),"hh:mm:ss"),I205))))</f>
        <v/>
      </c>
      <c r="J206" t="str">
        <f t="shared" si="10"/>
        <v/>
      </c>
      <c r="K206" t="str">
        <f>IF(ISBLANK(G206),"",IF(ISTEXT(G206),"",INDEX(Sheet1!H$14:H$181,MATCH(F206,Sheet1!A$14:A$181,0))))</f>
        <v/>
      </c>
      <c r="L206" t="str">
        <f>IF(ISBLANK(G206),"",IF(ISTEXT(G206),"",INDEX(Sheet1!I$14:I$181,MATCH(F206,Sheet1!A$14:A$181,0))))</f>
        <v/>
      </c>
      <c r="M206" t="str">
        <f>IF(ISBLANK(G206),"",IF(ISTEXT(G206),"",IF(INDEX(Sheet1!H$14:H$181,MATCH(F206,Sheet1!A$14:A$181,0))&lt;&gt;0,IF(INDEX(Sheet1!I$14:I$181,MATCH(F206,Sheet1!A$14:A$181,0))&lt;&gt;0,"Loan &amp; Cash","Loan"),"Cash")))</f>
        <v/>
      </c>
      <c r="N206" t="str">
        <f>IF(ISTEXT(E206),"",IF(ISBLANK(E206),"",IF(ISTEXT(D206),"",IF(A201="Invoice No. : ",INDEX(Sheet1!D$14:D$181,MATCH(B201,Sheet1!A$14:A$181,0)),N205))))</f>
        <v/>
      </c>
      <c r="O206" t="str">
        <f>IF(ISTEXT(E206),"",IF(ISBLANK(E206),"",IF(ISTEXT(D206),"",IF(A201="Invoice No. : ",INDEX(Sheet1!E$14:E$181,MATCH(B201,Sheet1!A$14:A$181,0)),O205))))</f>
        <v/>
      </c>
      <c r="P206" t="str">
        <f>IF(ISTEXT(E206),"",IF(ISBLANK(E206),"",IF(ISTEXT(D206),"",IF(A201="Invoice No. : ",INDEX(Sheet1!G$14:G$181,MATCH(B201,Sheet1!A$14:A$181,0)),P205))))</f>
        <v/>
      </c>
      <c r="Q206" t="str">
        <f t="shared" si="11"/>
        <v/>
      </c>
    </row>
    <row r="207" spans="1:17" x14ac:dyDescent="0.2">
      <c r="A207" s="3" t="s">
        <v>4</v>
      </c>
      <c r="B207" s="4">
        <v>925289</v>
      </c>
      <c r="C207" s="3" t="s">
        <v>5</v>
      </c>
      <c r="D207" s="5" t="s">
        <v>6</v>
      </c>
      <c r="F207" s="26" t="str">
        <f t="shared" si="8"/>
        <v/>
      </c>
      <c r="G207" s="26" t="str">
        <f>IF(ISTEXT(E207),"",IF(ISBLANK(E207),"",IF(ISTEXT(D207),"",IF(A202="Invoice No. : ",INDEX(Sheet1!F$14:F$181,MATCH(B202,Sheet1!A$14:A$181,0)),G206))))</f>
        <v/>
      </c>
      <c r="H207" s="26" t="str">
        <f t="shared" si="9"/>
        <v/>
      </c>
      <c r="I207" s="26" t="str">
        <f>IF(ISTEXT(E207),"",IF(ISBLANK(E207),"",IF(ISTEXT(D207),"",IF(A202="Invoice No. : ",TEXT(INDEX(Sheet1!C$14:C$200,MATCH(B202,Sheet1!A$14:A$200,0)),"hh:mm:ss"),I206))))</f>
        <v/>
      </c>
      <c r="J207" t="str">
        <f t="shared" si="10"/>
        <v/>
      </c>
      <c r="K207" t="str">
        <f>IF(ISBLANK(G207),"",IF(ISTEXT(G207),"",INDEX(Sheet1!H$14:H$181,MATCH(F207,Sheet1!A$14:A$181,0))))</f>
        <v/>
      </c>
      <c r="L207" t="str">
        <f>IF(ISBLANK(G207),"",IF(ISTEXT(G207),"",INDEX(Sheet1!I$14:I$181,MATCH(F207,Sheet1!A$14:A$181,0))))</f>
        <v/>
      </c>
      <c r="M207" t="str">
        <f>IF(ISBLANK(G207),"",IF(ISTEXT(G207),"",IF(INDEX(Sheet1!H$14:H$181,MATCH(F207,Sheet1!A$14:A$181,0))&lt;&gt;0,IF(INDEX(Sheet1!I$14:I$181,MATCH(F207,Sheet1!A$14:A$181,0))&lt;&gt;0,"Loan &amp; Cash","Loan"),"Cash")))</f>
        <v/>
      </c>
      <c r="N207" t="str">
        <f>IF(ISTEXT(E207),"",IF(ISBLANK(E207),"",IF(ISTEXT(D207),"",IF(A202="Invoice No. : ",INDEX(Sheet1!D$14:D$181,MATCH(B202,Sheet1!A$14:A$181,0)),N206))))</f>
        <v/>
      </c>
      <c r="O207" t="str">
        <f>IF(ISTEXT(E207),"",IF(ISBLANK(E207),"",IF(ISTEXT(D207),"",IF(A202="Invoice No. : ",INDEX(Sheet1!E$14:E$181,MATCH(B202,Sheet1!A$14:A$181,0)),O206))))</f>
        <v/>
      </c>
      <c r="P207" t="str">
        <f>IF(ISTEXT(E207),"",IF(ISBLANK(E207),"",IF(ISTEXT(D207),"",IF(A202="Invoice No. : ",INDEX(Sheet1!G$14:G$181,MATCH(B202,Sheet1!A$14:A$181,0)),P206))))</f>
        <v/>
      </c>
      <c r="Q207" t="str">
        <f t="shared" si="11"/>
        <v/>
      </c>
    </row>
    <row r="208" spans="1:17" x14ac:dyDescent="0.2">
      <c r="A208" s="3" t="s">
        <v>7</v>
      </c>
      <c r="B208" s="6">
        <v>44943</v>
      </c>
      <c r="C208" s="3" t="s">
        <v>8</v>
      </c>
      <c r="D208" s="7">
        <v>1</v>
      </c>
      <c r="F208" s="26" t="str">
        <f t="shared" si="8"/>
        <v/>
      </c>
      <c r="G208" s="26" t="str">
        <f>IF(ISTEXT(E208),"",IF(ISBLANK(E208),"",IF(ISTEXT(D208),"",IF(A203="Invoice No. : ",INDEX(Sheet1!F$14:F$181,MATCH(B203,Sheet1!A$14:A$181,0)),G207))))</f>
        <v/>
      </c>
      <c r="H208" s="26" t="str">
        <f t="shared" si="9"/>
        <v/>
      </c>
      <c r="I208" s="26" t="str">
        <f>IF(ISTEXT(E208),"",IF(ISBLANK(E208),"",IF(ISTEXT(D208),"",IF(A203="Invoice No. : ",TEXT(INDEX(Sheet1!C$14:C$200,MATCH(B203,Sheet1!A$14:A$200,0)),"hh:mm:ss"),I207))))</f>
        <v/>
      </c>
      <c r="J208" t="str">
        <f t="shared" si="10"/>
        <v/>
      </c>
      <c r="K208" t="str">
        <f>IF(ISBLANK(G208),"",IF(ISTEXT(G208),"",INDEX(Sheet1!H$14:H$181,MATCH(F208,Sheet1!A$14:A$181,0))))</f>
        <v/>
      </c>
      <c r="L208" t="str">
        <f>IF(ISBLANK(G208),"",IF(ISTEXT(G208),"",INDEX(Sheet1!I$14:I$181,MATCH(F208,Sheet1!A$14:A$181,0))))</f>
        <v/>
      </c>
      <c r="M208" t="str">
        <f>IF(ISBLANK(G208),"",IF(ISTEXT(G208),"",IF(INDEX(Sheet1!H$14:H$181,MATCH(F208,Sheet1!A$14:A$181,0))&lt;&gt;0,IF(INDEX(Sheet1!I$14:I$181,MATCH(F208,Sheet1!A$14:A$181,0))&lt;&gt;0,"Loan &amp; Cash","Loan"),"Cash")))</f>
        <v/>
      </c>
      <c r="N208" t="str">
        <f>IF(ISTEXT(E208),"",IF(ISBLANK(E208),"",IF(ISTEXT(D208),"",IF(A203="Invoice No. : ",INDEX(Sheet1!D$14:D$181,MATCH(B203,Sheet1!A$14:A$181,0)),N207))))</f>
        <v/>
      </c>
      <c r="O208" t="str">
        <f>IF(ISTEXT(E208),"",IF(ISBLANK(E208),"",IF(ISTEXT(D208),"",IF(A203="Invoice No. : ",INDEX(Sheet1!E$14:E$181,MATCH(B203,Sheet1!A$14:A$181,0)),O207))))</f>
        <v/>
      </c>
      <c r="P208" t="str">
        <f>IF(ISTEXT(E208),"",IF(ISBLANK(E208),"",IF(ISTEXT(D208),"",IF(A203="Invoice No. : ",INDEX(Sheet1!G$14:G$181,MATCH(B203,Sheet1!A$14:A$181,0)),P207))))</f>
        <v/>
      </c>
      <c r="Q208" t="str">
        <f t="shared" si="11"/>
        <v/>
      </c>
    </row>
    <row r="209" spans="1:17" x14ac:dyDescent="0.2">
      <c r="F209" s="26" t="str">
        <f t="shared" ref="F209:F272" si="12">IF(ISTEXT(E209),"",IF(ISBLANK(E209),"",IF(ISTEXT(D209),"",IF(A204="Invoice No. : ",B204,F208))))</f>
        <v/>
      </c>
      <c r="G209" s="26" t="str">
        <f>IF(ISTEXT(E209),"",IF(ISBLANK(E209),"",IF(ISTEXT(D209),"",IF(A204="Invoice No. : ",INDEX(Sheet1!F$14:F$181,MATCH(B204,Sheet1!A$14:A$181,0)),G208))))</f>
        <v/>
      </c>
      <c r="H209" s="26" t="str">
        <f t="shared" ref="H209:H272" si="13">IF(ISTEXT(E209),"",IF(ISBLANK(E209),"",IF(ISTEXT(D209),"",IF(A204="Invoice No. : ",TEXT(B205,"mm/dd/yyyy"),H208))))</f>
        <v/>
      </c>
      <c r="I209" s="26" t="str">
        <f>IF(ISTEXT(E209),"",IF(ISBLANK(E209),"",IF(ISTEXT(D209),"",IF(A204="Invoice No. : ",TEXT(INDEX(Sheet1!C$14:C$200,MATCH(B204,Sheet1!A$14:A$200,0)),"hh:mm:ss"),I208))))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IF(ISBLANK(G209),"",IF(ISTEXT(G209),"",INDEX(Sheet1!H$14:H$181,MATCH(F209,Sheet1!A$14:A$181,0))))</f>
        <v/>
      </c>
      <c r="L209" t="str">
        <f>IF(ISBLANK(G209),"",IF(ISTEXT(G209),"",INDEX(Sheet1!I$14:I$181,MATCH(F209,Sheet1!A$14:A$181,0))))</f>
        <v/>
      </c>
      <c r="M209" t="str">
        <f>IF(ISBLANK(G209),"",IF(ISTEXT(G209),"",IF(INDEX(Sheet1!H$14:H$181,MATCH(F209,Sheet1!A$14:A$181,0))&lt;&gt;0,IF(INDEX(Sheet1!I$14:I$181,MATCH(F209,Sheet1!A$14:A$181,0))&lt;&gt;0,"Loan &amp; Cash","Loan"),"Cash")))</f>
        <v/>
      </c>
      <c r="N209" t="str">
        <f>IF(ISTEXT(E209),"",IF(ISBLANK(E209),"",IF(ISTEXT(D209),"",IF(A204="Invoice No. : ",INDEX(Sheet1!D$14:D$181,MATCH(B204,Sheet1!A$14:A$181,0)),N208))))</f>
        <v/>
      </c>
      <c r="O209" t="str">
        <f>IF(ISTEXT(E209),"",IF(ISBLANK(E209),"",IF(ISTEXT(D209),"",IF(A204="Invoice No. : ",INDEX(Sheet1!E$14:E$181,MATCH(B204,Sheet1!A$14:A$181,0)),O208))))</f>
        <v/>
      </c>
      <c r="P209" t="str">
        <f>IF(ISTEXT(E209),"",IF(ISBLANK(E209),"",IF(ISTEXT(D209),"",IF(A204="Invoice No. : ",INDEX(Sheet1!G$14:G$181,MATCH(B204,Sheet1!A$14:A$181,0)),P208))))</f>
        <v/>
      </c>
      <c r="Q209" t="str">
        <f t="shared" ref="Q209:Q272" si="15">IF(ISBLANK(C209),"",IF(ISNUMBER(C209),VLOOKUP("Grand Total : ",D:E,2,FALSE),""))</f>
        <v/>
      </c>
    </row>
    <row r="210" spans="1:17" x14ac:dyDescent="0.2">
      <c r="A210" s="8" t="s">
        <v>9</v>
      </c>
      <c r="B210" s="8" t="s">
        <v>10</v>
      </c>
      <c r="C210" s="9" t="s">
        <v>11</v>
      </c>
      <c r="D210" s="9" t="s">
        <v>12</v>
      </c>
      <c r="E210" s="9" t="s">
        <v>13</v>
      </c>
      <c r="F210" s="26" t="str">
        <f t="shared" si="12"/>
        <v/>
      </c>
      <c r="G210" s="26" t="str">
        <f>IF(ISTEXT(E210),"",IF(ISBLANK(E210),"",IF(ISTEXT(D210),"",IF(A205="Invoice No. : ",INDEX(Sheet1!F$14:F$181,MATCH(B205,Sheet1!A$14:A$181,0)),G209))))</f>
        <v/>
      </c>
      <c r="H210" s="26" t="str">
        <f t="shared" si="13"/>
        <v/>
      </c>
      <c r="I210" s="26" t="str">
        <f>IF(ISTEXT(E210),"",IF(ISBLANK(E210),"",IF(ISTEXT(D210),"",IF(A205="Invoice No. : ",TEXT(INDEX(Sheet1!C$14:C$200,MATCH(B205,Sheet1!A$14:A$200,0)),"hh:mm:ss"),I209))))</f>
        <v/>
      </c>
      <c r="J210" t="str">
        <f t="shared" si="14"/>
        <v/>
      </c>
      <c r="K210" t="str">
        <f>IF(ISBLANK(G210),"",IF(ISTEXT(G210),"",INDEX(Sheet1!H$14:H$181,MATCH(F210,Sheet1!A$14:A$181,0))))</f>
        <v/>
      </c>
      <c r="L210" t="str">
        <f>IF(ISBLANK(G210),"",IF(ISTEXT(G210),"",INDEX(Sheet1!I$14:I$181,MATCH(F210,Sheet1!A$14:A$181,0))))</f>
        <v/>
      </c>
      <c r="M210" t="str">
        <f>IF(ISBLANK(G210),"",IF(ISTEXT(G210),"",IF(INDEX(Sheet1!H$14:H$181,MATCH(F210,Sheet1!A$14:A$181,0))&lt;&gt;0,IF(INDEX(Sheet1!I$14:I$181,MATCH(F210,Sheet1!A$14:A$181,0))&lt;&gt;0,"Loan &amp; Cash","Loan"),"Cash")))</f>
        <v/>
      </c>
      <c r="N210" t="str">
        <f>IF(ISTEXT(E210),"",IF(ISBLANK(E210),"",IF(ISTEXT(D210),"",IF(A205="Invoice No. : ",INDEX(Sheet1!D$14:D$181,MATCH(B205,Sheet1!A$14:A$181,0)),N209))))</f>
        <v/>
      </c>
      <c r="O210" t="str">
        <f>IF(ISTEXT(E210),"",IF(ISBLANK(E210),"",IF(ISTEXT(D210),"",IF(A205="Invoice No. : ",INDEX(Sheet1!E$14:E$181,MATCH(B205,Sheet1!A$14:A$181,0)),O209))))</f>
        <v/>
      </c>
      <c r="P210" t="str">
        <f>IF(ISTEXT(E210),"",IF(ISBLANK(E210),"",IF(ISTEXT(D210),"",IF(A205="Invoice No. : ",INDEX(Sheet1!G$14:G$181,MATCH(B205,Sheet1!A$14:A$181,0)),P209))))</f>
        <v/>
      </c>
      <c r="Q210" t="str">
        <f t="shared" si="15"/>
        <v/>
      </c>
    </row>
    <row r="211" spans="1:17" x14ac:dyDescent="0.2">
      <c r="F211" s="26" t="str">
        <f t="shared" si="12"/>
        <v/>
      </c>
      <c r="G211" s="26" t="str">
        <f>IF(ISTEXT(E211),"",IF(ISBLANK(E211),"",IF(ISTEXT(D211),"",IF(A206="Invoice No. : ",INDEX(Sheet1!F$14:F$181,MATCH(B206,Sheet1!A$14:A$181,0)),G210))))</f>
        <v/>
      </c>
      <c r="H211" s="26" t="str">
        <f t="shared" si="13"/>
        <v/>
      </c>
      <c r="I211" s="26" t="str">
        <f>IF(ISTEXT(E211),"",IF(ISBLANK(E211),"",IF(ISTEXT(D211),"",IF(A206="Invoice No. : ",TEXT(INDEX(Sheet1!C$14:C$200,MATCH(B206,Sheet1!A$14:A$200,0)),"hh:mm:ss"),I210))))</f>
        <v/>
      </c>
      <c r="J211" t="str">
        <f t="shared" si="14"/>
        <v/>
      </c>
      <c r="K211" t="str">
        <f>IF(ISBLANK(G211),"",IF(ISTEXT(G211),"",INDEX(Sheet1!H$14:H$181,MATCH(F211,Sheet1!A$14:A$181,0))))</f>
        <v/>
      </c>
      <c r="L211" t="str">
        <f>IF(ISBLANK(G211),"",IF(ISTEXT(G211),"",INDEX(Sheet1!I$14:I$181,MATCH(F211,Sheet1!A$14:A$181,0))))</f>
        <v/>
      </c>
      <c r="M211" t="str">
        <f>IF(ISBLANK(G211),"",IF(ISTEXT(G211),"",IF(INDEX(Sheet1!H$14:H$181,MATCH(F211,Sheet1!A$14:A$181,0))&lt;&gt;0,IF(INDEX(Sheet1!I$14:I$181,MATCH(F211,Sheet1!A$14:A$181,0))&lt;&gt;0,"Loan &amp; Cash","Loan"),"Cash")))</f>
        <v/>
      </c>
      <c r="N211" t="str">
        <f>IF(ISTEXT(E211),"",IF(ISBLANK(E211),"",IF(ISTEXT(D211),"",IF(A206="Invoice No. : ",INDEX(Sheet1!D$14:D$181,MATCH(B206,Sheet1!A$14:A$181,0)),N210))))</f>
        <v/>
      </c>
      <c r="O211" t="str">
        <f>IF(ISTEXT(E211),"",IF(ISBLANK(E211),"",IF(ISTEXT(D211),"",IF(A206="Invoice No. : ",INDEX(Sheet1!E$14:E$181,MATCH(B206,Sheet1!A$14:A$181,0)),O210))))</f>
        <v/>
      </c>
      <c r="P211" t="str">
        <f>IF(ISTEXT(E211),"",IF(ISBLANK(E211),"",IF(ISTEXT(D211),"",IF(A206="Invoice No. : ",INDEX(Sheet1!G$14:G$181,MATCH(B206,Sheet1!A$14:A$181,0)),P210))))</f>
        <v/>
      </c>
      <c r="Q211" t="str">
        <f t="shared" si="15"/>
        <v/>
      </c>
    </row>
    <row r="212" spans="1:17" x14ac:dyDescent="0.2">
      <c r="A212" s="10" t="s">
        <v>129</v>
      </c>
      <c r="B212" s="10" t="s">
        <v>130</v>
      </c>
      <c r="C212" s="11">
        <v>1</v>
      </c>
      <c r="D212" s="11">
        <v>203.5</v>
      </c>
      <c r="E212" s="11">
        <v>203.5</v>
      </c>
      <c r="F212" s="26">
        <f t="shared" si="12"/>
        <v>925289</v>
      </c>
      <c r="G212" s="26">
        <f>IF(ISTEXT(E212),"",IF(ISBLANK(E212),"",IF(ISTEXT(D212),"",IF(A207="Invoice No. : ",INDEX(Sheet1!F$14:F$181,MATCH(B207,Sheet1!A$14:A$181,0)),G211))))</f>
        <v>31958</v>
      </c>
      <c r="H212" s="26" t="str">
        <f t="shared" si="13"/>
        <v>01/17/2023</v>
      </c>
      <c r="I212" s="26" t="str">
        <f>IF(ISTEXT(E212),"",IF(ISBLANK(E212),"",IF(ISTEXT(D212),"",IF(A207="Invoice No. : ",TEXT(INDEX(Sheet1!C$14:C$200,MATCH(B207,Sheet1!A$14:A$200,0)),"hh:mm:ss"),I211))))</f>
        <v>16:11:19</v>
      </c>
      <c r="J212">
        <f t="shared" si="14"/>
        <v>203.5</v>
      </c>
      <c r="K212">
        <f>IF(ISBLANK(G212),"",IF(ISTEXT(G212),"",INDEX(Sheet1!H$14:H$181,MATCH(F212,Sheet1!A$14:A$181,0))))</f>
        <v>203.5</v>
      </c>
      <c r="L212">
        <f>IF(ISBLANK(G212),"",IF(ISTEXT(G212),"",INDEX(Sheet1!I$14:I$181,MATCH(F212,Sheet1!A$14:A$181,0))))</f>
        <v>0</v>
      </c>
      <c r="M212" t="str">
        <f>IF(ISBLANK(G212),"",IF(ISTEXT(G212),"",IF(INDEX(Sheet1!H$14:H$181,MATCH(F212,Sheet1!A$14:A$181,0))&lt;&gt;0,IF(INDEX(Sheet1!I$14:I$181,MATCH(F212,Sheet1!A$14:A$181,0))&lt;&gt;0,"Loan &amp; Cash","Loan"),"Cash")))</f>
        <v>Loan</v>
      </c>
      <c r="N212">
        <f>IF(ISTEXT(E212),"",IF(ISBLANK(E212),"",IF(ISTEXT(D212),"",IF(A207="Invoice No. : ",INDEX(Sheet1!D$14:D$181,MATCH(B207,Sheet1!A$14:A$181,0)),N211))))</f>
        <v>1</v>
      </c>
      <c r="O212" t="str">
        <f>IF(ISTEXT(E212),"",IF(ISBLANK(E212),"",IF(ISTEXT(D212),"",IF(A207="Invoice No. : ",INDEX(Sheet1!E$14:E$181,MATCH(B207,Sheet1!A$14:A$181,0)),O211))))</f>
        <v>BRAILLE</v>
      </c>
      <c r="P212" t="str">
        <f>IF(ISTEXT(E212),"",IF(ISBLANK(E212),"",IF(ISTEXT(D212),"",IF(A207="Invoice No. : ",INDEX(Sheet1!G$14:G$181,MATCH(B207,Sheet1!A$14:A$181,0)),P211))))</f>
        <v>NONES, DENNIS LOPEZ</v>
      </c>
      <c r="Q212">
        <f t="shared" si="15"/>
        <v>130591.09</v>
      </c>
    </row>
    <row r="213" spans="1:17" x14ac:dyDescent="0.2">
      <c r="D213" s="12" t="s">
        <v>16</v>
      </c>
      <c r="E213" s="13">
        <v>203.5</v>
      </c>
      <c r="F213" s="26" t="str">
        <f t="shared" si="12"/>
        <v/>
      </c>
      <c r="G213" s="26" t="str">
        <f>IF(ISTEXT(E213),"",IF(ISBLANK(E213),"",IF(ISTEXT(D213),"",IF(A208="Invoice No. : ",INDEX(Sheet1!F$14:F$181,MATCH(B208,Sheet1!A$14:A$181,0)),G212))))</f>
        <v/>
      </c>
      <c r="H213" s="26" t="str">
        <f t="shared" si="13"/>
        <v/>
      </c>
      <c r="I213" s="26" t="str">
        <f>IF(ISTEXT(E213),"",IF(ISBLANK(E213),"",IF(ISTEXT(D213),"",IF(A208="Invoice No. : ",TEXT(INDEX(Sheet1!C$14:C$200,MATCH(B208,Sheet1!A$14:A$200,0)),"hh:mm:ss"),I212))))</f>
        <v/>
      </c>
      <c r="J213" t="str">
        <f t="shared" si="14"/>
        <v/>
      </c>
      <c r="K213" t="str">
        <f>IF(ISBLANK(G213),"",IF(ISTEXT(G213),"",INDEX(Sheet1!H$14:H$181,MATCH(F213,Sheet1!A$14:A$181,0))))</f>
        <v/>
      </c>
      <c r="L213" t="str">
        <f>IF(ISBLANK(G213),"",IF(ISTEXT(G213),"",INDEX(Sheet1!I$14:I$181,MATCH(F213,Sheet1!A$14:A$181,0))))</f>
        <v/>
      </c>
      <c r="M213" t="str">
        <f>IF(ISBLANK(G213),"",IF(ISTEXT(G213),"",IF(INDEX(Sheet1!H$14:H$181,MATCH(F213,Sheet1!A$14:A$181,0))&lt;&gt;0,IF(INDEX(Sheet1!I$14:I$181,MATCH(F213,Sheet1!A$14:A$181,0))&lt;&gt;0,"Loan &amp; Cash","Loan"),"Cash")))</f>
        <v/>
      </c>
      <c r="N213" t="str">
        <f>IF(ISTEXT(E213),"",IF(ISBLANK(E213),"",IF(ISTEXT(D213),"",IF(A208="Invoice No. : ",INDEX(Sheet1!D$14:D$181,MATCH(B208,Sheet1!A$14:A$181,0)),N212))))</f>
        <v/>
      </c>
      <c r="O213" t="str">
        <f>IF(ISTEXT(E213),"",IF(ISBLANK(E213),"",IF(ISTEXT(D213),"",IF(A208="Invoice No. : ",INDEX(Sheet1!E$14:E$181,MATCH(B208,Sheet1!A$14:A$181,0)),O212))))</f>
        <v/>
      </c>
      <c r="P213" t="str">
        <f>IF(ISTEXT(E213),"",IF(ISBLANK(E213),"",IF(ISTEXT(D213),"",IF(A208="Invoice No. : ",INDEX(Sheet1!G$14:G$181,MATCH(B208,Sheet1!A$14:A$181,0)),P212))))</f>
        <v/>
      </c>
      <c r="Q213" t="str">
        <f t="shared" si="15"/>
        <v/>
      </c>
    </row>
    <row r="214" spans="1:17" x14ac:dyDescent="0.2">
      <c r="F214" s="26" t="str">
        <f t="shared" si="12"/>
        <v/>
      </c>
      <c r="G214" s="26" t="str">
        <f>IF(ISTEXT(E214),"",IF(ISBLANK(E214),"",IF(ISTEXT(D214),"",IF(A209="Invoice No. : ",INDEX(Sheet1!F$14:F$181,MATCH(B209,Sheet1!A$14:A$181,0)),G213))))</f>
        <v/>
      </c>
      <c r="H214" s="26" t="str">
        <f t="shared" si="13"/>
        <v/>
      </c>
      <c r="I214" s="26" t="str">
        <f>IF(ISTEXT(E214),"",IF(ISBLANK(E214),"",IF(ISTEXT(D214),"",IF(A209="Invoice No. : ",TEXT(INDEX(Sheet1!C$14:C$200,MATCH(B209,Sheet1!A$14:A$200,0)),"hh:mm:ss"),I213))))</f>
        <v/>
      </c>
      <c r="J214" t="str">
        <f t="shared" si="14"/>
        <v/>
      </c>
      <c r="K214" t="str">
        <f>IF(ISBLANK(G214),"",IF(ISTEXT(G214),"",INDEX(Sheet1!H$14:H$181,MATCH(F214,Sheet1!A$14:A$181,0))))</f>
        <v/>
      </c>
      <c r="L214" t="str">
        <f>IF(ISBLANK(G214),"",IF(ISTEXT(G214),"",INDEX(Sheet1!I$14:I$181,MATCH(F214,Sheet1!A$14:A$181,0))))</f>
        <v/>
      </c>
      <c r="M214" t="str">
        <f>IF(ISBLANK(G214),"",IF(ISTEXT(G214),"",IF(INDEX(Sheet1!H$14:H$181,MATCH(F214,Sheet1!A$14:A$181,0))&lt;&gt;0,IF(INDEX(Sheet1!I$14:I$181,MATCH(F214,Sheet1!A$14:A$181,0))&lt;&gt;0,"Loan &amp; Cash","Loan"),"Cash")))</f>
        <v/>
      </c>
      <c r="N214" t="str">
        <f>IF(ISTEXT(E214),"",IF(ISBLANK(E214),"",IF(ISTEXT(D214),"",IF(A209="Invoice No. : ",INDEX(Sheet1!D$14:D$181,MATCH(B209,Sheet1!A$14:A$181,0)),N213))))</f>
        <v/>
      </c>
      <c r="O214" t="str">
        <f>IF(ISTEXT(E214),"",IF(ISBLANK(E214),"",IF(ISTEXT(D214),"",IF(A209="Invoice No. : ",INDEX(Sheet1!E$14:E$181,MATCH(B209,Sheet1!A$14:A$181,0)),O213))))</f>
        <v/>
      </c>
      <c r="P214" t="str">
        <f>IF(ISTEXT(E214),"",IF(ISBLANK(E214),"",IF(ISTEXT(D214),"",IF(A209="Invoice No. : ",INDEX(Sheet1!G$14:G$181,MATCH(B209,Sheet1!A$14:A$181,0)),P213))))</f>
        <v/>
      </c>
      <c r="Q214" t="str">
        <f t="shared" si="15"/>
        <v/>
      </c>
    </row>
    <row r="215" spans="1:17" x14ac:dyDescent="0.2">
      <c r="F215" s="26" t="str">
        <f t="shared" si="12"/>
        <v/>
      </c>
      <c r="G215" s="26" t="str">
        <f>IF(ISTEXT(E215),"",IF(ISBLANK(E215),"",IF(ISTEXT(D215),"",IF(A210="Invoice No. : ",INDEX(Sheet1!F$14:F$181,MATCH(B210,Sheet1!A$14:A$181,0)),G214))))</f>
        <v/>
      </c>
      <c r="H215" s="26" t="str">
        <f t="shared" si="13"/>
        <v/>
      </c>
      <c r="I215" s="26" t="str">
        <f>IF(ISTEXT(E215),"",IF(ISBLANK(E215),"",IF(ISTEXT(D215),"",IF(A210="Invoice No. : ",TEXT(INDEX(Sheet1!C$14:C$200,MATCH(B210,Sheet1!A$14:A$200,0)),"hh:mm:ss"),I214))))</f>
        <v/>
      </c>
      <c r="J215" t="str">
        <f t="shared" si="14"/>
        <v/>
      </c>
      <c r="K215" t="str">
        <f>IF(ISBLANK(G215),"",IF(ISTEXT(G215),"",INDEX(Sheet1!H$14:H$181,MATCH(F215,Sheet1!A$14:A$181,0))))</f>
        <v/>
      </c>
      <c r="L215" t="str">
        <f>IF(ISBLANK(G215),"",IF(ISTEXT(G215),"",INDEX(Sheet1!I$14:I$181,MATCH(F215,Sheet1!A$14:A$181,0))))</f>
        <v/>
      </c>
      <c r="M215" t="str">
        <f>IF(ISBLANK(G215),"",IF(ISTEXT(G215),"",IF(INDEX(Sheet1!H$14:H$181,MATCH(F215,Sheet1!A$14:A$181,0))&lt;&gt;0,IF(INDEX(Sheet1!I$14:I$181,MATCH(F215,Sheet1!A$14:A$181,0))&lt;&gt;0,"Loan &amp; Cash","Loan"),"Cash")))</f>
        <v/>
      </c>
      <c r="N215" t="str">
        <f>IF(ISTEXT(E215),"",IF(ISBLANK(E215),"",IF(ISTEXT(D215),"",IF(A210="Invoice No. : ",INDEX(Sheet1!D$14:D$181,MATCH(B210,Sheet1!A$14:A$181,0)),N214))))</f>
        <v/>
      </c>
      <c r="O215" t="str">
        <f>IF(ISTEXT(E215),"",IF(ISBLANK(E215),"",IF(ISTEXT(D215),"",IF(A210="Invoice No. : ",INDEX(Sheet1!E$14:E$181,MATCH(B210,Sheet1!A$14:A$181,0)),O214))))</f>
        <v/>
      </c>
      <c r="P215" t="str">
        <f>IF(ISTEXT(E215),"",IF(ISBLANK(E215),"",IF(ISTEXT(D215),"",IF(A210="Invoice No. : ",INDEX(Sheet1!G$14:G$181,MATCH(B210,Sheet1!A$14:A$181,0)),P214))))</f>
        <v/>
      </c>
      <c r="Q215" t="str">
        <f t="shared" si="15"/>
        <v/>
      </c>
    </row>
    <row r="216" spans="1:17" x14ac:dyDescent="0.2">
      <c r="A216" s="3" t="s">
        <v>4</v>
      </c>
      <c r="B216" s="4">
        <v>925290</v>
      </c>
      <c r="C216" s="3" t="s">
        <v>5</v>
      </c>
      <c r="D216" s="5" t="s">
        <v>6</v>
      </c>
      <c r="F216" s="26" t="str">
        <f t="shared" si="12"/>
        <v/>
      </c>
      <c r="G216" s="26" t="str">
        <f>IF(ISTEXT(E216),"",IF(ISBLANK(E216),"",IF(ISTEXT(D216),"",IF(A211="Invoice No. : ",INDEX(Sheet1!F$14:F$181,MATCH(B211,Sheet1!A$14:A$181,0)),G215))))</f>
        <v/>
      </c>
      <c r="H216" s="26" t="str">
        <f t="shared" si="13"/>
        <v/>
      </c>
      <c r="I216" s="26" t="str">
        <f>IF(ISTEXT(E216),"",IF(ISBLANK(E216),"",IF(ISTEXT(D216),"",IF(A211="Invoice No. : ",TEXT(INDEX(Sheet1!C$14:C$200,MATCH(B211,Sheet1!A$14:A$200,0)),"hh:mm:ss"),I215))))</f>
        <v/>
      </c>
      <c r="J216" t="str">
        <f t="shared" si="14"/>
        <v/>
      </c>
      <c r="K216" t="str">
        <f>IF(ISBLANK(G216),"",IF(ISTEXT(G216),"",INDEX(Sheet1!H$14:H$181,MATCH(F216,Sheet1!A$14:A$181,0))))</f>
        <v/>
      </c>
      <c r="L216" t="str">
        <f>IF(ISBLANK(G216),"",IF(ISTEXT(G216),"",INDEX(Sheet1!I$14:I$181,MATCH(F216,Sheet1!A$14:A$181,0))))</f>
        <v/>
      </c>
      <c r="M216" t="str">
        <f>IF(ISBLANK(G216),"",IF(ISTEXT(G216),"",IF(INDEX(Sheet1!H$14:H$181,MATCH(F216,Sheet1!A$14:A$181,0))&lt;&gt;0,IF(INDEX(Sheet1!I$14:I$181,MATCH(F216,Sheet1!A$14:A$181,0))&lt;&gt;0,"Loan &amp; Cash","Loan"),"Cash")))</f>
        <v/>
      </c>
      <c r="N216" t="str">
        <f>IF(ISTEXT(E216),"",IF(ISBLANK(E216),"",IF(ISTEXT(D216),"",IF(A211="Invoice No. : ",INDEX(Sheet1!D$14:D$181,MATCH(B211,Sheet1!A$14:A$181,0)),N215))))</f>
        <v/>
      </c>
      <c r="O216" t="str">
        <f>IF(ISTEXT(E216),"",IF(ISBLANK(E216),"",IF(ISTEXT(D216),"",IF(A211="Invoice No. : ",INDEX(Sheet1!E$14:E$181,MATCH(B211,Sheet1!A$14:A$181,0)),O215))))</f>
        <v/>
      </c>
      <c r="P216" t="str">
        <f>IF(ISTEXT(E216),"",IF(ISBLANK(E216),"",IF(ISTEXT(D216),"",IF(A211="Invoice No. : ",INDEX(Sheet1!G$14:G$181,MATCH(B211,Sheet1!A$14:A$181,0)),P215))))</f>
        <v/>
      </c>
      <c r="Q216" t="str">
        <f t="shared" si="15"/>
        <v/>
      </c>
    </row>
    <row r="217" spans="1:17" x14ac:dyDescent="0.2">
      <c r="A217" s="3" t="s">
        <v>7</v>
      </c>
      <c r="B217" s="6">
        <v>44943</v>
      </c>
      <c r="C217" s="3" t="s">
        <v>8</v>
      </c>
      <c r="D217" s="7">
        <v>1</v>
      </c>
      <c r="F217" s="26" t="str">
        <f t="shared" si="12"/>
        <v/>
      </c>
      <c r="G217" s="26" t="str">
        <f>IF(ISTEXT(E217),"",IF(ISBLANK(E217),"",IF(ISTEXT(D217),"",IF(A212="Invoice No. : ",INDEX(Sheet1!F$14:F$181,MATCH(B212,Sheet1!A$14:A$181,0)),G216))))</f>
        <v/>
      </c>
      <c r="H217" s="26" t="str">
        <f t="shared" si="13"/>
        <v/>
      </c>
      <c r="I217" s="26" t="str">
        <f>IF(ISTEXT(E217),"",IF(ISBLANK(E217),"",IF(ISTEXT(D217),"",IF(A212="Invoice No. : ",TEXT(INDEX(Sheet1!C$14:C$200,MATCH(B212,Sheet1!A$14:A$200,0)),"hh:mm:ss"),I216))))</f>
        <v/>
      </c>
      <c r="J217" t="str">
        <f t="shared" si="14"/>
        <v/>
      </c>
      <c r="K217" t="str">
        <f>IF(ISBLANK(G217),"",IF(ISTEXT(G217),"",INDEX(Sheet1!H$14:H$181,MATCH(F217,Sheet1!A$14:A$181,0))))</f>
        <v/>
      </c>
      <c r="L217" t="str">
        <f>IF(ISBLANK(G217),"",IF(ISTEXT(G217),"",INDEX(Sheet1!I$14:I$181,MATCH(F217,Sheet1!A$14:A$181,0))))</f>
        <v/>
      </c>
      <c r="M217" t="str">
        <f>IF(ISBLANK(G217),"",IF(ISTEXT(G217),"",IF(INDEX(Sheet1!H$14:H$181,MATCH(F217,Sheet1!A$14:A$181,0))&lt;&gt;0,IF(INDEX(Sheet1!I$14:I$181,MATCH(F217,Sheet1!A$14:A$181,0))&lt;&gt;0,"Loan &amp; Cash","Loan"),"Cash")))</f>
        <v/>
      </c>
      <c r="N217" t="str">
        <f>IF(ISTEXT(E217),"",IF(ISBLANK(E217),"",IF(ISTEXT(D217),"",IF(A212="Invoice No. : ",INDEX(Sheet1!D$14:D$181,MATCH(B212,Sheet1!A$14:A$181,0)),N216))))</f>
        <v/>
      </c>
      <c r="O217" t="str">
        <f>IF(ISTEXT(E217),"",IF(ISBLANK(E217),"",IF(ISTEXT(D217),"",IF(A212="Invoice No. : ",INDEX(Sheet1!E$14:E$181,MATCH(B212,Sheet1!A$14:A$181,0)),O216))))</f>
        <v/>
      </c>
      <c r="P217" t="str">
        <f>IF(ISTEXT(E217),"",IF(ISBLANK(E217),"",IF(ISTEXT(D217),"",IF(A212="Invoice No. : ",INDEX(Sheet1!G$14:G$181,MATCH(B212,Sheet1!A$14:A$181,0)),P216))))</f>
        <v/>
      </c>
      <c r="Q217" t="str">
        <f t="shared" si="15"/>
        <v/>
      </c>
    </row>
    <row r="218" spans="1:17" x14ac:dyDescent="0.2">
      <c r="F218" s="26" t="str">
        <f t="shared" si="12"/>
        <v/>
      </c>
      <c r="G218" s="26" t="str">
        <f>IF(ISTEXT(E218),"",IF(ISBLANK(E218),"",IF(ISTEXT(D218),"",IF(A213="Invoice No. : ",INDEX(Sheet1!F$14:F$181,MATCH(B213,Sheet1!A$14:A$181,0)),G217))))</f>
        <v/>
      </c>
      <c r="H218" s="26" t="str">
        <f t="shared" si="13"/>
        <v/>
      </c>
      <c r="I218" s="26" t="str">
        <f>IF(ISTEXT(E218),"",IF(ISBLANK(E218),"",IF(ISTEXT(D218),"",IF(A213="Invoice No. : ",TEXT(INDEX(Sheet1!C$14:C$200,MATCH(B213,Sheet1!A$14:A$200,0)),"hh:mm:ss"),I217))))</f>
        <v/>
      </c>
      <c r="J218" t="str">
        <f t="shared" si="14"/>
        <v/>
      </c>
      <c r="K218" t="str">
        <f>IF(ISBLANK(G218),"",IF(ISTEXT(G218),"",INDEX(Sheet1!H$14:H$181,MATCH(F218,Sheet1!A$14:A$181,0))))</f>
        <v/>
      </c>
      <c r="L218" t="str">
        <f>IF(ISBLANK(G218),"",IF(ISTEXT(G218),"",INDEX(Sheet1!I$14:I$181,MATCH(F218,Sheet1!A$14:A$181,0))))</f>
        <v/>
      </c>
      <c r="M218" t="str">
        <f>IF(ISBLANK(G218),"",IF(ISTEXT(G218),"",IF(INDEX(Sheet1!H$14:H$181,MATCH(F218,Sheet1!A$14:A$181,0))&lt;&gt;0,IF(INDEX(Sheet1!I$14:I$181,MATCH(F218,Sheet1!A$14:A$181,0))&lt;&gt;0,"Loan &amp; Cash","Loan"),"Cash")))</f>
        <v/>
      </c>
      <c r="N218" t="str">
        <f>IF(ISTEXT(E218),"",IF(ISBLANK(E218),"",IF(ISTEXT(D218),"",IF(A213="Invoice No. : ",INDEX(Sheet1!D$14:D$181,MATCH(B213,Sheet1!A$14:A$181,0)),N217))))</f>
        <v/>
      </c>
      <c r="O218" t="str">
        <f>IF(ISTEXT(E218),"",IF(ISBLANK(E218),"",IF(ISTEXT(D218),"",IF(A213="Invoice No. : ",INDEX(Sheet1!E$14:E$181,MATCH(B213,Sheet1!A$14:A$181,0)),O217))))</f>
        <v/>
      </c>
      <c r="P218" t="str">
        <f>IF(ISTEXT(E218),"",IF(ISBLANK(E218),"",IF(ISTEXT(D218),"",IF(A213="Invoice No. : ",INDEX(Sheet1!G$14:G$181,MATCH(B213,Sheet1!A$14:A$181,0)),P217))))</f>
        <v/>
      </c>
      <c r="Q218" t="str">
        <f t="shared" si="15"/>
        <v/>
      </c>
    </row>
    <row r="219" spans="1:17" x14ac:dyDescent="0.2">
      <c r="A219" s="8" t="s">
        <v>9</v>
      </c>
      <c r="B219" s="8" t="s">
        <v>10</v>
      </c>
      <c r="C219" s="9" t="s">
        <v>11</v>
      </c>
      <c r="D219" s="9" t="s">
        <v>12</v>
      </c>
      <c r="E219" s="9" t="s">
        <v>13</v>
      </c>
      <c r="F219" s="26" t="str">
        <f t="shared" si="12"/>
        <v/>
      </c>
      <c r="G219" s="26" t="str">
        <f>IF(ISTEXT(E219),"",IF(ISBLANK(E219),"",IF(ISTEXT(D219),"",IF(A214="Invoice No. : ",INDEX(Sheet1!F$14:F$181,MATCH(B214,Sheet1!A$14:A$181,0)),G218))))</f>
        <v/>
      </c>
      <c r="H219" s="26" t="str">
        <f t="shared" si="13"/>
        <v/>
      </c>
      <c r="I219" s="26" t="str">
        <f>IF(ISTEXT(E219),"",IF(ISBLANK(E219),"",IF(ISTEXT(D219),"",IF(A214="Invoice No. : ",TEXT(INDEX(Sheet1!C$14:C$200,MATCH(B214,Sheet1!A$14:A$200,0)),"hh:mm:ss"),I218))))</f>
        <v/>
      </c>
      <c r="J219" t="str">
        <f t="shared" si="14"/>
        <v/>
      </c>
      <c r="K219" t="str">
        <f>IF(ISBLANK(G219),"",IF(ISTEXT(G219),"",INDEX(Sheet1!H$14:H$181,MATCH(F219,Sheet1!A$14:A$181,0))))</f>
        <v/>
      </c>
      <c r="L219" t="str">
        <f>IF(ISBLANK(G219),"",IF(ISTEXT(G219),"",INDEX(Sheet1!I$14:I$181,MATCH(F219,Sheet1!A$14:A$181,0))))</f>
        <v/>
      </c>
      <c r="M219" t="str">
        <f>IF(ISBLANK(G219),"",IF(ISTEXT(G219),"",IF(INDEX(Sheet1!H$14:H$181,MATCH(F219,Sheet1!A$14:A$181,0))&lt;&gt;0,IF(INDEX(Sheet1!I$14:I$181,MATCH(F219,Sheet1!A$14:A$181,0))&lt;&gt;0,"Loan &amp; Cash","Loan"),"Cash")))</f>
        <v/>
      </c>
      <c r="N219" t="str">
        <f>IF(ISTEXT(E219),"",IF(ISBLANK(E219),"",IF(ISTEXT(D219),"",IF(A214="Invoice No. : ",INDEX(Sheet1!D$14:D$181,MATCH(B214,Sheet1!A$14:A$181,0)),N218))))</f>
        <v/>
      </c>
      <c r="O219" t="str">
        <f>IF(ISTEXT(E219),"",IF(ISBLANK(E219),"",IF(ISTEXT(D219),"",IF(A214="Invoice No. : ",INDEX(Sheet1!E$14:E$181,MATCH(B214,Sheet1!A$14:A$181,0)),O218))))</f>
        <v/>
      </c>
      <c r="P219" t="str">
        <f>IF(ISTEXT(E219),"",IF(ISBLANK(E219),"",IF(ISTEXT(D219),"",IF(A214="Invoice No. : ",INDEX(Sheet1!G$14:G$181,MATCH(B214,Sheet1!A$14:A$181,0)),P218))))</f>
        <v/>
      </c>
      <c r="Q219" t="str">
        <f t="shared" si="15"/>
        <v/>
      </c>
    </row>
    <row r="220" spans="1:17" x14ac:dyDescent="0.2">
      <c r="F220" s="26" t="str">
        <f t="shared" si="12"/>
        <v/>
      </c>
      <c r="G220" s="26" t="str">
        <f>IF(ISTEXT(E220),"",IF(ISBLANK(E220),"",IF(ISTEXT(D220),"",IF(A215="Invoice No. : ",INDEX(Sheet1!F$14:F$181,MATCH(B215,Sheet1!A$14:A$181,0)),G219))))</f>
        <v/>
      </c>
      <c r="H220" s="26" t="str">
        <f t="shared" si="13"/>
        <v/>
      </c>
      <c r="I220" s="26" t="str">
        <f>IF(ISTEXT(E220),"",IF(ISBLANK(E220),"",IF(ISTEXT(D220),"",IF(A215="Invoice No. : ",TEXT(INDEX(Sheet1!C$14:C$200,MATCH(B215,Sheet1!A$14:A$200,0)),"hh:mm:ss"),I219))))</f>
        <v/>
      </c>
      <c r="J220" t="str">
        <f t="shared" si="14"/>
        <v/>
      </c>
      <c r="K220" t="str">
        <f>IF(ISBLANK(G220),"",IF(ISTEXT(G220),"",INDEX(Sheet1!H$14:H$181,MATCH(F220,Sheet1!A$14:A$181,0))))</f>
        <v/>
      </c>
      <c r="L220" t="str">
        <f>IF(ISBLANK(G220),"",IF(ISTEXT(G220),"",INDEX(Sheet1!I$14:I$181,MATCH(F220,Sheet1!A$14:A$181,0))))</f>
        <v/>
      </c>
      <c r="M220" t="str">
        <f>IF(ISBLANK(G220),"",IF(ISTEXT(G220),"",IF(INDEX(Sheet1!H$14:H$181,MATCH(F220,Sheet1!A$14:A$181,0))&lt;&gt;0,IF(INDEX(Sheet1!I$14:I$181,MATCH(F220,Sheet1!A$14:A$181,0))&lt;&gt;0,"Loan &amp; Cash","Loan"),"Cash")))</f>
        <v/>
      </c>
      <c r="N220" t="str">
        <f>IF(ISTEXT(E220),"",IF(ISBLANK(E220),"",IF(ISTEXT(D220),"",IF(A215="Invoice No. : ",INDEX(Sheet1!D$14:D$181,MATCH(B215,Sheet1!A$14:A$181,0)),N219))))</f>
        <v/>
      </c>
      <c r="O220" t="str">
        <f>IF(ISTEXT(E220),"",IF(ISBLANK(E220),"",IF(ISTEXT(D220),"",IF(A215="Invoice No. : ",INDEX(Sheet1!E$14:E$181,MATCH(B215,Sheet1!A$14:A$181,0)),O219))))</f>
        <v/>
      </c>
      <c r="P220" t="str">
        <f>IF(ISTEXT(E220),"",IF(ISBLANK(E220),"",IF(ISTEXT(D220),"",IF(A215="Invoice No. : ",INDEX(Sheet1!G$14:G$181,MATCH(B215,Sheet1!A$14:A$181,0)),P219))))</f>
        <v/>
      </c>
      <c r="Q220" t="str">
        <f t="shared" si="15"/>
        <v/>
      </c>
    </row>
    <row r="221" spans="1:17" x14ac:dyDescent="0.2">
      <c r="A221" s="10" t="s">
        <v>131</v>
      </c>
      <c r="B221" s="10" t="s">
        <v>132</v>
      </c>
      <c r="C221" s="11">
        <v>2</v>
      </c>
      <c r="D221" s="11">
        <v>85</v>
      </c>
      <c r="E221" s="11">
        <v>170</v>
      </c>
      <c r="F221" s="26">
        <f t="shared" si="12"/>
        <v>925290</v>
      </c>
      <c r="G221" s="26">
        <f>IF(ISTEXT(E221),"",IF(ISBLANK(E221),"",IF(ISTEXT(D221),"",IF(A216="Invoice No. : ",INDEX(Sheet1!F$14:F$181,MATCH(B216,Sheet1!A$14:A$181,0)),G220))))</f>
        <v>41404</v>
      </c>
      <c r="H221" s="26" t="str">
        <f t="shared" si="13"/>
        <v>01/17/2023</v>
      </c>
      <c r="I221" s="26" t="str">
        <f>IF(ISTEXT(E221),"",IF(ISBLANK(E221),"",IF(ISTEXT(D221),"",IF(A216="Invoice No. : ",TEXT(INDEX(Sheet1!C$14:C$200,MATCH(B216,Sheet1!A$14:A$200,0)),"hh:mm:ss"),I220))))</f>
        <v>16:13:20</v>
      </c>
      <c r="J221">
        <f t="shared" si="14"/>
        <v>170</v>
      </c>
      <c r="K221">
        <f>IF(ISBLANK(G221),"",IF(ISTEXT(G221),"",INDEX(Sheet1!H$14:H$181,MATCH(F221,Sheet1!A$14:A$181,0))))</f>
        <v>170</v>
      </c>
      <c r="L221">
        <f>IF(ISBLANK(G221),"",IF(ISTEXT(G221),"",INDEX(Sheet1!I$14:I$181,MATCH(F221,Sheet1!A$14:A$181,0))))</f>
        <v>0</v>
      </c>
      <c r="M221" t="str">
        <f>IF(ISBLANK(G221),"",IF(ISTEXT(G221),"",IF(INDEX(Sheet1!H$14:H$181,MATCH(F221,Sheet1!A$14:A$181,0))&lt;&gt;0,IF(INDEX(Sheet1!I$14:I$181,MATCH(F221,Sheet1!A$14:A$181,0))&lt;&gt;0,"Loan &amp; Cash","Loan"),"Cash")))</f>
        <v>Loan</v>
      </c>
      <c r="N221">
        <f>IF(ISTEXT(E221),"",IF(ISBLANK(E221),"",IF(ISTEXT(D221),"",IF(A216="Invoice No. : ",INDEX(Sheet1!D$14:D$181,MATCH(B216,Sheet1!A$14:A$181,0)),N220))))</f>
        <v>1</v>
      </c>
      <c r="O221" t="str">
        <f>IF(ISTEXT(E221),"",IF(ISBLANK(E221),"",IF(ISTEXT(D221),"",IF(A216="Invoice No. : ",INDEX(Sheet1!E$14:E$181,MATCH(B216,Sheet1!A$14:A$181,0)),O220))))</f>
        <v>BRAILLE</v>
      </c>
      <c r="P221" t="str">
        <f>IF(ISTEXT(E221),"",IF(ISBLANK(E221),"",IF(ISTEXT(D221),"",IF(A216="Invoice No. : ",INDEX(Sheet1!G$14:G$181,MATCH(B216,Sheet1!A$14:A$181,0)),P220))))</f>
        <v>AKOL, TRISHA DIANE NIDUASA</v>
      </c>
      <c r="Q221">
        <f t="shared" si="15"/>
        <v>130591.09</v>
      </c>
    </row>
    <row r="222" spans="1:17" x14ac:dyDescent="0.2">
      <c r="D222" s="12" t="s">
        <v>16</v>
      </c>
      <c r="E222" s="13">
        <v>170</v>
      </c>
      <c r="F222" s="26" t="str">
        <f t="shared" si="12"/>
        <v/>
      </c>
      <c r="G222" s="26" t="str">
        <f>IF(ISTEXT(E222),"",IF(ISBLANK(E222),"",IF(ISTEXT(D222),"",IF(A217="Invoice No. : ",INDEX(Sheet1!F$14:F$181,MATCH(B217,Sheet1!A$14:A$181,0)),G221))))</f>
        <v/>
      </c>
      <c r="H222" s="26" t="str">
        <f t="shared" si="13"/>
        <v/>
      </c>
      <c r="I222" s="26" t="str">
        <f>IF(ISTEXT(E222),"",IF(ISBLANK(E222),"",IF(ISTEXT(D222),"",IF(A217="Invoice No. : ",TEXT(INDEX(Sheet1!C$14:C$200,MATCH(B217,Sheet1!A$14:A$200,0)),"hh:mm:ss"),I221))))</f>
        <v/>
      </c>
      <c r="J222" t="str">
        <f t="shared" si="14"/>
        <v/>
      </c>
      <c r="K222" t="str">
        <f>IF(ISBLANK(G222),"",IF(ISTEXT(G222),"",INDEX(Sheet1!H$14:H$181,MATCH(F222,Sheet1!A$14:A$181,0))))</f>
        <v/>
      </c>
      <c r="L222" t="str">
        <f>IF(ISBLANK(G222),"",IF(ISTEXT(G222),"",INDEX(Sheet1!I$14:I$181,MATCH(F222,Sheet1!A$14:A$181,0))))</f>
        <v/>
      </c>
      <c r="M222" t="str">
        <f>IF(ISBLANK(G222),"",IF(ISTEXT(G222),"",IF(INDEX(Sheet1!H$14:H$181,MATCH(F222,Sheet1!A$14:A$181,0))&lt;&gt;0,IF(INDEX(Sheet1!I$14:I$181,MATCH(F222,Sheet1!A$14:A$181,0))&lt;&gt;0,"Loan &amp; Cash","Loan"),"Cash")))</f>
        <v/>
      </c>
      <c r="N222" t="str">
        <f>IF(ISTEXT(E222),"",IF(ISBLANK(E222),"",IF(ISTEXT(D222),"",IF(A217="Invoice No. : ",INDEX(Sheet1!D$14:D$181,MATCH(B217,Sheet1!A$14:A$181,0)),N221))))</f>
        <v/>
      </c>
      <c r="O222" t="str">
        <f>IF(ISTEXT(E222),"",IF(ISBLANK(E222),"",IF(ISTEXT(D222),"",IF(A217="Invoice No. : ",INDEX(Sheet1!E$14:E$181,MATCH(B217,Sheet1!A$14:A$181,0)),O221))))</f>
        <v/>
      </c>
      <c r="P222" t="str">
        <f>IF(ISTEXT(E222),"",IF(ISBLANK(E222),"",IF(ISTEXT(D222),"",IF(A217="Invoice No. : ",INDEX(Sheet1!G$14:G$181,MATCH(B217,Sheet1!A$14:A$181,0)),P221))))</f>
        <v/>
      </c>
      <c r="Q222" t="str">
        <f t="shared" si="15"/>
        <v/>
      </c>
    </row>
    <row r="223" spans="1:17" x14ac:dyDescent="0.2">
      <c r="F223" s="26" t="str">
        <f t="shared" si="12"/>
        <v/>
      </c>
      <c r="G223" s="26" t="str">
        <f>IF(ISTEXT(E223),"",IF(ISBLANK(E223),"",IF(ISTEXT(D223),"",IF(A218="Invoice No. : ",INDEX(Sheet1!F$14:F$181,MATCH(B218,Sheet1!A$14:A$181,0)),G222))))</f>
        <v/>
      </c>
      <c r="H223" s="26" t="str">
        <f t="shared" si="13"/>
        <v/>
      </c>
      <c r="I223" s="26" t="str">
        <f>IF(ISTEXT(E223),"",IF(ISBLANK(E223),"",IF(ISTEXT(D223),"",IF(A218="Invoice No. : ",TEXT(INDEX(Sheet1!C$14:C$200,MATCH(B218,Sheet1!A$14:A$200,0)),"hh:mm:ss"),I222))))</f>
        <v/>
      </c>
      <c r="J223" t="str">
        <f t="shared" si="14"/>
        <v/>
      </c>
      <c r="K223" t="str">
        <f>IF(ISBLANK(G223),"",IF(ISTEXT(G223),"",INDEX(Sheet1!H$14:H$181,MATCH(F223,Sheet1!A$14:A$181,0))))</f>
        <v/>
      </c>
      <c r="L223" t="str">
        <f>IF(ISBLANK(G223),"",IF(ISTEXT(G223),"",INDEX(Sheet1!I$14:I$181,MATCH(F223,Sheet1!A$14:A$181,0))))</f>
        <v/>
      </c>
      <c r="M223" t="str">
        <f>IF(ISBLANK(G223),"",IF(ISTEXT(G223),"",IF(INDEX(Sheet1!H$14:H$181,MATCH(F223,Sheet1!A$14:A$181,0))&lt;&gt;0,IF(INDEX(Sheet1!I$14:I$181,MATCH(F223,Sheet1!A$14:A$181,0))&lt;&gt;0,"Loan &amp; Cash","Loan"),"Cash")))</f>
        <v/>
      </c>
      <c r="N223" t="str">
        <f>IF(ISTEXT(E223),"",IF(ISBLANK(E223),"",IF(ISTEXT(D223),"",IF(A218="Invoice No. : ",INDEX(Sheet1!D$14:D$181,MATCH(B218,Sheet1!A$14:A$181,0)),N222))))</f>
        <v/>
      </c>
      <c r="O223" t="str">
        <f>IF(ISTEXT(E223),"",IF(ISBLANK(E223),"",IF(ISTEXT(D223),"",IF(A218="Invoice No. : ",INDEX(Sheet1!E$14:E$181,MATCH(B218,Sheet1!A$14:A$181,0)),O222))))</f>
        <v/>
      </c>
      <c r="P223" t="str">
        <f>IF(ISTEXT(E223),"",IF(ISBLANK(E223),"",IF(ISTEXT(D223),"",IF(A218="Invoice No. : ",INDEX(Sheet1!G$14:G$181,MATCH(B218,Sheet1!A$14:A$181,0)),P222))))</f>
        <v/>
      </c>
      <c r="Q223" t="str">
        <f t="shared" si="15"/>
        <v/>
      </c>
    </row>
    <row r="224" spans="1:17" x14ac:dyDescent="0.2">
      <c r="F224" s="26" t="str">
        <f t="shared" si="12"/>
        <v/>
      </c>
      <c r="G224" s="26" t="str">
        <f>IF(ISTEXT(E224),"",IF(ISBLANK(E224),"",IF(ISTEXT(D224),"",IF(A219="Invoice No. : ",INDEX(Sheet1!F$14:F$181,MATCH(B219,Sheet1!A$14:A$181,0)),G223))))</f>
        <v/>
      </c>
      <c r="H224" s="26" t="str">
        <f t="shared" si="13"/>
        <v/>
      </c>
      <c r="I224" s="26" t="str">
        <f>IF(ISTEXT(E224),"",IF(ISBLANK(E224),"",IF(ISTEXT(D224),"",IF(A219="Invoice No. : ",TEXT(INDEX(Sheet1!C$14:C$200,MATCH(B219,Sheet1!A$14:A$200,0)),"hh:mm:ss"),I223))))</f>
        <v/>
      </c>
      <c r="J224" t="str">
        <f t="shared" si="14"/>
        <v/>
      </c>
      <c r="K224" t="str">
        <f>IF(ISBLANK(G224),"",IF(ISTEXT(G224),"",INDEX(Sheet1!H$14:H$181,MATCH(F224,Sheet1!A$14:A$181,0))))</f>
        <v/>
      </c>
      <c r="L224" t="str">
        <f>IF(ISBLANK(G224),"",IF(ISTEXT(G224),"",INDEX(Sheet1!I$14:I$181,MATCH(F224,Sheet1!A$14:A$181,0))))</f>
        <v/>
      </c>
      <c r="M224" t="str">
        <f>IF(ISBLANK(G224),"",IF(ISTEXT(G224),"",IF(INDEX(Sheet1!H$14:H$181,MATCH(F224,Sheet1!A$14:A$181,0))&lt;&gt;0,IF(INDEX(Sheet1!I$14:I$181,MATCH(F224,Sheet1!A$14:A$181,0))&lt;&gt;0,"Loan &amp; Cash","Loan"),"Cash")))</f>
        <v/>
      </c>
      <c r="N224" t="str">
        <f>IF(ISTEXT(E224),"",IF(ISBLANK(E224),"",IF(ISTEXT(D224),"",IF(A219="Invoice No. : ",INDEX(Sheet1!D$14:D$181,MATCH(B219,Sheet1!A$14:A$181,0)),N223))))</f>
        <v/>
      </c>
      <c r="O224" t="str">
        <f>IF(ISTEXT(E224),"",IF(ISBLANK(E224),"",IF(ISTEXT(D224),"",IF(A219="Invoice No. : ",INDEX(Sheet1!E$14:E$181,MATCH(B219,Sheet1!A$14:A$181,0)),O223))))</f>
        <v/>
      </c>
      <c r="P224" t="str">
        <f>IF(ISTEXT(E224),"",IF(ISBLANK(E224),"",IF(ISTEXT(D224),"",IF(A219="Invoice No. : ",INDEX(Sheet1!G$14:G$181,MATCH(B219,Sheet1!A$14:A$181,0)),P223))))</f>
        <v/>
      </c>
      <c r="Q224" t="str">
        <f t="shared" si="15"/>
        <v/>
      </c>
    </row>
    <row r="225" spans="1:17" x14ac:dyDescent="0.2">
      <c r="A225" s="3" t="s">
        <v>4</v>
      </c>
      <c r="B225" s="4">
        <v>925291</v>
      </c>
      <c r="C225" s="3" t="s">
        <v>5</v>
      </c>
      <c r="D225" s="5" t="s">
        <v>6</v>
      </c>
      <c r="F225" s="26" t="str">
        <f t="shared" si="12"/>
        <v/>
      </c>
      <c r="G225" s="26" t="str">
        <f>IF(ISTEXT(E225),"",IF(ISBLANK(E225),"",IF(ISTEXT(D225),"",IF(A220="Invoice No. : ",INDEX(Sheet1!F$14:F$181,MATCH(B220,Sheet1!A$14:A$181,0)),G224))))</f>
        <v/>
      </c>
      <c r="H225" s="26" t="str">
        <f t="shared" si="13"/>
        <v/>
      </c>
      <c r="I225" s="26" t="str">
        <f>IF(ISTEXT(E225),"",IF(ISBLANK(E225),"",IF(ISTEXT(D225),"",IF(A220="Invoice No. : ",TEXT(INDEX(Sheet1!C$14:C$200,MATCH(B220,Sheet1!A$14:A$200,0)),"hh:mm:ss"),I224))))</f>
        <v/>
      </c>
      <c r="J225" t="str">
        <f t="shared" si="14"/>
        <v/>
      </c>
      <c r="K225" t="str">
        <f>IF(ISBLANK(G225),"",IF(ISTEXT(G225),"",INDEX(Sheet1!H$14:H$181,MATCH(F225,Sheet1!A$14:A$181,0))))</f>
        <v/>
      </c>
      <c r="L225" t="str">
        <f>IF(ISBLANK(G225),"",IF(ISTEXT(G225),"",INDEX(Sheet1!I$14:I$181,MATCH(F225,Sheet1!A$14:A$181,0))))</f>
        <v/>
      </c>
      <c r="M225" t="str">
        <f>IF(ISBLANK(G225),"",IF(ISTEXT(G225),"",IF(INDEX(Sheet1!H$14:H$181,MATCH(F225,Sheet1!A$14:A$181,0))&lt;&gt;0,IF(INDEX(Sheet1!I$14:I$181,MATCH(F225,Sheet1!A$14:A$181,0))&lt;&gt;0,"Loan &amp; Cash","Loan"),"Cash")))</f>
        <v/>
      </c>
      <c r="N225" t="str">
        <f>IF(ISTEXT(E225),"",IF(ISBLANK(E225),"",IF(ISTEXT(D225),"",IF(A220="Invoice No. : ",INDEX(Sheet1!D$14:D$181,MATCH(B220,Sheet1!A$14:A$181,0)),N224))))</f>
        <v/>
      </c>
      <c r="O225" t="str">
        <f>IF(ISTEXT(E225),"",IF(ISBLANK(E225),"",IF(ISTEXT(D225),"",IF(A220="Invoice No. : ",INDEX(Sheet1!E$14:E$181,MATCH(B220,Sheet1!A$14:A$181,0)),O224))))</f>
        <v/>
      </c>
      <c r="P225" t="str">
        <f>IF(ISTEXT(E225),"",IF(ISBLANK(E225),"",IF(ISTEXT(D225),"",IF(A220="Invoice No. : ",INDEX(Sheet1!G$14:G$181,MATCH(B220,Sheet1!A$14:A$181,0)),P224))))</f>
        <v/>
      </c>
      <c r="Q225" t="str">
        <f t="shared" si="15"/>
        <v/>
      </c>
    </row>
    <row r="226" spans="1:17" x14ac:dyDescent="0.2">
      <c r="A226" s="3" t="s">
        <v>7</v>
      </c>
      <c r="B226" s="6">
        <v>44943</v>
      </c>
      <c r="C226" s="3" t="s">
        <v>8</v>
      </c>
      <c r="D226" s="7">
        <v>1</v>
      </c>
      <c r="F226" s="26" t="str">
        <f t="shared" si="12"/>
        <v/>
      </c>
      <c r="G226" s="26" t="str">
        <f>IF(ISTEXT(E226),"",IF(ISBLANK(E226),"",IF(ISTEXT(D226),"",IF(A221="Invoice No. : ",INDEX(Sheet1!F$14:F$181,MATCH(B221,Sheet1!A$14:A$181,0)),G225))))</f>
        <v/>
      </c>
      <c r="H226" s="26" t="str">
        <f t="shared" si="13"/>
        <v/>
      </c>
      <c r="I226" s="26" t="str">
        <f>IF(ISTEXT(E226),"",IF(ISBLANK(E226),"",IF(ISTEXT(D226),"",IF(A221="Invoice No. : ",TEXT(INDEX(Sheet1!C$14:C$200,MATCH(B221,Sheet1!A$14:A$200,0)),"hh:mm:ss"),I225))))</f>
        <v/>
      </c>
      <c r="J226" t="str">
        <f t="shared" si="14"/>
        <v/>
      </c>
      <c r="K226" t="str">
        <f>IF(ISBLANK(G226),"",IF(ISTEXT(G226),"",INDEX(Sheet1!H$14:H$181,MATCH(F226,Sheet1!A$14:A$181,0))))</f>
        <v/>
      </c>
      <c r="L226" t="str">
        <f>IF(ISBLANK(G226),"",IF(ISTEXT(G226),"",INDEX(Sheet1!I$14:I$181,MATCH(F226,Sheet1!A$14:A$181,0))))</f>
        <v/>
      </c>
      <c r="M226" t="str">
        <f>IF(ISBLANK(G226),"",IF(ISTEXT(G226),"",IF(INDEX(Sheet1!H$14:H$181,MATCH(F226,Sheet1!A$14:A$181,0))&lt;&gt;0,IF(INDEX(Sheet1!I$14:I$181,MATCH(F226,Sheet1!A$14:A$181,0))&lt;&gt;0,"Loan &amp; Cash","Loan"),"Cash")))</f>
        <v/>
      </c>
      <c r="N226" t="str">
        <f>IF(ISTEXT(E226),"",IF(ISBLANK(E226),"",IF(ISTEXT(D226),"",IF(A221="Invoice No. : ",INDEX(Sheet1!D$14:D$181,MATCH(B221,Sheet1!A$14:A$181,0)),N225))))</f>
        <v/>
      </c>
      <c r="O226" t="str">
        <f>IF(ISTEXT(E226),"",IF(ISBLANK(E226),"",IF(ISTEXT(D226),"",IF(A221="Invoice No. : ",INDEX(Sheet1!E$14:E$181,MATCH(B221,Sheet1!A$14:A$181,0)),O225))))</f>
        <v/>
      </c>
      <c r="P226" t="str">
        <f>IF(ISTEXT(E226),"",IF(ISBLANK(E226),"",IF(ISTEXT(D226),"",IF(A221="Invoice No. : ",INDEX(Sheet1!G$14:G$181,MATCH(B221,Sheet1!A$14:A$181,0)),P225))))</f>
        <v/>
      </c>
      <c r="Q226" t="str">
        <f t="shared" si="15"/>
        <v/>
      </c>
    </row>
    <row r="227" spans="1:17" x14ac:dyDescent="0.2">
      <c r="F227" s="26" t="str">
        <f t="shared" si="12"/>
        <v/>
      </c>
      <c r="G227" s="26" t="str">
        <f>IF(ISTEXT(E227),"",IF(ISBLANK(E227),"",IF(ISTEXT(D227),"",IF(A222="Invoice No. : ",INDEX(Sheet1!F$14:F$181,MATCH(B222,Sheet1!A$14:A$181,0)),G226))))</f>
        <v/>
      </c>
      <c r="H227" s="26" t="str">
        <f t="shared" si="13"/>
        <v/>
      </c>
      <c r="I227" s="26" t="str">
        <f>IF(ISTEXT(E227),"",IF(ISBLANK(E227),"",IF(ISTEXT(D227),"",IF(A222="Invoice No. : ",TEXT(INDEX(Sheet1!C$14:C$200,MATCH(B222,Sheet1!A$14:A$200,0)),"hh:mm:ss"),I226))))</f>
        <v/>
      </c>
      <c r="J227" t="str">
        <f t="shared" si="14"/>
        <v/>
      </c>
      <c r="K227" t="str">
        <f>IF(ISBLANK(G227),"",IF(ISTEXT(G227),"",INDEX(Sheet1!H$14:H$181,MATCH(F227,Sheet1!A$14:A$181,0))))</f>
        <v/>
      </c>
      <c r="L227" t="str">
        <f>IF(ISBLANK(G227),"",IF(ISTEXT(G227),"",INDEX(Sheet1!I$14:I$181,MATCH(F227,Sheet1!A$14:A$181,0))))</f>
        <v/>
      </c>
      <c r="M227" t="str">
        <f>IF(ISBLANK(G227),"",IF(ISTEXT(G227),"",IF(INDEX(Sheet1!H$14:H$181,MATCH(F227,Sheet1!A$14:A$181,0))&lt;&gt;0,IF(INDEX(Sheet1!I$14:I$181,MATCH(F227,Sheet1!A$14:A$181,0))&lt;&gt;0,"Loan &amp; Cash","Loan"),"Cash")))</f>
        <v/>
      </c>
      <c r="N227" t="str">
        <f>IF(ISTEXT(E227),"",IF(ISBLANK(E227),"",IF(ISTEXT(D227),"",IF(A222="Invoice No. : ",INDEX(Sheet1!D$14:D$181,MATCH(B222,Sheet1!A$14:A$181,0)),N226))))</f>
        <v/>
      </c>
      <c r="O227" t="str">
        <f>IF(ISTEXT(E227),"",IF(ISBLANK(E227),"",IF(ISTEXT(D227),"",IF(A222="Invoice No. : ",INDEX(Sheet1!E$14:E$181,MATCH(B222,Sheet1!A$14:A$181,0)),O226))))</f>
        <v/>
      </c>
      <c r="P227" t="str">
        <f>IF(ISTEXT(E227),"",IF(ISBLANK(E227),"",IF(ISTEXT(D227),"",IF(A222="Invoice No. : ",INDEX(Sheet1!G$14:G$181,MATCH(B222,Sheet1!A$14:A$181,0)),P226))))</f>
        <v/>
      </c>
      <c r="Q227" t="str">
        <f t="shared" si="15"/>
        <v/>
      </c>
    </row>
    <row r="228" spans="1:17" x14ac:dyDescent="0.2">
      <c r="A228" s="8" t="s">
        <v>9</v>
      </c>
      <c r="B228" s="8" t="s">
        <v>10</v>
      </c>
      <c r="C228" s="9" t="s">
        <v>11</v>
      </c>
      <c r="D228" s="9" t="s">
        <v>12</v>
      </c>
      <c r="E228" s="9" t="s">
        <v>13</v>
      </c>
      <c r="F228" s="26" t="str">
        <f t="shared" si="12"/>
        <v/>
      </c>
      <c r="G228" s="26" t="str">
        <f>IF(ISTEXT(E228),"",IF(ISBLANK(E228),"",IF(ISTEXT(D228),"",IF(A223="Invoice No. : ",INDEX(Sheet1!F$14:F$181,MATCH(B223,Sheet1!A$14:A$181,0)),G227))))</f>
        <v/>
      </c>
      <c r="H228" s="26" t="str">
        <f t="shared" si="13"/>
        <v/>
      </c>
      <c r="I228" s="26" t="str">
        <f>IF(ISTEXT(E228),"",IF(ISBLANK(E228),"",IF(ISTEXT(D228),"",IF(A223="Invoice No. : ",TEXT(INDEX(Sheet1!C$14:C$200,MATCH(B223,Sheet1!A$14:A$200,0)),"hh:mm:ss"),I227))))</f>
        <v/>
      </c>
      <c r="J228" t="str">
        <f t="shared" si="14"/>
        <v/>
      </c>
      <c r="K228" t="str">
        <f>IF(ISBLANK(G228),"",IF(ISTEXT(G228),"",INDEX(Sheet1!H$14:H$181,MATCH(F228,Sheet1!A$14:A$181,0))))</f>
        <v/>
      </c>
      <c r="L228" t="str">
        <f>IF(ISBLANK(G228),"",IF(ISTEXT(G228),"",INDEX(Sheet1!I$14:I$181,MATCH(F228,Sheet1!A$14:A$181,0))))</f>
        <v/>
      </c>
      <c r="M228" t="str">
        <f>IF(ISBLANK(G228),"",IF(ISTEXT(G228),"",IF(INDEX(Sheet1!H$14:H$181,MATCH(F228,Sheet1!A$14:A$181,0))&lt;&gt;0,IF(INDEX(Sheet1!I$14:I$181,MATCH(F228,Sheet1!A$14:A$181,0))&lt;&gt;0,"Loan &amp; Cash","Loan"),"Cash")))</f>
        <v/>
      </c>
      <c r="N228" t="str">
        <f>IF(ISTEXT(E228),"",IF(ISBLANK(E228),"",IF(ISTEXT(D228),"",IF(A223="Invoice No. : ",INDEX(Sheet1!D$14:D$181,MATCH(B223,Sheet1!A$14:A$181,0)),N227))))</f>
        <v/>
      </c>
      <c r="O228" t="str">
        <f>IF(ISTEXT(E228),"",IF(ISBLANK(E228),"",IF(ISTEXT(D228),"",IF(A223="Invoice No. : ",INDEX(Sheet1!E$14:E$181,MATCH(B223,Sheet1!A$14:A$181,0)),O227))))</f>
        <v/>
      </c>
      <c r="P228" t="str">
        <f>IF(ISTEXT(E228),"",IF(ISBLANK(E228),"",IF(ISTEXT(D228),"",IF(A223="Invoice No. : ",INDEX(Sheet1!G$14:G$181,MATCH(B223,Sheet1!A$14:A$181,0)),P227))))</f>
        <v/>
      </c>
      <c r="Q228" t="str">
        <f t="shared" si="15"/>
        <v/>
      </c>
    </row>
    <row r="229" spans="1:17" x14ac:dyDescent="0.2">
      <c r="F229" s="26" t="str">
        <f t="shared" si="12"/>
        <v/>
      </c>
      <c r="G229" s="26" t="str">
        <f>IF(ISTEXT(E229),"",IF(ISBLANK(E229),"",IF(ISTEXT(D229),"",IF(A224="Invoice No. : ",INDEX(Sheet1!F$14:F$181,MATCH(B224,Sheet1!A$14:A$181,0)),G228))))</f>
        <v/>
      </c>
      <c r="H229" s="26" t="str">
        <f t="shared" si="13"/>
        <v/>
      </c>
      <c r="I229" s="26" t="str">
        <f>IF(ISTEXT(E229),"",IF(ISBLANK(E229),"",IF(ISTEXT(D229),"",IF(A224="Invoice No. : ",TEXT(INDEX(Sheet1!C$14:C$200,MATCH(B224,Sheet1!A$14:A$200,0)),"hh:mm:ss"),I228))))</f>
        <v/>
      </c>
      <c r="J229" t="str">
        <f t="shared" si="14"/>
        <v/>
      </c>
      <c r="K229" t="str">
        <f>IF(ISBLANK(G229),"",IF(ISTEXT(G229),"",INDEX(Sheet1!H$14:H$181,MATCH(F229,Sheet1!A$14:A$181,0))))</f>
        <v/>
      </c>
      <c r="L229" t="str">
        <f>IF(ISBLANK(G229),"",IF(ISTEXT(G229),"",INDEX(Sheet1!I$14:I$181,MATCH(F229,Sheet1!A$14:A$181,0))))</f>
        <v/>
      </c>
      <c r="M229" t="str">
        <f>IF(ISBLANK(G229),"",IF(ISTEXT(G229),"",IF(INDEX(Sheet1!H$14:H$181,MATCH(F229,Sheet1!A$14:A$181,0))&lt;&gt;0,IF(INDEX(Sheet1!I$14:I$181,MATCH(F229,Sheet1!A$14:A$181,0))&lt;&gt;0,"Loan &amp; Cash","Loan"),"Cash")))</f>
        <v/>
      </c>
      <c r="N229" t="str">
        <f>IF(ISTEXT(E229),"",IF(ISBLANK(E229),"",IF(ISTEXT(D229),"",IF(A224="Invoice No. : ",INDEX(Sheet1!D$14:D$181,MATCH(B224,Sheet1!A$14:A$181,0)),N228))))</f>
        <v/>
      </c>
      <c r="O229" t="str">
        <f>IF(ISTEXT(E229),"",IF(ISBLANK(E229),"",IF(ISTEXT(D229),"",IF(A224="Invoice No. : ",INDEX(Sheet1!E$14:E$181,MATCH(B224,Sheet1!A$14:A$181,0)),O228))))</f>
        <v/>
      </c>
      <c r="P229" t="str">
        <f>IF(ISTEXT(E229),"",IF(ISBLANK(E229),"",IF(ISTEXT(D229),"",IF(A224="Invoice No. : ",INDEX(Sheet1!G$14:G$181,MATCH(B224,Sheet1!A$14:A$181,0)),P228))))</f>
        <v/>
      </c>
      <c r="Q229" t="str">
        <f t="shared" si="15"/>
        <v/>
      </c>
    </row>
    <row r="230" spans="1:17" x14ac:dyDescent="0.2">
      <c r="A230" s="10" t="s">
        <v>133</v>
      </c>
      <c r="B230" s="10" t="s">
        <v>134</v>
      </c>
      <c r="C230" s="11">
        <v>1</v>
      </c>
      <c r="D230" s="11">
        <v>17</v>
      </c>
      <c r="E230" s="11">
        <v>17</v>
      </c>
      <c r="F230" s="26">
        <f t="shared" si="12"/>
        <v>925291</v>
      </c>
      <c r="G230" s="26">
        <f>IF(ISTEXT(E230),"",IF(ISBLANK(E230),"",IF(ISTEXT(D230),"",IF(A225="Invoice No. : ",INDEX(Sheet1!F$14:F$181,MATCH(B225,Sheet1!A$14:A$181,0)),G229))))</f>
        <v>999999998</v>
      </c>
      <c r="H230" s="26" t="str">
        <f t="shared" si="13"/>
        <v>01/17/2023</v>
      </c>
      <c r="I230" s="26" t="str">
        <f>IF(ISTEXT(E230),"",IF(ISBLANK(E230),"",IF(ISTEXT(D230),"",IF(A225="Invoice No. : ",TEXT(INDEX(Sheet1!C$14:C$200,MATCH(B225,Sheet1!A$14:A$200,0)),"hh:mm:ss"),I229))))</f>
        <v>16:20:04</v>
      </c>
      <c r="J230">
        <f t="shared" si="14"/>
        <v>208.5</v>
      </c>
      <c r="K230">
        <f>IF(ISBLANK(G230),"",IF(ISTEXT(G230),"",INDEX(Sheet1!H$14:H$181,MATCH(F230,Sheet1!A$14:A$181,0))))</f>
        <v>200</v>
      </c>
      <c r="L230">
        <f>IF(ISBLANK(G230),"",IF(ISTEXT(G230),"",INDEX(Sheet1!I$14:I$181,MATCH(F230,Sheet1!A$14:A$181,0))))</f>
        <v>8.5</v>
      </c>
      <c r="M230" t="str">
        <f>IF(ISBLANK(G230),"",IF(ISTEXT(G230),"",IF(INDEX(Sheet1!H$14:H$181,MATCH(F230,Sheet1!A$14:A$181,0))&lt;&gt;0,IF(INDEX(Sheet1!I$14:I$181,MATCH(F230,Sheet1!A$14:A$181,0))&lt;&gt;0,"Loan &amp; Cash","Loan"),"Cash")))</f>
        <v>Loan &amp; Cash</v>
      </c>
      <c r="N230">
        <f>IF(ISTEXT(E230),"",IF(ISBLANK(E230),"",IF(ISTEXT(D230),"",IF(A225="Invoice No. : ",INDEX(Sheet1!D$14:D$181,MATCH(B225,Sheet1!A$14:A$181,0)),N229))))</f>
        <v>1</v>
      </c>
      <c r="O230" t="str">
        <f>IF(ISTEXT(E230),"",IF(ISBLANK(E230),"",IF(ISTEXT(D230),"",IF(A225="Invoice No. : ",INDEX(Sheet1!E$14:E$181,MATCH(B225,Sheet1!A$14:A$181,0)),O229))))</f>
        <v>BRAILLE</v>
      </c>
      <c r="P230" t="str">
        <f>IF(ISTEXT(E230),"",IF(ISBLANK(E230),"",IF(ISTEXT(D230),"",IF(A225="Invoice No. : ",INDEX(Sheet1!G$14:G$181,MATCH(B225,Sheet1!A$14:A$181,0)),P229))))</f>
        <v>BBCCC - MAIN</v>
      </c>
      <c r="Q230">
        <f t="shared" si="15"/>
        <v>130591.09</v>
      </c>
    </row>
    <row r="231" spans="1:17" x14ac:dyDescent="0.2">
      <c r="A231" s="10" t="s">
        <v>135</v>
      </c>
      <c r="B231" s="10" t="s">
        <v>136</v>
      </c>
      <c r="C231" s="11">
        <v>1</v>
      </c>
      <c r="D231" s="11">
        <v>11.5</v>
      </c>
      <c r="E231" s="11">
        <v>11.5</v>
      </c>
      <c r="F231" s="26">
        <f t="shared" si="12"/>
        <v>925291</v>
      </c>
      <c r="G231" s="26">
        <f>IF(ISTEXT(E231),"",IF(ISBLANK(E231),"",IF(ISTEXT(D231),"",IF(A226="Invoice No. : ",INDEX(Sheet1!F$14:F$181,MATCH(B226,Sheet1!A$14:A$181,0)),G230))))</f>
        <v>999999998</v>
      </c>
      <c r="H231" s="26" t="str">
        <f t="shared" si="13"/>
        <v>01/17/2023</v>
      </c>
      <c r="I231" s="26" t="str">
        <f>IF(ISTEXT(E231),"",IF(ISBLANK(E231),"",IF(ISTEXT(D231),"",IF(A226="Invoice No. : ",TEXT(INDEX(Sheet1!C$14:C$200,MATCH(B226,Sheet1!A$14:A$200,0)),"hh:mm:ss"),I230))))</f>
        <v>16:20:04</v>
      </c>
      <c r="J231">
        <f t="shared" si="14"/>
        <v>208.5</v>
      </c>
      <c r="K231">
        <f>IF(ISBLANK(G231),"",IF(ISTEXT(G231),"",INDEX(Sheet1!H$14:H$181,MATCH(F231,Sheet1!A$14:A$181,0))))</f>
        <v>200</v>
      </c>
      <c r="L231">
        <f>IF(ISBLANK(G231),"",IF(ISTEXT(G231),"",INDEX(Sheet1!I$14:I$181,MATCH(F231,Sheet1!A$14:A$181,0))))</f>
        <v>8.5</v>
      </c>
      <c r="M231" t="str">
        <f>IF(ISBLANK(G231),"",IF(ISTEXT(G231),"",IF(INDEX(Sheet1!H$14:H$181,MATCH(F231,Sheet1!A$14:A$181,0))&lt;&gt;0,IF(INDEX(Sheet1!I$14:I$181,MATCH(F231,Sheet1!A$14:A$181,0))&lt;&gt;0,"Loan &amp; Cash","Loan"),"Cash")))</f>
        <v>Loan &amp; Cash</v>
      </c>
      <c r="N231">
        <f>IF(ISTEXT(E231),"",IF(ISBLANK(E231),"",IF(ISTEXT(D231),"",IF(A226="Invoice No. : ",INDEX(Sheet1!D$14:D$181,MATCH(B226,Sheet1!A$14:A$181,0)),N230))))</f>
        <v>1</v>
      </c>
      <c r="O231" t="str">
        <f>IF(ISTEXT(E231),"",IF(ISBLANK(E231),"",IF(ISTEXT(D231),"",IF(A226="Invoice No. : ",INDEX(Sheet1!E$14:E$181,MATCH(B226,Sheet1!A$14:A$181,0)),O230))))</f>
        <v>BRAILLE</v>
      </c>
      <c r="P231" t="str">
        <f>IF(ISTEXT(E231),"",IF(ISBLANK(E231),"",IF(ISTEXT(D231),"",IF(A226="Invoice No. : ",INDEX(Sheet1!G$14:G$181,MATCH(B226,Sheet1!A$14:A$181,0)),P230))))</f>
        <v>BBCCC - MAIN</v>
      </c>
      <c r="Q231">
        <f t="shared" si="15"/>
        <v>130591.09</v>
      </c>
    </row>
    <row r="232" spans="1:17" x14ac:dyDescent="0.2">
      <c r="A232" s="10" t="s">
        <v>137</v>
      </c>
      <c r="B232" s="10" t="s">
        <v>138</v>
      </c>
      <c r="C232" s="11">
        <v>1</v>
      </c>
      <c r="D232" s="11">
        <v>57.75</v>
      </c>
      <c r="E232" s="11">
        <v>57.75</v>
      </c>
      <c r="F232" s="26">
        <f t="shared" si="12"/>
        <v>925291</v>
      </c>
      <c r="G232" s="26">
        <f>IF(ISTEXT(E232),"",IF(ISBLANK(E232),"",IF(ISTEXT(D232),"",IF(A227="Invoice No. : ",INDEX(Sheet1!F$14:F$181,MATCH(B227,Sheet1!A$14:A$181,0)),G231))))</f>
        <v>999999998</v>
      </c>
      <c r="H232" s="26" t="str">
        <f t="shared" si="13"/>
        <v>01/17/2023</v>
      </c>
      <c r="I232" s="26" t="str">
        <f>IF(ISTEXT(E232),"",IF(ISBLANK(E232),"",IF(ISTEXT(D232),"",IF(A227="Invoice No. : ",TEXT(INDEX(Sheet1!C$14:C$200,MATCH(B227,Sheet1!A$14:A$200,0)),"hh:mm:ss"),I231))))</f>
        <v>16:20:04</v>
      </c>
      <c r="J232">
        <f t="shared" si="14"/>
        <v>208.5</v>
      </c>
      <c r="K232">
        <f>IF(ISBLANK(G232),"",IF(ISTEXT(G232),"",INDEX(Sheet1!H$14:H$181,MATCH(F232,Sheet1!A$14:A$181,0))))</f>
        <v>200</v>
      </c>
      <c r="L232">
        <f>IF(ISBLANK(G232),"",IF(ISTEXT(G232),"",INDEX(Sheet1!I$14:I$181,MATCH(F232,Sheet1!A$14:A$181,0))))</f>
        <v>8.5</v>
      </c>
      <c r="M232" t="str">
        <f>IF(ISBLANK(G232),"",IF(ISTEXT(G232),"",IF(INDEX(Sheet1!H$14:H$181,MATCH(F232,Sheet1!A$14:A$181,0))&lt;&gt;0,IF(INDEX(Sheet1!I$14:I$181,MATCH(F232,Sheet1!A$14:A$181,0))&lt;&gt;0,"Loan &amp; Cash","Loan"),"Cash")))</f>
        <v>Loan &amp; Cash</v>
      </c>
      <c r="N232">
        <f>IF(ISTEXT(E232),"",IF(ISBLANK(E232),"",IF(ISTEXT(D232),"",IF(A227="Invoice No. : ",INDEX(Sheet1!D$14:D$181,MATCH(B227,Sheet1!A$14:A$181,0)),N231))))</f>
        <v>1</v>
      </c>
      <c r="O232" t="str">
        <f>IF(ISTEXT(E232),"",IF(ISBLANK(E232),"",IF(ISTEXT(D232),"",IF(A227="Invoice No. : ",INDEX(Sheet1!E$14:E$181,MATCH(B227,Sheet1!A$14:A$181,0)),O231))))</f>
        <v>BRAILLE</v>
      </c>
      <c r="P232" t="str">
        <f>IF(ISTEXT(E232),"",IF(ISBLANK(E232),"",IF(ISTEXT(D232),"",IF(A227="Invoice No. : ",INDEX(Sheet1!G$14:G$181,MATCH(B227,Sheet1!A$14:A$181,0)),P231))))</f>
        <v>BBCCC - MAIN</v>
      </c>
      <c r="Q232">
        <f t="shared" si="15"/>
        <v>130591.09</v>
      </c>
    </row>
    <row r="233" spans="1:17" x14ac:dyDescent="0.2">
      <c r="A233" s="10" t="s">
        <v>139</v>
      </c>
      <c r="B233" s="10" t="s">
        <v>140</v>
      </c>
      <c r="C233" s="11">
        <v>1</v>
      </c>
      <c r="D233" s="11">
        <v>55</v>
      </c>
      <c r="E233" s="11">
        <v>55</v>
      </c>
      <c r="F233" s="26">
        <f t="shared" si="12"/>
        <v>925291</v>
      </c>
      <c r="G233" s="26">
        <f>IF(ISTEXT(E233),"",IF(ISBLANK(E233),"",IF(ISTEXT(D233),"",IF(A228="Invoice No. : ",INDEX(Sheet1!F$14:F$181,MATCH(B228,Sheet1!A$14:A$181,0)),G232))))</f>
        <v>999999998</v>
      </c>
      <c r="H233" s="26" t="str">
        <f t="shared" si="13"/>
        <v>01/17/2023</v>
      </c>
      <c r="I233" s="26" t="str">
        <f>IF(ISTEXT(E233),"",IF(ISBLANK(E233),"",IF(ISTEXT(D233),"",IF(A228="Invoice No. : ",TEXT(INDEX(Sheet1!C$14:C$200,MATCH(B228,Sheet1!A$14:A$200,0)),"hh:mm:ss"),I232))))</f>
        <v>16:20:04</v>
      </c>
      <c r="J233">
        <f t="shared" si="14"/>
        <v>208.5</v>
      </c>
      <c r="K233">
        <f>IF(ISBLANK(G233),"",IF(ISTEXT(G233),"",INDEX(Sheet1!H$14:H$181,MATCH(F233,Sheet1!A$14:A$181,0))))</f>
        <v>200</v>
      </c>
      <c r="L233">
        <f>IF(ISBLANK(G233),"",IF(ISTEXT(G233),"",INDEX(Sheet1!I$14:I$181,MATCH(F233,Sheet1!A$14:A$181,0))))</f>
        <v>8.5</v>
      </c>
      <c r="M233" t="str">
        <f>IF(ISBLANK(G233),"",IF(ISTEXT(G233),"",IF(INDEX(Sheet1!H$14:H$181,MATCH(F233,Sheet1!A$14:A$181,0))&lt;&gt;0,IF(INDEX(Sheet1!I$14:I$181,MATCH(F233,Sheet1!A$14:A$181,0))&lt;&gt;0,"Loan &amp; Cash","Loan"),"Cash")))</f>
        <v>Loan &amp; Cash</v>
      </c>
      <c r="N233">
        <f>IF(ISTEXT(E233),"",IF(ISBLANK(E233),"",IF(ISTEXT(D233),"",IF(A228="Invoice No. : ",INDEX(Sheet1!D$14:D$181,MATCH(B228,Sheet1!A$14:A$181,0)),N232))))</f>
        <v>1</v>
      </c>
      <c r="O233" t="str">
        <f>IF(ISTEXT(E233),"",IF(ISBLANK(E233),"",IF(ISTEXT(D233),"",IF(A228="Invoice No. : ",INDEX(Sheet1!E$14:E$181,MATCH(B228,Sheet1!A$14:A$181,0)),O232))))</f>
        <v>BRAILLE</v>
      </c>
      <c r="P233" t="str">
        <f>IF(ISTEXT(E233),"",IF(ISBLANK(E233),"",IF(ISTEXT(D233),"",IF(A228="Invoice No. : ",INDEX(Sheet1!G$14:G$181,MATCH(B228,Sheet1!A$14:A$181,0)),P232))))</f>
        <v>BBCCC - MAIN</v>
      </c>
      <c r="Q233">
        <f t="shared" si="15"/>
        <v>130591.09</v>
      </c>
    </row>
    <row r="234" spans="1:17" x14ac:dyDescent="0.2">
      <c r="A234" s="10" t="s">
        <v>141</v>
      </c>
      <c r="B234" s="10" t="s">
        <v>142</v>
      </c>
      <c r="C234" s="11">
        <v>1</v>
      </c>
      <c r="D234" s="11">
        <v>55</v>
      </c>
      <c r="E234" s="11">
        <v>55</v>
      </c>
      <c r="F234" s="26">
        <f t="shared" si="12"/>
        <v>925291</v>
      </c>
      <c r="G234" s="26">
        <f>IF(ISTEXT(E234),"",IF(ISBLANK(E234),"",IF(ISTEXT(D234),"",IF(A229="Invoice No. : ",INDEX(Sheet1!F$14:F$181,MATCH(B229,Sheet1!A$14:A$181,0)),G233))))</f>
        <v>999999998</v>
      </c>
      <c r="H234" s="26" t="str">
        <f t="shared" si="13"/>
        <v>01/17/2023</v>
      </c>
      <c r="I234" s="26" t="str">
        <f>IF(ISTEXT(E234),"",IF(ISBLANK(E234),"",IF(ISTEXT(D234),"",IF(A229="Invoice No. : ",TEXT(INDEX(Sheet1!C$14:C$200,MATCH(B229,Sheet1!A$14:A$200,0)),"hh:mm:ss"),I233))))</f>
        <v>16:20:04</v>
      </c>
      <c r="J234">
        <f t="shared" si="14"/>
        <v>208.5</v>
      </c>
      <c r="K234">
        <f>IF(ISBLANK(G234),"",IF(ISTEXT(G234),"",INDEX(Sheet1!H$14:H$181,MATCH(F234,Sheet1!A$14:A$181,0))))</f>
        <v>200</v>
      </c>
      <c r="L234">
        <f>IF(ISBLANK(G234),"",IF(ISTEXT(G234),"",INDEX(Sheet1!I$14:I$181,MATCH(F234,Sheet1!A$14:A$181,0))))</f>
        <v>8.5</v>
      </c>
      <c r="M234" t="str">
        <f>IF(ISBLANK(G234),"",IF(ISTEXT(G234),"",IF(INDEX(Sheet1!H$14:H$181,MATCH(F234,Sheet1!A$14:A$181,0))&lt;&gt;0,IF(INDEX(Sheet1!I$14:I$181,MATCH(F234,Sheet1!A$14:A$181,0))&lt;&gt;0,"Loan &amp; Cash","Loan"),"Cash")))</f>
        <v>Loan &amp; Cash</v>
      </c>
      <c r="N234">
        <f>IF(ISTEXT(E234),"",IF(ISBLANK(E234),"",IF(ISTEXT(D234),"",IF(A229="Invoice No. : ",INDEX(Sheet1!D$14:D$181,MATCH(B229,Sheet1!A$14:A$181,0)),N233))))</f>
        <v>1</v>
      </c>
      <c r="O234" t="str">
        <f>IF(ISTEXT(E234),"",IF(ISBLANK(E234),"",IF(ISTEXT(D234),"",IF(A229="Invoice No. : ",INDEX(Sheet1!E$14:E$181,MATCH(B229,Sheet1!A$14:A$181,0)),O233))))</f>
        <v>BRAILLE</v>
      </c>
      <c r="P234" t="str">
        <f>IF(ISTEXT(E234),"",IF(ISBLANK(E234),"",IF(ISTEXT(D234),"",IF(A229="Invoice No. : ",INDEX(Sheet1!G$14:G$181,MATCH(B229,Sheet1!A$14:A$181,0)),P233))))</f>
        <v>BBCCC - MAIN</v>
      </c>
      <c r="Q234">
        <f t="shared" si="15"/>
        <v>130591.09</v>
      </c>
    </row>
    <row r="235" spans="1:17" x14ac:dyDescent="0.2">
      <c r="A235" s="10" t="s">
        <v>143</v>
      </c>
      <c r="B235" s="10" t="s">
        <v>144</v>
      </c>
      <c r="C235" s="11">
        <v>1</v>
      </c>
      <c r="D235" s="11">
        <v>12.25</v>
      </c>
      <c r="E235" s="11">
        <v>12.25</v>
      </c>
      <c r="F235" s="26">
        <f t="shared" si="12"/>
        <v>925291</v>
      </c>
      <c r="G235" s="26">
        <f>IF(ISTEXT(E235),"",IF(ISBLANK(E235),"",IF(ISTEXT(D235),"",IF(A230="Invoice No. : ",INDEX(Sheet1!F$14:F$181,MATCH(B230,Sheet1!A$14:A$181,0)),G234))))</f>
        <v>999999998</v>
      </c>
      <c r="H235" s="26" t="str">
        <f t="shared" si="13"/>
        <v>01/17/2023</v>
      </c>
      <c r="I235" s="26" t="str">
        <f>IF(ISTEXT(E235),"",IF(ISBLANK(E235),"",IF(ISTEXT(D235),"",IF(A230="Invoice No. : ",TEXT(INDEX(Sheet1!C$14:C$200,MATCH(B230,Sheet1!A$14:A$200,0)),"hh:mm:ss"),I234))))</f>
        <v>16:20:04</v>
      </c>
      <c r="J235">
        <f t="shared" si="14"/>
        <v>208.5</v>
      </c>
      <c r="K235">
        <f>IF(ISBLANK(G235),"",IF(ISTEXT(G235),"",INDEX(Sheet1!H$14:H$181,MATCH(F235,Sheet1!A$14:A$181,0))))</f>
        <v>200</v>
      </c>
      <c r="L235">
        <f>IF(ISBLANK(G235),"",IF(ISTEXT(G235),"",INDEX(Sheet1!I$14:I$181,MATCH(F235,Sheet1!A$14:A$181,0))))</f>
        <v>8.5</v>
      </c>
      <c r="M235" t="str">
        <f>IF(ISBLANK(G235),"",IF(ISTEXT(G235),"",IF(INDEX(Sheet1!H$14:H$181,MATCH(F235,Sheet1!A$14:A$181,0))&lt;&gt;0,IF(INDEX(Sheet1!I$14:I$181,MATCH(F235,Sheet1!A$14:A$181,0))&lt;&gt;0,"Loan &amp; Cash","Loan"),"Cash")))</f>
        <v>Loan &amp; Cash</v>
      </c>
      <c r="N235">
        <f>IF(ISTEXT(E235),"",IF(ISBLANK(E235),"",IF(ISTEXT(D235),"",IF(A230="Invoice No. : ",INDEX(Sheet1!D$14:D$181,MATCH(B230,Sheet1!A$14:A$181,0)),N234))))</f>
        <v>1</v>
      </c>
      <c r="O235" t="str">
        <f>IF(ISTEXT(E235),"",IF(ISBLANK(E235),"",IF(ISTEXT(D235),"",IF(A230="Invoice No. : ",INDEX(Sheet1!E$14:E$181,MATCH(B230,Sheet1!A$14:A$181,0)),O234))))</f>
        <v>BRAILLE</v>
      </c>
      <c r="P235" t="str">
        <f>IF(ISTEXT(E235),"",IF(ISBLANK(E235),"",IF(ISTEXT(D235),"",IF(A230="Invoice No. : ",INDEX(Sheet1!G$14:G$181,MATCH(B230,Sheet1!A$14:A$181,0)),P234))))</f>
        <v>BBCCC - MAIN</v>
      </c>
      <c r="Q235">
        <f t="shared" si="15"/>
        <v>130591.09</v>
      </c>
    </row>
    <row r="236" spans="1:17" x14ac:dyDescent="0.2">
      <c r="D236" s="12" t="s">
        <v>16</v>
      </c>
      <c r="E236" s="13">
        <v>208.5</v>
      </c>
      <c r="F236" s="26" t="str">
        <f t="shared" si="12"/>
        <v/>
      </c>
      <c r="G236" s="26" t="str">
        <f>IF(ISTEXT(E236),"",IF(ISBLANK(E236),"",IF(ISTEXT(D236),"",IF(A231="Invoice No. : ",INDEX(Sheet1!F$14:F$181,MATCH(B231,Sheet1!A$14:A$181,0)),G235))))</f>
        <v/>
      </c>
      <c r="H236" s="26" t="str">
        <f t="shared" si="13"/>
        <v/>
      </c>
      <c r="I236" s="26" t="str">
        <f>IF(ISTEXT(E236),"",IF(ISBLANK(E236),"",IF(ISTEXT(D236),"",IF(A231="Invoice No. : ",TEXT(INDEX(Sheet1!C$14:C$200,MATCH(B231,Sheet1!A$14:A$200,0)),"hh:mm:ss"),I235))))</f>
        <v/>
      </c>
      <c r="J236" t="str">
        <f t="shared" si="14"/>
        <v/>
      </c>
      <c r="K236" t="str">
        <f>IF(ISBLANK(G236),"",IF(ISTEXT(G236),"",INDEX(Sheet1!H$14:H$181,MATCH(F236,Sheet1!A$14:A$181,0))))</f>
        <v/>
      </c>
      <c r="L236" t="str">
        <f>IF(ISBLANK(G236),"",IF(ISTEXT(G236),"",INDEX(Sheet1!I$14:I$181,MATCH(F236,Sheet1!A$14:A$181,0))))</f>
        <v/>
      </c>
      <c r="M236" t="str">
        <f>IF(ISBLANK(G236),"",IF(ISTEXT(G236),"",IF(INDEX(Sheet1!H$14:H$181,MATCH(F236,Sheet1!A$14:A$181,0))&lt;&gt;0,IF(INDEX(Sheet1!I$14:I$181,MATCH(F236,Sheet1!A$14:A$181,0))&lt;&gt;0,"Loan &amp; Cash","Loan"),"Cash")))</f>
        <v/>
      </c>
      <c r="N236" t="str">
        <f>IF(ISTEXT(E236),"",IF(ISBLANK(E236),"",IF(ISTEXT(D236),"",IF(A231="Invoice No. : ",INDEX(Sheet1!D$14:D$181,MATCH(B231,Sheet1!A$14:A$181,0)),N235))))</f>
        <v/>
      </c>
      <c r="O236" t="str">
        <f>IF(ISTEXT(E236),"",IF(ISBLANK(E236),"",IF(ISTEXT(D236),"",IF(A231="Invoice No. : ",INDEX(Sheet1!E$14:E$181,MATCH(B231,Sheet1!A$14:A$181,0)),O235))))</f>
        <v/>
      </c>
      <c r="P236" t="str">
        <f>IF(ISTEXT(E236),"",IF(ISBLANK(E236),"",IF(ISTEXT(D236),"",IF(A231="Invoice No. : ",INDEX(Sheet1!G$14:G$181,MATCH(B231,Sheet1!A$14:A$181,0)),P235))))</f>
        <v/>
      </c>
      <c r="Q236" t="str">
        <f t="shared" si="15"/>
        <v/>
      </c>
    </row>
    <row r="237" spans="1:17" x14ac:dyDescent="0.2">
      <c r="F237" s="26" t="str">
        <f t="shared" si="12"/>
        <v/>
      </c>
      <c r="G237" s="26" t="str">
        <f>IF(ISTEXT(E237),"",IF(ISBLANK(E237),"",IF(ISTEXT(D237),"",IF(A232="Invoice No. : ",INDEX(Sheet1!F$14:F$181,MATCH(B232,Sheet1!A$14:A$181,0)),G236))))</f>
        <v/>
      </c>
      <c r="H237" s="26" t="str">
        <f t="shared" si="13"/>
        <v/>
      </c>
      <c r="I237" s="26" t="str">
        <f>IF(ISTEXT(E237),"",IF(ISBLANK(E237),"",IF(ISTEXT(D237),"",IF(A232="Invoice No. : ",TEXT(INDEX(Sheet1!C$14:C$200,MATCH(B232,Sheet1!A$14:A$200,0)),"hh:mm:ss"),I236))))</f>
        <v/>
      </c>
      <c r="J237" t="str">
        <f t="shared" si="14"/>
        <v/>
      </c>
      <c r="K237" t="str">
        <f>IF(ISBLANK(G237),"",IF(ISTEXT(G237),"",INDEX(Sheet1!H$14:H$181,MATCH(F237,Sheet1!A$14:A$181,0))))</f>
        <v/>
      </c>
      <c r="L237" t="str">
        <f>IF(ISBLANK(G237),"",IF(ISTEXT(G237),"",INDEX(Sheet1!I$14:I$181,MATCH(F237,Sheet1!A$14:A$181,0))))</f>
        <v/>
      </c>
      <c r="M237" t="str">
        <f>IF(ISBLANK(G237),"",IF(ISTEXT(G237),"",IF(INDEX(Sheet1!H$14:H$181,MATCH(F237,Sheet1!A$14:A$181,0))&lt;&gt;0,IF(INDEX(Sheet1!I$14:I$181,MATCH(F237,Sheet1!A$14:A$181,0))&lt;&gt;0,"Loan &amp; Cash","Loan"),"Cash")))</f>
        <v/>
      </c>
      <c r="N237" t="str">
        <f>IF(ISTEXT(E237),"",IF(ISBLANK(E237),"",IF(ISTEXT(D237),"",IF(A232="Invoice No. : ",INDEX(Sheet1!D$14:D$181,MATCH(B232,Sheet1!A$14:A$181,0)),N236))))</f>
        <v/>
      </c>
      <c r="O237" t="str">
        <f>IF(ISTEXT(E237),"",IF(ISBLANK(E237),"",IF(ISTEXT(D237),"",IF(A232="Invoice No. : ",INDEX(Sheet1!E$14:E$181,MATCH(B232,Sheet1!A$14:A$181,0)),O236))))</f>
        <v/>
      </c>
      <c r="P237" t="str">
        <f>IF(ISTEXT(E237),"",IF(ISBLANK(E237),"",IF(ISTEXT(D237),"",IF(A232="Invoice No. : ",INDEX(Sheet1!G$14:G$181,MATCH(B232,Sheet1!A$14:A$181,0)),P236))))</f>
        <v/>
      </c>
      <c r="Q237" t="str">
        <f t="shared" si="15"/>
        <v/>
      </c>
    </row>
    <row r="238" spans="1:17" x14ac:dyDescent="0.2">
      <c r="F238" s="26" t="str">
        <f t="shared" si="12"/>
        <v/>
      </c>
      <c r="G238" s="26" t="str">
        <f>IF(ISTEXT(E238),"",IF(ISBLANK(E238),"",IF(ISTEXT(D238),"",IF(A233="Invoice No. : ",INDEX(Sheet1!F$14:F$181,MATCH(B233,Sheet1!A$14:A$181,0)),G237))))</f>
        <v/>
      </c>
      <c r="H238" s="26" t="str">
        <f t="shared" si="13"/>
        <v/>
      </c>
      <c r="I238" s="26" t="str">
        <f>IF(ISTEXT(E238),"",IF(ISBLANK(E238),"",IF(ISTEXT(D238),"",IF(A233="Invoice No. : ",TEXT(INDEX(Sheet1!C$14:C$200,MATCH(B233,Sheet1!A$14:A$200,0)),"hh:mm:ss"),I237))))</f>
        <v/>
      </c>
      <c r="J238" t="str">
        <f t="shared" si="14"/>
        <v/>
      </c>
      <c r="K238" t="str">
        <f>IF(ISBLANK(G238),"",IF(ISTEXT(G238),"",INDEX(Sheet1!H$14:H$181,MATCH(F238,Sheet1!A$14:A$181,0))))</f>
        <v/>
      </c>
      <c r="L238" t="str">
        <f>IF(ISBLANK(G238),"",IF(ISTEXT(G238),"",INDEX(Sheet1!I$14:I$181,MATCH(F238,Sheet1!A$14:A$181,0))))</f>
        <v/>
      </c>
      <c r="M238" t="str">
        <f>IF(ISBLANK(G238),"",IF(ISTEXT(G238),"",IF(INDEX(Sheet1!H$14:H$181,MATCH(F238,Sheet1!A$14:A$181,0))&lt;&gt;0,IF(INDEX(Sheet1!I$14:I$181,MATCH(F238,Sheet1!A$14:A$181,0))&lt;&gt;0,"Loan &amp; Cash","Loan"),"Cash")))</f>
        <v/>
      </c>
      <c r="N238" t="str">
        <f>IF(ISTEXT(E238),"",IF(ISBLANK(E238),"",IF(ISTEXT(D238),"",IF(A233="Invoice No. : ",INDEX(Sheet1!D$14:D$181,MATCH(B233,Sheet1!A$14:A$181,0)),N237))))</f>
        <v/>
      </c>
      <c r="O238" t="str">
        <f>IF(ISTEXT(E238),"",IF(ISBLANK(E238),"",IF(ISTEXT(D238),"",IF(A233="Invoice No. : ",INDEX(Sheet1!E$14:E$181,MATCH(B233,Sheet1!A$14:A$181,0)),O237))))</f>
        <v/>
      </c>
      <c r="P238" t="str">
        <f>IF(ISTEXT(E238),"",IF(ISBLANK(E238),"",IF(ISTEXT(D238),"",IF(A233="Invoice No. : ",INDEX(Sheet1!G$14:G$181,MATCH(B233,Sheet1!A$14:A$181,0)),P237))))</f>
        <v/>
      </c>
      <c r="Q238" t="str">
        <f t="shared" si="15"/>
        <v/>
      </c>
    </row>
    <row r="239" spans="1:17" x14ac:dyDescent="0.2">
      <c r="A239" s="3" t="s">
        <v>4</v>
      </c>
      <c r="B239" s="4">
        <v>925292</v>
      </c>
      <c r="C239" s="3" t="s">
        <v>5</v>
      </c>
      <c r="D239" s="5" t="s">
        <v>6</v>
      </c>
      <c r="F239" s="26" t="str">
        <f t="shared" si="12"/>
        <v/>
      </c>
      <c r="G239" s="26" t="str">
        <f>IF(ISTEXT(E239),"",IF(ISBLANK(E239),"",IF(ISTEXT(D239),"",IF(A234="Invoice No. : ",INDEX(Sheet1!F$14:F$181,MATCH(B234,Sheet1!A$14:A$181,0)),G238))))</f>
        <v/>
      </c>
      <c r="H239" s="26" t="str">
        <f t="shared" si="13"/>
        <v/>
      </c>
      <c r="I239" s="26" t="str">
        <f>IF(ISTEXT(E239),"",IF(ISBLANK(E239),"",IF(ISTEXT(D239),"",IF(A234="Invoice No. : ",TEXT(INDEX(Sheet1!C$14:C$200,MATCH(B234,Sheet1!A$14:A$200,0)),"hh:mm:ss"),I238))))</f>
        <v/>
      </c>
      <c r="J239" t="str">
        <f t="shared" si="14"/>
        <v/>
      </c>
      <c r="K239" t="str">
        <f>IF(ISBLANK(G239),"",IF(ISTEXT(G239),"",INDEX(Sheet1!H$14:H$181,MATCH(F239,Sheet1!A$14:A$181,0))))</f>
        <v/>
      </c>
      <c r="L239" t="str">
        <f>IF(ISBLANK(G239),"",IF(ISTEXT(G239),"",INDEX(Sheet1!I$14:I$181,MATCH(F239,Sheet1!A$14:A$181,0))))</f>
        <v/>
      </c>
      <c r="M239" t="str">
        <f>IF(ISBLANK(G239),"",IF(ISTEXT(G239),"",IF(INDEX(Sheet1!H$14:H$181,MATCH(F239,Sheet1!A$14:A$181,0))&lt;&gt;0,IF(INDEX(Sheet1!I$14:I$181,MATCH(F239,Sheet1!A$14:A$181,0))&lt;&gt;0,"Loan &amp; Cash","Loan"),"Cash")))</f>
        <v/>
      </c>
      <c r="N239" t="str">
        <f>IF(ISTEXT(E239),"",IF(ISBLANK(E239),"",IF(ISTEXT(D239),"",IF(A234="Invoice No. : ",INDEX(Sheet1!D$14:D$181,MATCH(B234,Sheet1!A$14:A$181,0)),N238))))</f>
        <v/>
      </c>
      <c r="O239" t="str">
        <f>IF(ISTEXT(E239),"",IF(ISBLANK(E239),"",IF(ISTEXT(D239),"",IF(A234="Invoice No. : ",INDEX(Sheet1!E$14:E$181,MATCH(B234,Sheet1!A$14:A$181,0)),O238))))</f>
        <v/>
      </c>
      <c r="P239" t="str">
        <f>IF(ISTEXT(E239),"",IF(ISBLANK(E239),"",IF(ISTEXT(D239),"",IF(A234="Invoice No. : ",INDEX(Sheet1!G$14:G$181,MATCH(B234,Sheet1!A$14:A$181,0)),P238))))</f>
        <v/>
      </c>
      <c r="Q239" t="str">
        <f t="shared" si="15"/>
        <v/>
      </c>
    </row>
    <row r="240" spans="1:17" x14ac:dyDescent="0.2">
      <c r="A240" s="3" t="s">
        <v>7</v>
      </c>
      <c r="B240" s="6">
        <v>44943</v>
      </c>
      <c r="C240" s="3" t="s">
        <v>8</v>
      </c>
      <c r="D240" s="7">
        <v>1</v>
      </c>
      <c r="F240" s="26" t="str">
        <f t="shared" si="12"/>
        <v/>
      </c>
      <c r="G240" s="26" t="str">
        <f>IF(ISTEXT(E240),"",IF(ISBLANK(E240),"",IF(ISTEXT(D240),"",IF(A235="Invoice No. : ",INDEX(Sheet1!F$14:F$181,MATCH(B235,Sheet1!A$14:A$181,0)),G239))))</f>
        <v/>
      </c>
      <c r="H240" s="26" t="str">
        <f t="shared" si="13"/>
        <v/>
      </c>
      <c r="I240" s="26" t="str">
        <f>IF(ISTEXT(E240),"",IF(ISBLANK(E240),"",IF(ISTEXT(D240),"",IF(A235="Invoice No. : ",TEXT(INDEX(Sheet1!C$14:C$200,MATCH(B235,Sheet1!A$14:A$200,0)),"hh:mm:ss"),I239))))</f>
        <v/>
      </c>
      <c r="J240" t="str">
        <f t="shared" si="14"/>
        <v/>
      </c>
      <c r="K240" t="str">
        <f>IF(ISBLANK(G240),"",IF(ISTEXT(G240),"",INDEX(Sheet1!H$14:H$181,MATCH(F240,Sheet1!A$14:A$181,0))))</f>
        <v/>
      </c>
      <c r="L240" t="str">
        <f>IF(ISBLANK(G240),"",IF(ISTEXT(G240),"",INDEX(Sheet1!I$14:I$181,MATCH(F240,Sheet1!A$14:A$181,0))))</f>
        <v/>
      </c>
      <c r="M240" t="str">
        <f>IF(ISBLANK(G240),"",IF(ISTEXT(G240),"",IF(INDEX(Sheet1!H$14:H$181,MATCH(F240,Sheet1!A$14:A$181,0))&lt;&gt;0,IF(INDEX(Sheet1!I$14:I$181,MATCH(F240,Sheet1!A$14:A$181,0))&lt;&gt;0,"Loan &amp; Cash","Loan"),"Cash")))</f>
        <v/>
      </c>
      <c r="N240" t="str">
        <f>IF(ISTEXT(E240),"",IF(ISBLANK(E240),"",IF(ISTEXT(D240),"",IF(A235="Invoice No. : ",INDEX(Sheet1!D$14:D$181,MATCH(B235,Sheet1!A$14:A$181,0)),N239))))</f>
        <v/>
      </c>
      <c r="O240" t="str">
        <f>IF(ISTEXT(E240),"",IF(ISBLANK(E240),"",IF(ISTEXT(D240),"",IF(A235="Invoice No. : ",INDEX(Sheet1!E$14:E$181,MATCH(B235,Sheet1!A$14:A$181,0)),O239))))</f>
        <v/>
      </c>
      <c r="P240" t="str">
        <f>IF(ISTEXT(E240),"",IF(ISBLANK(E240),"",IF(ISTEXT(D240),"",IF(A235="Invoice No. : ",INDEX(Sheet1!G$14:G$181,MATCH(B235,Sheet1!A$14:A$181,0)),P239))))</f>
        <v/>
      </c>
      <c r="Q240" t="str">
        <f t="shared" si="15"/>
        <v/>
      </c>
    </row>
    <row r="241" spans="1:17" x14ac:dyDescent="0.2">
      <c r="F241" s="26" t="str">
        <f t="shared" si="12"/>
        <v/>
      </c>
      <c r="G241" s="26" t="str">
        <f>IF(ISTEXT(E241),"",IF(ISBLANK(E241),"",IF(ISTEXT(D241),"",IF(A236="Invoice No. : ",INDEX(Sheet1!F$14:F$181,MATCH(B236,Sheet1!A$14:A$181,0)),G240))))</f>
        <v/>
      </c>
      <c r="H241" s="26" t="str">
        <f t="shared" si="13"/>
        <v/>
      </c>
      <c r="I241" s="26" t="str">
        <f>IF(ISTEXT(E241),"",IF(ISBLANK(E241),"",IF(ISTEXT(D241),"",IF(A236="Invoice No. : ",TEXT(INDEX(Sheet1!C$14:C$200,MATCH(B236,Sheet1!A$14:A$200,0)),"hh:mm:ss"),I240))))</f>
        <v/>
      </c>
      <c r="J241" t="str">
        <f t="shared" si="14"/>
        <v/>
      </c>
      <c r="K241" t="str">
        <f>IF(ISBLANK(G241),"",IF(ISTEXT(G241),"",INDEX(Sheet1!H$14:H$181,MATCH(F241,Sheet1!A$14:A$181,0))))</f>
        <v/>
      </c>
      <c r="L241" t="str">
        <f>IF(ISBLANK(G241),"",IF(ISTEXT(G241),"",INDEX(Sheet1!I$14:I$181,MATCH(F241,Sheet1!A$14:A$181,0))))</f>
        <v/>
      </c>
      <c r="M241" t="str">
        <f>IF(ISBLANK(G241),"",IF(ISTEXT(G241),"",IF(INDEX(Sheet1!H$14:H$181,MATCH(F241,Sheet1!A$14:A$181,0))&lt;&gt;0,IF(INDEX(Sheet1!I$14:I$181,MATCH(F241,Sheet1!A$14:A$181,0))&lt;&gt;0,"Loan &amp; Cash","Loan"),"Cash")))</f>
        <v/>
      </c>
      <c r="N241" t="str">
        <f>IF(ISTEXT(E241),"",IF(ISBLANK(E241),"",IF(ISTEXT(D241),"",IF(A236="Invoice No. : ",INDEX(Sheet1!D$14:D$181,MATCH(B236,Sheet1!A$14:A$181,0)),N240))))</f>
        <v/>
      </c>
      <c r="O241" t="str">
        <f>IF(ISTEXT(E241),"",IF(ISBLANK(E241),"",IF(ISTEXT(D241),"",IF(A236="Invoice No. : ",INDEX(Sheet1!E$14:E$181,MATCH(B236,Sheet1!A$14:A$181,0)),O240))))</f>
        <v/>
      </c>
      <c r="P241" t="str">
        <f>IF(ISTEXT(E241),"",IF(ISBLANK(E241),"",IF(ISTEXT(D241),"",IF(A236="Invoice No. : ",INDEX(Sheet1!G$14:G$181,MATCH(B236,Sheet1!A$14:A$181,0)),P240))))</f>
        <v/>
      </c>
      <c r="Q241" t="str">
        <f t="shared" si="15"/>
        <v/>
      </c>
    </row>
    <row r="242" spans="1:17" x14ac:dyDescent="0.2">
      <c r="A242" s="8" t="s">
        <v>9</v>
      </c>
      <c r="B242" s="8" t="s">
        <v>10</v>
      </c>
      <c r="C242" s="9" t="s">
        <v>11</v>
      </c>
      <c r="D242" s="9" t="s">
        <v>12</v>
      </c>
      <c r="E242" s="9" t="s">
        <v>13</v>
      </c>
      <c r="F242" s="26" t="str">
        <f t="shared" si="12"/>
        <v/>
      </c>
      <c r="G242" s="26" t="str">
        <f>IF(ISTEXT(E242),"",IF(ISBLANK(E242),"",IF(ISTEXT(D242),"",IF(A237="Invoice No. : ",INDEX(Sheet1!F$14:F$181,MATCH(B237,Sheet1!A$14:A$181,0)),G241))))</f>
        <v/>
      </c>
      <c r="H242" s="26" t="str">
        <f t="shared" si="13"/>
        <v/>
      </c>
      <c r="I242" s="26" t="str">
        <f>IF(ISTEXT(E242),"",IF(ISBLANK(E242),"",IF(ISTEXT(D242),"",IF(A237="Invoice No. : ",TEXT(INDEX(Sheet1!C$14:C$200,MATCH(B237,Sheet1!A$14:A$200,0)),"hh:mm:ss"),I241))))</f>
        <v/>
      </c>
      <c r="J242" t="str">
        <f t="shared" si="14"/>
        <v/>
      </c>
      <c r="K242" t="str">
        <f>IF(ISBLANK(G242),"",IF(ISTEXT(G242),"",INDEX(Sheet1!H$14:H$181,MATCH(F242,Sheet1!A$14:A$181,0))))</f>
        <v/>
      </c>
      <c r="L242" t="str">
        <f>IF(ISBLANK(G242),"",IF(ISTEXT(G242),"",INDEX(Sheet1!I$14:I$181,MATCH(F242,Sheet1!A$14:A$181,0))))</f>
        <v/>
      </c>
      <c r="M242" t="str">
        <f>IF(ISBLANK(G242),"",IF(ISTEXT(G242),"",IF(INDEX(Sheet1!H$14:H$181,MATCH(F242,Sheet1!A$14:A$181,0))&lt;&gt;0,IF(INDEX(Sheet1!I$14:I$181,MATCH(F242,Sheet1!A$14:A$181,0))&lt;&gt;0,"Loan &amp; Cash","Loan"),"Cash")))</f>
        <v/>
      </c>
      <c r="N242" t="str">
        <f>IF(ISTEXT(E242),"",IF(ISBLANK(E242),"",IF(ISTEXT(D242),"",IF(A237="Invoice No. : ",INDEX(Sheet1!D$14:D$181,MATCH(B237,Sheet1!A$14:A$181,0)),N241))))</f>
        <v/>
      </c>
      <c r="O242" t="str">
        <f>IF(ISTEXT(E242),"",IF(ISBLANK(E242),"",IF(ISTEXT(D242),"",IF(A237="Invoice No. : ",INDEX(Sheet1!E$14:E$181,MATCH(B237,Sheet1!A$14:A$181,0)),O241))))</f>
        <v/>
      </c>
      <c r="P242" t="str">
        <f>IF(ISTEXT(E242),"",IF(ISBLANK(E242),"",IF(ISTEXT(D242),"",IF(A237="Invoice No. : ",INDEX(Sheet1!G$14:G$181,MATCH(B237,Sheet1!A$14:A$181,0)),P241))))</f>
        <v/>
      </c>
      <c r="Q242" t="str">
        <f t="shared" si="15"/>
        <v/>
      </c>
    </row>
    <row r="243" spans="1:17" x14ac:dyDescent="0.2">
      <c r="F243" s="26" t="str">
        <f t="shared" si="12"/>
        <v/>
      </c>
      <c r="G243" s="26" t="str">
        <f>IF(ISTEXT(E243),"",IF(ISBLANK(E243),"",IF(ISTEXT(D243),"",IF(A238="Invoice No. : ",INDEX(Sheet1!F$14:F$181,MATCH(B238,Sheet1!A$14:A$181,0)),G242))))</f>
        <v/>
      </c>
      <c r="H243" s="26" t="str">
        <f t="shared" si="13"/>
        <v/>
      </c>
      <c r="I243" s="26" t="str">
        <f>IF(ISTEXT(E243),"",IF(ISBLANK(E243),"",IF(ISTEXT(D243),"",IF(A238="Invoice No. : ",TEXT(INDEX(Sheet1!C$14:C$200,MATCH(B238,Sheet1!A$14:A$200,0)),"hh:mm:ss"),I242))))</f>
        <v/>
      </c>
      <c r="J243" t="str">
        <f t="shared" si="14"/>
        <v/>
      </c>
      <c r="K243" t="str">
        <f>IF(ISBLANK(G243),"",IF(ISTEXT(G243),"",INDEX(Sheet1!H$14:H$181,MATCH(F243,Sheet1!A$14:A$181,0))))</f>
        <v/>
      </c>
      <c r="L243" t="str">
        <f>IF(ISBLANK(G243),"",IF(ISTEXT(G243),"",INDEX(Sheet1!I$14:I$181,MATCH(F243,Sheet1!A$14:A$181,0))))</f>
        <v/>
      </c>
      <c r="M243" t="str">
        <f>IF(ISBLANK(G243),"",IF(ISTEXT(G243),"",IF(INDEX(Sheet1!H$14:H$181,MATCH(F243,Sheet1!A$14:A$181,0))&lt;&gt;0,IF(INDEX(Sheet1!I$14:I$181,MATCH(F243,Sheet1!A$14:A$181,0))&lt;&gt;0,"Loan &amp; Cash","Loan"),"Cash")))</f>
        <v/>
      </c>
      <c r="N243" t="str">
        <f>IF(ISTEXT(E243),"",IF(ISBLANK(E243),"",IF(ISTEXT(D243),"",IF(A238="Invoice No. : ",INDEX(Sheet1!D$14:D$181,MATCH(B238,Sheet1!A$14:A$181,0)),N242))))</f>
        <v/>
      </c>
      <c r="O243" t="str">
        <f>IF(ISTEXT(E243),"",IF(ISBLANK(E243),"",IF(ISTEXT(D243),"",IF(A238="Invoice No. : ",INDEX(Sheet1!E$14:E$181,MATCH(B238,Sheet1!A$14:A$181,0)),O242))))</f>
        <v/>
      </c>
      <c r="P243" t="str">
        <f>IF(ISTEXT(E243),"",IF(ISBLANK(E243),"",IF(ISTEXT(D243),"",IF(A238="Invoice No. : ",INDEX(Sheet1!G$14:G$181,MATCH(B238,Sheet1!A$14:A$181,0)),P242))))</f>
        <v/>
      </c>
      <c r="Q243" t="str">
        <f t="shared" si="15"/>
        <v/>
      </c>
    </row>
    <row r="244" spans="1:17" x14ac:dyDescent="0.2">
      <c r="A244" s="10" t="s">
        <v>145</v>
      </c>
      <c r="B244" s="10" t="s">
        <v>146</v>
      </c>
      <c r="C244" s="11">
        <v>1</v>
      </c>
      <c r="D244" s="11">
        <v>72</v>
      </c>
      <c r="E244" s="11">
        <v>72</v>
      </c>
      <c r="F244" s="26">
        <f t="shared" si="12"/>
        <v>925292</v>
      </c>
      <c r="G244" s="26">
        <f>IF(ISTEXT(E244),"",IF(ISBLANK(E244),"",IF(ISTEXT(D244),"",IF(A239="Invoice No. : ",INDEX(Sheet1!F$14:F$181,MATCH(B239,Sheet1!A$14:A$181,0)),G243))))</f>
        <v>999999995</v>
      </c>
      <c r="H244" s="26" t="str">
        <f t="shared" si="13"/>
        <v>01/17/2023</v>
      </c>
      <c r="I244" s="26" t="str">
        <f>IF(ISTEXT(E244),"",IF(ISBLANK(E244),"",IF(ISTEXT(D244),"",IF(A239="Invoice No. : ",TEXT(INDEX(Sheet1!C$14:C$200,MATCH(B239,Sheet1!A$14:A$200,0)),"hh:mm:ss"),I243))))</f>
        <v>16:24:06</v>
      </c>
      <c r="J244">
        <f t="shared" si="14"/>
        <v>308.25</v>
      </c>
      <c r="K244">
        <f>IF(ISBLANK(G244),"",IF(ISTEXT(G244),"",INDEX(Sheet1!H$14:H$181,MATCH(F244,Sheet1!A$14:A$181,0))))</f>
        <v>200</v>
      </c>
      <c r="L244">
        <f>IF(ISBLANK(G244),"",IF(ISTEXT(G244),"",INDEX(Sheet1!I$14:I$181,MATCH(F244,Sheet1!A$14:A$181,0))))</f>
        <v>108.25</v>
      </c>
      <c r="M244" t="str">
        <f>IF(ISBLANK(G244),"",IF(ISTEXT(G244),"",IF(INDEX(Sheet1!H$14:H$181,MATCH(F244,Sheet1!A$14:A$181,0))&lt;&gt;0,IF(INDEX(Sheet1!I$14:I$181,MATCH(F244,Sheet1!A$14:A$181,0))&lt;&gt;0,"Loan &amp; Cash","Loan"),"Cash")))</f>
        <v>Loan &amp; Cash</v>
      </c>
      <c r="N244">
        <f>IF(ISTEXT(E244),"",IF(ISBLANK(E244),"",IF(ISTEXT(D244),"",IF(A239="Invoice No. : ",INDEX(Sheet1!D$14:D$181,MATCH(B239,Sheet1!A$14:A$181,0)),N243))))</f>
        <v>1</v>
      </c>
      <c r="O244" t="str">
        <f>IF(ISTEXT(E244),"",IF(ISBLANK(E244),"",IF(ISTEXT(D244),"",IF(A239="Invoice No. : ",INDEX(Sheet1!E$14:E$181,MATCH(B239,Sheet1!A$14:A$181,0)),O243))))</f>
        <v>BRAILLE</v>
      </c>
      <c r="P244" t="str">
        <f>IF(ISTEXT(E244),"",IF(ISBLANK(E244),"",IF(ISTEXT(D244),"",IF(A239="Invoice No. : ",INDEX(Sheet1!G$14:G$181,MATCH(B239,Sheet1!A$14:A$181,0)),P243))))</f>
        <v>BBCCC - SATELLITE LWR</v>
      </c>
      <c r="Q244">
        <f t="shared" si="15"/>
        <v>130591.09</v>
      </c>
    </row>
    <row r="245" spans="1:17" x14ac:dyDescent="0.2">
      <c r="A245" s="10" t="s">
        <v>147</v>
      </c>
      <c r="B245" s="10" t="s">
        <v>148</v>
      </c>
      <c r="C245" s="11">
        <v>1</v>
      </c>
      <c r="D245" s="11">
        <v>55.25</v>
      </c>
      <c r="E245" s="11">
        <v>55.25</v>
      </c>
      <c r="F245" s="26">
        <f t="shared" si="12"/>
        <v>925292</v>
      </c>
      <c r="G245" s="26">
        <f>IF(ISTEXT(E245),"",IF(ISBLANK(E245),"",IF(ISTEXT(D245),"",IF(A240="Invoice No. : ",INDEX(Sheet1!F$14:F$181,MATCH(B240,Sheet1!A$14:A$181,0)),G244))))</f>
        <v>999999995</v>
      </c>
      <c r="H245" s="26" t="str">
        <f t="shared" si="13"/>
        <v>01/17/2023</v>
      </c>
      <c r="I245" s="26" t="str">
        <f>IF(ISTEXT(E245),"",IF(ISBLANK(E245),"",IF(ISTEXT(D245),"",IF(A240="Invoice No. : ",TEXT(INDEX(Sheet1!C$14:C$200,MATCH(B240,Sheet1!A$14:A$200,0)),"hh:mm:ss"),I244))))</f>
        <v>16:24:06</v>
      </c>
      <c r="J245">
        <f t="shared" si="14"/>
        <v>308.25</v>
      </c>
      <c r="K245">
        <f>IF(ISBLANK(G245),"",IF(ISTEXT(G245),"",INDEX(Sheet1!H$14:H$181,MATCH(F245,Sheet1!A$14:A$181,0))))</f>
        <v>200</v>
      </c>
      <c r="L245">
        <f>IF(ISBLANK(G245),"",IF(ISTEXT(G245),"",INDEX(Sheet1!I$14:I$181,MATCH(F245,Sheet1!A$14:A$181,0))))</f>
        <v>108.25</v>
      </c>
      <c r="M245" t="str">
        <f>IF(ISBLANK(G245),"",IF(ISTEXT(G245),"",IF(INDEX(Sheet1!H$14:H$181,MATCH(F245,Sheet1!A$14:A$181,0))&lt;&gt;0,IF(INDEX(Sheet1!I$14:I$181,MATCH(F245,Sheet1!A$14:A$181,0))&lt;&gt;0,"Loan &amp; Cash","Loan"),"Cash")))</f>
        <v>Loan &amp; Cash</v>
      </c>
      <c r="N245">
        <f>IF(ISTEXT(E245),"",IF(ISBLANK(E245),"",IF(ISTEXT(D245),"",IF(A240="Invoice No. : ",INDEX(Sheet1!D$14:D$181,MATCH(B240,Sheet1!A$14:A$181,0)),N244))))</f>
        <v>1</v>
      </c>
      <c r="O245" t="str">
        <f>IF(ISTEXT(E245),"",IF(ISBLANK(E245),"",IF(ISTEXT(D245),"",IF(A240="Invoice No. : ",INDEX(Sheet1!E$14:E$181,MATCH(B240,Sheet1!A$14:A$181,0)),O244))))</f>
        <v>BRAILLE</v>
      </c>
      <c r="P245" t="str">
        <f>IF(ISTEXT(E245),"",IF(ISBLANK(E245),"",IF(ISTEXT(D245),"",IF(A240="Invoice No. : ",INDEX(Sheet1!G$14:G$181,MATCH(B240,Sheet1!A$14:A$181,0)),P244))))</f>
        <v>BBCCC - SATELLITE LWR</v>
      </c>
      <c r="Q245">
        <f t="shared" si="15"/>
        <v>130591.09</v>
      </c>
    </row>
    <row r="246" spans="1:17" x14ac:dyDescent="0.2">
      <c r="A246" s="10" t="s">
        <v>149</v>
      </c>
      <c r="B246" s="10" t="s">
        <v>150</v>
      </c>
      <c r="C246" s="11">
        <v>1</v>
      </c>
      <c r="D246" s="11">
        <v>10</v>
      </c>
      <c r="E246" s="11">
        <v>10</v>
      </c>
      <c r="F246" s="26">
        <f t="shared" si="12"/>
        <v>925292</v>
      </c>
      <c r="G246" s="26">
        <f>IF(ISTEXT(E246),"",IF(ISBLANK(E246),"",IF(ISTEXT(D246),"",IF(A241="Invoice No. : ",INDEX(Sheet1!F$14:F$181,MATCH(B241,Sheet1!A$14:A$181,0)),G245))))</f>
        <v>999999995</v>
      </c>
      <c r="H246" s="26" t="str">
        <f t="shared" si="13"/>
        <v>01/17/2023</v>
      </c>
      <c r="I246" s="26" t="str">
        <f>IF(ISTEXT(E246),"",IF(ISBLANK(E246),"",IF(ISTEXT(D246),"",IF(A241="Invoice No. : ",TEXT(INDEX(Sheet1!C$14:C$200,MATCH(B241,Sheet1!A$14:A$200,0)),"hh:mm:ss"),I245))))</f>
        <v>16:24:06</v>
      </c>
      <c r="J246">
        <f t="shared" si="14"/>
        <v>308.25</v>
      </c>
      <c r="K246">
        <f>IF(ISBLANK(G246),"",IF(ISTEXT(G246),"",INDEX(Sheet1!H$14:H$181,MATCH(F246,Sheet1!A$14:A$181,0))))</f>
        <v>200</v>
      </c>
      <c r="L246">
        <f>IF(ISBLANK(G246),"",IF(ISTEXT(G246),"",INDEX(Sheet1!I$14:I$181,MATCH(F246,Sheet1!A$14:A$181,0))))</f>
        <v>108.25</v>
      </c>
      <c r="M246" t="str">
        <f>IF(ISBLANK(G246),"",IF(ISTEXT(G246),"",IF(INDEX(Sheet1!H$14:H$181,MATCH(F246,Sheet1!A$14:A$181,0))&lt;&gt;0,IF(INDEX(Sheet1!I$14:I$181,MATCH(F246,Sheet1!A$14:A$181,0))&lt;&gt;0,"Loan &amp; Cash","Loan"),"Cash")))</f>
        <v>Loan &amp; Cash</v>
      </c>
      <c r="N246">
        <f>IF(ISTEXT(E246),"",IF(ISBLANK(E246),"",IF(ISTEXT(D246),"",IF(A241="Invoice No. : ",INDEX(Sheet1!D$14:D$181,MATCH(B241,Sheet1!A$14:A$181,0)),N245))))</f>
        <v>1</v>
      </c>
      <c r="O246" t="str">
        <f>IF(ISTEXT(E246),"",IF(ISBLANK(E246),"",IF(ISTEXT(D246),"",IF(A241="Invoice No. : ",INDEX(Sheet1!E$14:E$181,MATCH(B241,Sheet1!A$14:A$181,0)),O245))))</f>
        <v>BRAILLE</v>
      </c>
      <c r="P246" t="str">
        <f>IF(ISTEXT(E246),"",IF(ISBLANK(E246),"",IF(ISTEXT(D246),"",IF(A241="Invoice No. : ",INDEX(Sheet1!G$14:G$181,MATCH(B241,Sheet1!A$14:A$181,0)),P245))))</f>
        <v>BBCCC - SATELLITE LWR</v>
      </c>
      <c r="Q246">
        <f t="shared" si="15"/>
        <v>130591.09</v>
      </c>
    </row>
    <row r="247" spans="1:17" x14ac:dyDescent="0.2">
      <c r="A247" s="10" t="s">
        <v>151</v>
      </c>
      <c r="B247" s="10" t="s">
        <v>152</v>
      </c>
      <c r="C247" s="11">
        <v>1</v>
      </c>
      <c r="D247" s="11">
        <v>69.5</v>
      </c>
      <c r="E247" s="11">
        <v>69.5</v>
      </c>
      <c r="F247" s="26">
        <f t="shared" si="12"/>
        <v>925292</v>
      </c>
      <c r="G247" s="26">
        <f>IF(ISTEXT(E247),"",IF(ISBLANK(E247),"",IF(ISTEXT(D247),"",IF(A242="Invoice No. : ",INDEX(Sheet1!F$14:F$181,MATCH(B242,Sheet1!A$14:A$181,0)),G246))))</f>
        <v>999999995</v>
      </c>
      <c r="H247" s="26" t="str">
        <f t="shared" si="13"/>
        <v>01/17/2023</v>
      </c>
      <c r="I247" s="26" t="str">
        <f>IF(ISTEXT(E247),"",IF(ISBLANK(E247),"",IF(ISTEXT(D247),"",IF(A242="Invoice No. : ",TEXT(INDEX(Sheet1!C$14:C$200,MATCH(B242,Sheet1!A$14:A$200,0)),"hh:mm:ss"),I246))))</f>
        <v>16:24:06</v>
      </c>
      <c r="J247">
        <f t="shared" si="14"/>
        <v>308.25</v>
      </c>
      <c r="K247">
        <f>IF(ISBLANK(G247),"",IF(ISTEXT(G247),"",INDEX(Sheet1!H$14:H$181,MATCH(F247,Sheet1!A$14:A$181,0))))</f>
        <v>200</v>
      </c>
      <c r="L247">
        <f>IF(ISBLANK(G247),"",IF(ISTEXT(G247),"",INDEX(Sheet1!I$14:I$181,MATCH(F247,Sheet1!A$14:A$181,0))))</f>
        <v>108.25</v>
      </c>
      <c r="M247" t="str">
        <f>IF(ISBLANK(G247),"",IF(ISTEXT(G247),"",IF(INDEX(Sheet1!H$14:H$181,MATCH(F247,Sheet1!A$14:A$181,0))&lt;&gt;0,IF(INDEX(Sheet1!I$14:I$181,MATCH(F247,Sheet1!A$14:A$181,0))&lt;&gt;0,"Loan &amp; Cash","Loan"),"Cash")))</f>
        <v>Loan &amp; Cash</v>
      </c>
      <c r="N247">
        <f>IF(ISTEXT(E247),"",IF(ISBLANK(E247),"",IF(ISTEXT(D247),"",IF(A242="Invoice No. : ",INDEX(Sheet1!D$14:D$181,MATCH(B242,Sheet1!A$14:A$181,0)),N246))))</f>
        <v>1</v>
      </c>
      <c r="O247" t="str">
        <f>IF(ISTEXT(E247),"",IF(ISBLANK(E247),"",IF(ISTEXT(D247),"",IF(A242="Invoice No. : ",INDEX(Sheet1!E$14:E$181,MATCH(B242,Sheet1!A$14:A$181,0)),O246))))</f>
        <v>BRAILLE</v>
      </c>
      <c r="P247" t="str">
        <f>IF(ISTEXT(E247),"",IF(ISBLANK(E247),"",IF(ISTEXT(D247),"",IF(A242="Invoice No. : ",INDEX(Sheet1!G$14:G$181,MATCH(B242,Sheet1!A$14:A$181,0)),P246))))</f>
        <v>BBCCC - SATELLITE LWR</v>
      </c>
      <c r="Q247">
        <f t="shared" si="15"/>
        <v>130591.09</v>
      </c>
    </row>
    <row r="248" spans="1:17" x14ac:dyDescent="0.2">
      <c r="A248" s="10" t="s">
        <v>153</v>
      </c>
      <c r="B248" s="10" t="s">
        <v>154</v>
      </c>
      <c r="C248" s="11">
        <v>4</v>
      </c>
      <c r="D248" s="11">
        <v>10.5</v>
      </c>
      <c r="E248" s="11">
        <v>42</v>
      </c>
      <c r="F248" s="26">
        <f t="shared" si="12"/>
        <v>925292</v>
      </c>
      <c r="G248" s="26">
        <f>IF(ISTEXT(E248),"",IF(ISBLANK(E248),"",IF(ISTEXT(D248),"",IF(A243="Invoice No. : ",INDEX(Sheet1!F$14:F$181,MATCH(B243,Sheet1!A$14:A$181,0)),G247))))</f>
        <v>999999995</v>
      </c>
      <c r="H248" s="26" t="str">
        <f t="shared" si="13"/>
        <v>01/17/2023</v>
      </c>
      <c r="I248" s="26" t="str">
        <f>IF(ISTEXT(E248),"",IF(ISBLANK(E248),"",IF(ISTEXT(D248),"",IF(A243="Invoice No. : ",TEXT(INDEX(Sheet1!C$14:C$200,MATCH(B243,Sheet1!A$14:A$200,0)),"hh:mm:ss"),I247))))</f>
        <v>16:24:06</v>
      </c>
      <c r="J248">
        <f t="shared" si="14"/>
        <v>308.25</v>
      </c>
      <c r="K248">
        <f>IF(ISBLANK(G248),"",IF(ISTEXT(G248),"",INDEX(Sheet1!H$14:H$181,MATCH(F248,Sheet1!A$14:A$181,0))))</f>
        <v>200</v>
      </c>
      <c r="L248">
        <f>IF(ISBLANK(G248),"",IF(ISTEXT(G248),"",INDEX(Sheet1!I$14:I$181,MATCH(F248,Sheet1!A$14:A$181,0))))</f>
        <v>108.25</v>
      </c>
      <c r="M248" t="str">
        <f>IF(ISBLANK(G248),"",IF(ISTEXT(G248),"",IF(INDEX(Sheet1!H$14:H$181,MATCH(F248,Sheet1!A$14:A$181,0))&lt;&gt;0,IF(INDEX(Sheet1!I$14:I$181,MATCH(F248,Sheet1!A$14:A$181,0))&lt;&gt;0,"Loan &amp; Cash","Loan"),"Cash")))</f>
        <v>Loan &amp; Cash</v>
      </c>
      <c r="N248">
        <f>IF(ISTEXT(E248),"",IF(ISBLANK(E248),"",IF(ISTEXT(D248),"",IF(A243="Invoice No. : ",INDEX(Sheet1!D$14:D$181,MATCH(B243,Sheet1!A$14:A$181,0)),N247))))</f>
        <v>1</v>
      </c>
      <c r="O248" t="str">
        <f>IF(ISTEXT(E248),"",IF(ISBLANK(E248),"",IF(ISTEXT(D248),"",IF(A243="Invoice No. : ",INDEX(Sheet1!E$14:E$181,MATCH(B243,Sheet1!A$14:A$181,0)),O247))))</f>
        <v>BRAILLE</v>
      </c>
      <c r="P248" t="str">
        <f>IF(ISTEXT(E248),"",IF(ISBLANK(E248),"",IF(ISTEXT(D248),"",IF(A243="Invoice No. : ",INDEX(Sheet1!G$14:G$181,MATCH(B243,Sheet1!A$14:A$181,0)),P247))))</f>
        <v>BBCCC - SATELLITE LWR</v>
      </c>
      <c r="Q248">
        <f t="shared" si="15"/>
        <v>130591.09</v>
      </c>
    </row>
    <row r="249" spans="1:17" x14ac:dyDescent="0.2">
      <c r="A249" s="10" t="s">
        <v>155</v>
      </c>
      <c r="B249" s="10" t="s">
        <v>156</v>
      </c>
      <c r="C249" s="11">
        <v>1</v>
      </c>
      <c r="D249" s="11">
        <v>59.5</v>
      </c>
      <c r="E249" s="11">
        <v>59.5</v>
      </c>
      <c r="F249" s="26">
        <f t="shared" si="12"/>
        <v>925292</v>
      </c>
      <c r="G249" s="26">
        <f>IF(ISTEXT(E249),"",IF(ISBLANK(E249),"",IF(ISTEXT(D249),"",IF(A244="Invoice No. : ",INDEX(Sheet1!F$14:F$181,MATCH(B244,Sheet1!A$14:A$181,0)),G248))))</f>
        <v>999999995</v>
      </c>
      <c r="H249" s="26" t="str">
        <f t="shared" si="13"/>
        <v>01/17/2023</v>
      </c>
      <c r="I249" s="26" t="str">
        <f>IF(ISTEXT(E249),"",IF(ISBLANK(E249),"",IF(ISTEXT(D249),"",IF(A244="Invoice No. : ",TEXT(INDEX(Sheet1!C$14:C$200,MATCH(B244,Sheet1!A$14:A$200,0)),"hh:mm:ss"),I248))))</f>
        <v>16:24:06</v>
      </c>
      <c r="J249">
        <f t="shared" si="14"/>
        <v>308.25</v>
      </c>
      <c r="K249">
        <f>IF(ISBLANK(G249),"",IF(ISTEXT(G249),"",INDEX(Sheet1!H$14:H$181,MATCH(F249,Sheet1!A$14:A$181,0))))</f>
        <v>200</v>
      </c>
      <c r="L249">
        <f>IF(ISBLANK(G249),"",IF(ISTEXT(G249),"",INDEX(Sheet1!I$14:I$181,MATCH(F249,Sheet1!A$14:A$181,0))))</f>
        <v>108.25</v>
      </c>
      <c r="M249" t="str">
        <f>IF(ISBLANK(G249),"",IF(ISTEXT(G249),"",IF(INDEX(Sheet1!H$14:H$181,MATCH(F249,Sheet1!A$14:A$181,0))&lt;&gt;0,IF(INDEX(Sheet1!I$14:I$181,MATCH(F249,Sheet1!A$14:A$181,0))&lt;&gt;0,"Loan &amp; Cash","Loan"),"Cash")))</f>
        <v>Loan &amp; Cash</v>
      </c>
      <c r="N249">
        <f>IF(ISTEXT(E249),"",IF(ISBLANK(E249),"",IF(ISTEXT(D249),"",IF(A244="Invoice No. : ",INDEX(Sheet1!D$14:D$181,MATCH(B244,Sheet1!A$14:A$181,0)),N248))))</f>
        <v>1</v>
      </c>
      <c r="O249" t="str">
        <f>IF(ISTEXT(E249),"",IF(ISBLANK(E249),"",IF(ISTEXT(D249),"",IF(A244="Invoice No. : ",INDEX(Sheet1!E$14:E$181,MATCH(B244,Sheet1!A$14:A$181,0)),O248))))</f>
        <v>BRAILLE</v>
      </c>
      <c r="P249" t="str">
        <f>IF(ISTEXT(E249),"",IF(ISBLANK(E249),"",IF(ISTEXT(D249),"",IF(A244="Invoice No. : ",INDEX(Sheet1!G$14:G$181,MATCH(B244,Sheet1!A$14:A$181,0)),P248))))</f>
        <v>BBCCC - SATELLITE LWR</v>
      </c>
      <c r="Q249">
        <f t="shared" si="15"/>
        <v>130591.09</v>
      </c>
    </row>
    <row r="250" spans="1:17" x14ac:dyDescent="0.2">
      <c r="D250" s="12" t="s">
        <v>16</v>
      </c>
      <c r="E250" s="13">
        <v>308.25</v>
      </c>
      <c r="F250" s="26" t="str">
        <f t="shared" si="12"/>
        <v/>
      </c>
      <c r="G250" s="26" t="str">
        <f>IF(ISTEXT(E250),"",IF(ISBLANK(E250),"",IF(ISTEXT(D250),"",IF(A245="Invoice No. : ",INDEX(Sheet1!F$14:F$181,MATCH(B245,Sheet1!A$14:A$181,0)),G249))))</f>
        <v/>
      </c>
      <c r="H250" s="26" t="str">
        <f t="shared" si="13"/>
        <v/>
      </c>
      <c r="I250" s="26" t="str">
        <f>IF(ISTEXT(E250),"",IF(ISBLANK(E250),"",IF(ISTEXT(D250),"",IF(A245="Invoice No. : ",TEXT(INDEX(Sheet1!C$14:C$200,MATCH(B245,Sheet1!A$14:A$200,0)),"hh:mm:ss"),I249))))</f>
        <v/>
      </c>
      <c r="J250" t="str">
        <f t="shared" si="14"/>
        <v/>
      </c>
      <c r="K250" t="str">
        <f>IF(ISBLANK(G250),"",IF(ISTEXT(G250),"",INDEX(Sheet1!H$14:H$181,MATCH(F250,Sheet1!A$14:A$181,0))))</f>
        <v/>
      </c>
      <c r="L250" t="str">
        <f>IF(ISBLANK(G250),"",IF(ISTEXT(G250),"",INDEX(Sheet1!I$14:I$181,MATCH(F250,Sheet1!A$14:A$181,0))))</f>
        <v/>
      </c>
      <c r="M250" t="str">
        <f>IF(ISBLANK(G250),"",IF(ISTEXT(G250),"",IF(INDEX(Sheet1!H$14:H$181,MATCH(F250,Sheet1!A$14:A$181,0))&lt;&gt;0,IF(INDEX(Sheet1!I$14:I$181,MATCH(F250,Sheet1!A$14:A$181,0))&lt;&gt;0,"Loan &amp; Cash","Loan"),"Cash")))</f>
        <v/>
      </c>
      <c r="N250" t="str">
        <f>IF(ISTEXT(E250),"",IF(ISBLANK(E250),"",IF(ISTEXT(D250),"",IF(A245="Invoice No. : ",INDEX(Sheet1!D$14:D$181,MATCH(B245,Sheet1!A$14:A$181,0)),N249))))</f>
        <v/>
      </c>
      <c r="O250" t="str">
        <f>IF(ISTEXT(E250),"",IF(ISBLANK(E250),"",IF(ISTEXT(D250),"",IF(A245="Invoice No. : ",INDEX(Sheet1!E$14:E$181,MATCH(B245,Sheet1!A$14:A$181,0)),O249))))</f>
        <v/>
      </c>
      <c r="P250" t="str">
        <f>IF(ISTEXT(E250),"",IF(ISBLANK(E250),"",IF(ISTEXT(D250),"",IF(A245="Invoice No. : ",INDEX(Sheet1!G$14:G$181,MATCH(B245,Sheet1!A$14:A$181,0)),P249))))</f>
        <v/>
      </c>
      <c r="Q250" t="str">
        <f t="shared" si="15"/>
        <v/>
      </c>
    </row>
    <row r="251" spans="1:17" x14ac:dyDescent="0.2">
      <c r="F251" s="26" t="str">
        <f t="shared" si="12"/>
        <v/>
      </c>
      <c r="G251" s="26" t="str">
        <f>IF(ISTEXT(E251),"",IF(ISBLANK(E251),"",IF(ISTEXT(D251),"",IF(A246="Invoice No. : ",INDEX(Sheet1!F$14:F$181,MATCH(B246,Sheet1!A$14:A$181,0)),G250))))</f>
        <v/>
      </c>
      <c r="H251" s="26" t="str">
        <f t="shared" si="13"/>
        <v/>
      </c>
      <c r="I251" s="26" t="str">
        <f>IF(ISTEXT(E251),"",IF(ISBLANK(E251),"",IF(ISTEXT(D251),"",IF(A246="Invoice No. : ",TEXT(INDEX(Sheet1!C$14:C$200,MATCH(B246,Sheet1!A$14:A$200,0)),"hh:mm:ss"),I250))))</f>
        <v/>
      </c>
      <c r="J251" t="str">
        <f t="shared" si="14"/>
        <v/>
      </c>
      <c r="K251" t="str">
        <f>IF(ISBLANK(G251),"",IF(ISTEXT(G251),"",INDEX(Sheet1!H$14:H$181,MATCH(F251,Sheet1!A$14:A$181,0))))</f>
        <v/>
      </c>
      <c r="L251" t="str">
        <f>IF(ISBLANK(G251),"",IF(ISTEXT(G251),"",INDEX(Sheet1!I$14:I$181,MATCH(F251,Sheet1!A$14:A$181,0))))</f>
        <v/>
      </c>
      <c r="M251" t="str">
        <f>IF(ISBLANK(G251),"",IF(ISTEXT(G251),"",IF(INDEX(Sheet1!H$14:H$181,MATCH(F251,Sheet1!A$14:A$181,0))&lt;&gt;0,IF(INDEX(Sheet1!I$14:I$181,MATCH(F251,Sheet1!A$14:A$181,0))&lt;&gt;0,"Loan &amp; Cash","Loan"),"Cash")))</f>
        <v/>
      </c>
      <c r="N251" t="str">
        <f>IF(ISTEXT(E251),"",IF(ISBLANK(E251),"",IF(ISTEXT(D251),"",IF(A246="Invoice No. : ",INDEX(Sheet1!D$14:D$181,MATCH(B246,Sheet1!A$14:A$181,0)),N250))))</f>
        <v/>
      </c>
      <c r="O251" t="str">
        <f>IF(ISTEXT(E251),"",IF(ISBLANK(E251),"",IF(ISTEXT(D251),"",IF(A246="Invoice No. : ",INDEX(Sheet1!E$14:E$181,MATCH(B246,Sheet1!A$14:A$181,0)),O250))))</f>
        <v/>
      </c>
      <c r="P251" t="str">
        <f>IF(ISTEXT(E251),"",IF(ISBLANK(E251),"",IF(ISTEXT(D251),"",IF(A246="Invoice No. : ",INDEX(Sheet1!G$14:G$181,MATCH(B246,Sheet1!A$14:A$181,0)),P250))))</f>
        <v/>
      </c>
      <c r="Q251" t="str">
        <f t="shared" si="15"/>
        <v/>
      </c>
    </row>
    <row r="252" spans="1:17" x14ac:dyDescent="0.2">
      <c r="F252" s="26" t="str">
        <f t="shared" si="12"/>
        <v/>
      </c>
      <c r="G252" s="26" t="str">
        <f>IF(ISTEXT(E252),"",IF(ISBLANK(E252),"",IF(ISTEXT(D252),"",IF(A247="Invoice No. : ",INDEX(Sheet1!F$14:F$181,MATCH(B247,Sheet1!A$14:A$181,0)),G251))))</f>
        <v/>
      </c>
      <c r="H252" s="26" t="str">
        <f t="shared" si="13"/>
        <v/>
      </c>
      <c r="I252" s="26" t="str">
        <f>IF(ISTEXT(E252),"",IF(ISBLANK(E252),"",IF(ISTEXT(D252),"",IF(A247="Invoice No. : ",TEXT(INDEX(Sheet1!C$14:C$200,MATCH(B247,Sheet1!A$14:A$200,0)),"hh:mm:ss"),I251))))</f>
        <v/>
      </c>
      <c r="J252" t="str">
        <f t="shared" si="14"/>
        <v/>
      </c>
      <c r="K252" t="str">
        <f>IF(ISBLANK(G252),"",IF(ISTEXT(G252),"",INDEX(Sheet1!H$14:H$181,MATCH(F252,Sheet1!A$14:A$181,0))))</f>
        <v/>
      </c>
      <c r="L252" t="str">
        <f>IF(ISBLANK(G252),"",IF(ISTEXT(G252),"",INDEX(Sheet1!I$14:I$181,MATCH(F252,Sheet1!A$14:A$181,0))))</f>
        <v/>
      </c>
      <c r="M252" t="str">
        <f>IF(ISBLANK(G252),"",IF(ISTEXT(G252),"",IF(INDEX(Sheet1!H$14:H$181,MATCH(F252,Sheet1!A$14:A$181,0))&lt;&gt;0,IF(INDEX(Sheet1!I$14:I$181,MATCH(F252,Sheet1!A$14:A$181,0))&lt;&gt;0,"Loan &amp; Cash","Loan"),"Cash")))</f>
        <v/>
      </c>
      <c r="N252" t="str">
        <f>IF(ISTEXT(E252),"",IF(ISBLANK(E252),"",IF(ISTEXT(D252),"",IF(A247="Invoice No. : ",INDEX(Sheet1!D$14:D$181,MATCH(B247,Sheet1!A$14:A$181,0)),N251))))</f>
        <v/>
      </c>
      <c r="O252" t="str">
        <f>IF(ISTEXT(E252),"",IF(ISBLANK(E252),"",IF(ISTEXT(D252),"",IF(A247="Invoice No. : ",INDEX(Sheet1!E$14:E$181,MATCH(B247,Sheet1!A$14:A$181,0)),O251))))</f>
        <v/>
      </c>
      <c r="P252" t="str">
        <f>IF(ISTEXT(E252),"",IF(ISBLANK(E252),"",IF(ISTEXT(D252),"",IF(A247="Invoice No. : ",INDEX(Sheet1!G$14:G$181,MATCH(B247,Sheet1!A$14:A$181,0)),P251))))</f>
        <v/>
      </c>
      <c r="Q252" t="str">
        <f t="shared" si="15"/>
        <v/>
      </c>
    </row>
    <row r="253" spans="1:17" x14ac:dyDescent="0.2">
      <c r="A253" s="3" t="s">
        <v>4</v>
      </c>
      <c r="B253" s="4">
        <v>925293</v>
      </c>
      <c r="C253" s="3" t="s">
        <v>5</v>
      </c>
      <c r="D253" s="5" t="s">
        <v>6</v>
      </c>
      <c r="F253" s="26" t="str">
        <f t="shared" si="12"/>
        <v/>
      </c>
      <c r="G253" s="26" t="str">
        <f>IF(ISTEXT(E253),"",IF(ISBLANK(E253),"",IF(ISTEXT(D253),"",IF(A248="Invoice No. : ",INDEX(Sheet1!F$14:F$181,MATCH(B248,Sheet1!A$14:A$181,0)),G252))))</f>
        <v/>
      </c>
      <c r="H253" s="26" t="str">
        <f t="shared" si="13"/>
        <v/>
      </c>
      <c r="I253" s="26" t="str">
        <f>IF(ISTEXT(E253),"",IF(ISBLANK(E253),"",IF(ISTEXT(D253),"",IF(A248="Invoice No. : ",TEXT(INDEX(Sheet1!C$14:C$200,MATCH(B248,Sheet1!A$14:A$200,0)),"hh:mm:ss"),I252))))</f>
        <v/>
      </c>
      <c r="J253" t="str">
        <f t="shared" si="14"/>
        <v/>
      </c>
      <c r="K253" t="str">
        <f>IF(ISBLANK(G253),"",IF(ISTEXT(G253),"",INDEX(Sheet1!H$14:H$181,MATCH(F253,Sheet1!A$14:A$181,0))))</f>
        <v/>
      </c>
      <c r="L253" t="str">
        <f>IF(ISBLANK(G253),"",IF(ISTEXT(G253),"",INDEX(Sheet1!I$14:I$181,MATCH(F253,Sheet1!A$14:A$181,0))))</f>
        <v/>
      </c>
      <c r="M253" t="str">
        <f>IF(ISBLANK(G253),"",IF(ISTEXT(G253),"",IF(INDEX(Sheet1!H$14:H$181,MATCH(F253,Sheet1!A$14:A$181,0))&lt;&gt;0,IF(INDEX(Sheet1!I$14:I$181,MATCH(F253,Sheet1!A$14:A$181,0))&lt;&gt;0,"Loan &amp; Cash","Loan"),"Cash")))</f>
        <v/>
      </c>
      <c r="N253" t="str">
        <f>IF(ISTEXT(E253),"",IF(ISBLANK(E253),"",IF(ISTEXT(D253),"",IF(A248="Invoice No. : ",INDEX(Sheet1!D$14:D$181,MATCH(B248,Sheet1!A$14:A$181,0)),N252))))</f>
        <v/>
      </c>
      <c r="O253" t="str">
        <f>IF(ISTEXT(E253),"",IF(ISBLANK(E253),"",IF(ISTEXT(D253),"",IF(A248="Invoice No. : ",INDEX(Sheet1!E$14:E$181,MATCH(B248,Sheet1!A$14:A$181,0)),O252))))</f>
        <v/>
      </c>
      <c r="P253" t="str">
        <f>IF(ISTEXT(E253),"",IF(ISBLANK(E253),"",IF(ISTEXT(D253),"",IF(A248="Invoice No. : ",INDEX(Sheet1!G$14:G$181,MATCH(B248,Sheet1!A$14:A$181,0)),P252))))</f>
        <v/>
      </c>
      <c r="Q253" t="str">
        <f t="shared" si="15"/>
        <v/>
      </c>
    </row>
    <row r="254" spans="1:17" x14ac:dyDescent="0.2">
      <c r="A254" s="3" t="s">
        <v>7</v>
      </c>
      <c r="B254" s="6">
        <v>44943</v>
      </c>
      <c r="C254" s="3" t="s">
        <v>8</v>
      </c>
      <c r="D254" s="7">
        <v>1</v>
      </c>
      <c r="F254" s="26" t="str">
        <f t="shared" si="12"/>
        <v/>
      </c>
      <c r="G254" s="26" t="str">
        <f>IF(ISTEXT(E254),"",IF(ISBLANK(E254),"",IF(ISTEXT(D254),"",IF(A249="Invoice No. : ",INDEX(Sheet1!F$14:F$181,MATCH(B249,Sheet1!A$14:A$181,0)),G253))))</f>
        <v/>
      </c>
      <c r="H254" s="26" t="str">
        <f t="shared" si="13"/>
        <v/>
      </c>
      <c r="I254" s="26" t="str">
        <f>IF(ISTEXT(E254),"",IF(ISBLANK(E254),"",IF(ISTEXT(D254),"",IF(A249="Invoice No. : ",TEXT(INDEX(Sheet1!C$14:C$200,MATCH(B249,Sheet1!A$14:A$200,0)),"hh:mm:ss"),I253))))</f>
        <v/>
      </c>
      <c r="J254" t="str">
        <f t="shared" si="14"/>
        <v/>
      </c>
      <c r="K254" t="str">
        <f>IF(ISBLANK(G254),"",IF(ISTEXT(G254),"",INDEX(Sheet1!H$14:H$181,MATCH(F254,Sheet1!A$14:A$181,0))))</f>
        <v/>
      </c>
      <c r="L254" t="str">
        <f>IF(ISBLANK(G254),"",IF(ISTEXT(G254),"",INDEX(Sheet1!I$14:I$181,MATCH(F254,Sheet1!A$14:A$181,0))))</f>
        <v/>
      </c>
      <c r="M254" t="str">
        <f>IF(ISBLANK(G254),"",IF(ISTEXT(G254),"",IF(INDEX(Sheet1!H$14:H$181,MATCH(F254,Sheet1!A$14:A$181,0))&lt;&gt;0,IF(INDEX(Sheet1!I$14:I$181,MATCH(F254,Sheet1!A$14:A$181,0))&lt;&gt;0,"Loan &amp; Cash","Loan"),"Cash")))</f>
        <v/>
      </c>
      <c r="N254" t="str">
        <f>IF(ISTEXT(E254),"",IF(ISBLANK(E254),"",IF(ISTEXT(D254),"",IF(A249="Invoice No. : ",INDEX(Sheet1!D$14:D$181,MATCH(B249,Sheet1!A$14:A$181,0)),N253))))</f>
        <v/>
      </c>
      <c r="O254" t="str">
        <f>IF(ISTEXT(E254),"",IF(ISBLANK(E254),"",IF(ISTEXT(D254),"",IF(A249="Invoice No. : ",INDEX(Sheet1!E$14:E$181,MATCH(B249,Sheet1!A$14:A$181,0)),O253))))</f>
        <v/>
      </c>
      <c r="P254" t="str">
        <f>IF(ISTEXT(E254),"",IF(ISBLANK(E254),"",IF(ISTEXT(D254),"",IF(A249="Invoice No. : ",INDEX(Sheet1!G$14:G$181,MATCH(B249,Sheet1!A$14:A$181,0)),P253))))</f>
        <v/>
      </c>
      <c r="Q254" t="str">
        <f t="shared" si="15"/>
        <v/>
      </c>
    </row>
    <row r="255" spans="1:17" x14ac:dyDescent="0.2">
      <c r="F255" s="26" t="str">
        <f t="shared" si="12"/>
        <v/>
      </c>
      <c r="G255" s="26" t="str">
        <f>IF(ISTEXT(E255),"",IF(ISBLANK(E255),"",IF(ISTEXT(D255),"",IF(A250="Invoice No. : ",INDEX(Sheet1!F$14:F$181,MATCH(B250,Sheet1!A$14:A$181,0)),G254))))</f>
        <v/>
      </c>
      <c r="H255" s="26" t="str">
        <f t="shared" si="13"/>
        <v/>
      </c>
      <c r="I255" s="26" t="str">
        <f>IF(ISTEXT(E255),"",IF(ISBLANK(E255),"",IF(ISTEXT(D255),"",IF(A250="Invoice No. : ",TEXT(INDEX(Sheet1!C$14:C$200,MATCH(B250,Sheet1!A$14:A$200,0)),"hh:mm:ss"),I254))))</f>
        <v/>
      </c>
      <c r="J255" t="str">
        <f t="shared" si="14"/>
        <v/>
      </c>
      <c r="K255" t="str">
        <f>IF(ISBLANK(G255),"",IF(ISTEXT(G255),"",INDEX(Sheet1!H$14:H$181,MATCH(F255,Sheet1!A$14:A$181,0))))</f>
        <v/>
      </c>
      <c r="L255" t="str">
        <f>IF(ISBLANK(G255),"",IF(ISTEXT(G255),"",INDEX(Sheet1!I$14:I$181,MATCH(F255,Sheet1!A$14:A$181,0))))</f>
        <v/>
      </c>
      <c r="M255" t="str">
        <f>IF(ISBLANK(G255),"",IF(ISTEXT(G255),"",IF(INDEX(Sheet1!H$14:H$181,MATCH(F255,Sheet1!A$14:A$181,0))&lt;&gt;0,IF(INDEX(Sheet1!I$14:I$181,MATCH(F255,Sheet1!A$14:A$181,0))&lt;&gt;0,"Loan &amp; Cash","Loan"),"Cash")))</f>
        <v/>
      </c>
      <c r="N255" t="str">
        <f>IF(ISTEXT(E255),"",IF(ISBLANK(E255),"",IF(ISTEXT(D255),"",IF(A250="Invoice No. : ",INDEX(Sheet1!D$14:D$181,MATCH(B250,Sheet1!A$14:A$181,0)),N254))))</f>
        <v/>
      </c>
      <c r="O255" t="str">
        <f>IF(ISTEXT(E255),"",IF(ISBLANK(E255),"",IF(ISTEXT(D255),"",IF(A250="Invoice No. : ",INDEX(Sheet1!E$14:E$181,MATCH(B250,Sheet1!A$14:A$181,0)),O254))))</f>
        <v/>
      </c>
      <c r="P255" t="str">
        <f>IF(ISTEXT(E255),"",IF(ISBLANK(E255),"",IF(ISTEXT(D255),"",IF(A250="Invoice No. : ",INDEX(Sheet1!G$14:G$181,MATCH(B250,Sheet1!A$14:A$181,0)),P254))))</f>
        <v/>
      </c>
      <c r="Q255" t="str">
        <f t="shared" si="15"/>
        <v/>
      </c>
    </row>
    <row r="256" spans="1:17" x14ac:dyDescent="0.2">
      <c r="A256" s="8" t="s">
        <v>9</v>
      </c>
      <c r="B256" s="8" t="s">
        <v>10</v>
      </c>
      <c r="C256" s="9" t="s">
        <v>11</v>
      </c>
      <c r="D256" s="9" t="s">
        <v>12</v>
      </c>
      <c r="E256" s="9" t="s">
        <v>13</v>
      </c>
      <c r="F256" s="26" t="str">
        <f t="shared" si="12"/>
        <v/>
      </c>
      <c r="G256" s="26" t="str">
        <f>IF(ISTEXT(E256),"",IF(ISBLANK(E256),"",IF(ISTEXT(D256),"",IF(A251="Invoice No. : ",INDEX(Sheet1!F$14:F$181,MATCH(B251,Sheet1!A$14:A$181,0)),G255))))</f>
        <v/>
      </c>
      <c r="H256" s="26" t="str">
        <f t="shared" si="13"/>
        <v/>
      </c>
      <c r="I256" s="26" t="str">
        <f>IF(ISTEXT(E256),"",IF(ISBLANK(E256),"",IF(ISTEXT(D256),"",IF(A251="Invoice No. : ",TEXT(INDEX(Sheet1!C$14:C$200,MATCH(B251,Sheet1!A$14:A$200,0)),"hh:mm:ss"),I255))))</f>
        <v/>
      </c>
      <c r="J256" t="str">
        <f t="shared" si="14"/>
        <v/>
      </c>
      <c r="K256" t="str">
        <f>IF(ISBLANK(G256),"",IF(ISTEXT(G256),"",INDEX(Sheet1!H$14:H$181,MATCH(F256,Sheet1!A$14:A$181,0))))</f>
        <v/>
      </c>
      <c r="L256" t="str">
        <f>IF(ISBLANK(G256),"",IF(ISTEXT(G256),"",INDEX(Sheet1!I$14:I$181,MATCH(F256,Sheet1!A$14:A$181,0))))</f>
        <v/>
      </c>
      <c r="M256" t="str">
        <f>IF(ISBLANK(G256),"",IF(ISTEXT(G256),"",IF(INDEX(Sheet1!H$14:H$181,MATCH(F256,Sheet1!A$14:A$181,0))&lt;&gt;0,IF(INDEX(Sheet1!I$14:I$181,MATCH(F256,Sheet1!A$14:A$181,0))&lt;&gt;0,"Loan &amp; Cash","Loan"),"Cash")))</f>
        <v/>
      </c>
      <c r="N256" t="str">
        <f>IF(ISTEXT(E256),"",IF(ISBLANK(E256),"",IF(ISTEXT(D256),"",IF(A251="Invoice No. : ",INDEX(Sheet1!D$14:D$181,MATCH(B251,Sheet1!A$14:A$181,0)),N255))))</f>
        <v/>
      </c>
      <c r="O256" t="str">
        <f>IF(ISTEXT(E256),"",IF(ISBLANK(E256),"",IF(ISTEXT(D256),"",IF(A251="Invoice No. : ",INDEX(Sheet1!E$14:E$181,MATCH(B251,Sheet1!A$14:A$181,0)),O255))))</f>
        <v/>
      </c>
      <c r="P256" t="str">
        <f>IF(ISTEXT(E256),"",IF(ISBLANK(E256),"",IF(ISTEXT(D256),"",IF(A251="Invoice No. : ",INDEX(Sheet1!G$14:G$181,MATCH(B251,Sheet1!A$14:A$181,0)),P255))))</f>
        <v/>
      </c>
      <c r="Q256" t="str">
        <f t="shared" si="15"/>
        <v/>
      </c>
    </row>
    <row r="257" spans="1:17" x14ac:dyDescent="0.2">
      <c r="F257" s="26" t="str">
        <f t="shared" si="12"/>
        <v/>
      </c>
      <c r="G257" s="26" t="str">
        <f>IF(ISTEXT(E257),"",IF(ISBLANK(E257),"",IF(ISTEXT(D257),"",IF(A252="Invoice No. : ",INDEX(Sheet1!F$14:F$181,MATCH(B252,Sheet1!A$14:A$181,0)),G256))))</f>
        <v/>
      </c>
      <c r="H257" s="26" t="str">
        <f t="shared" si="13"/>
        <v/>
      </c>
      <c r="I257" s="26" t="str">
        <f>IF(ISTEXT(E257),"",IF(ISBLANK(E257),"",IF(ISTEXT(D257),"",IF(A252="Invoice No. : ",TEXT(INDEX(Sheet1!C$14:C$200,MATCH(B252,Sheet1!A$14:A$200,0)),"hh:mm:ss"),I256))))</f>
        <v/>
      </c>
      <c r="J257" t="str">
        <f t="shared" si="14"/>
        <v/>
      </c>
      <c r="K257" t="str">
        <f>IF(ISBLANK(G257),"",IF(ISTEXT(G257),"",INDEX(Sheet1!H$14:H$181,MATCH(F257,Sheet1!A$14:A$181,0))))</f>
        <v/>
      </c>
      <c r="L257" t="str">
        <f>IF(ISBLANK(G257),"",IF(ISTEXT(G257),"",INDEX(Sheet1!I$14:I$181,MATCH(F257,Sheet1!A$14:A$181,0))))</f>
        <v/>
      </c>
      <c r="M257" t="str">
        <f>IF(ISBLANK(G257),"",IF(ISTEXT(G257),"",IF(INDEX(Sheet1!H$14:H$181,MATCH(F257,Sheet1!A$14:A$181,0))&lt;&gt;0,IF(INDEX(Sheet1!I$14:I$181,MATCH(F257,Sheet1!A$14:A$181,0))&lt;&gt;0,"Loan &amp; Cash","Loan"),"Cash")))</f>
        <v/>
      </c>
      <c r="N257" t="str">
        <f>IF(ISTEXT(E257),"",IF(ISBLANK(E257),"",IF(ISTEXT(D257),"",IF(A252="Invoice No. : ",INDEX(Sheet1!D$14:D$181,MATCH(B252,Sheet1!A$14:A$181,0)),N256))))</f>
        <v/>
      </c>
      <c r="O257" t="str">
        <f>IF(ISTEXT(E257),"",IF(ISBLANK(E257),"",IF(ISTEXT(D257),"",IF(A252="Invoice No. : ",INDEX(Sheet1!E$14:E$181,MATCH(B252,Sheet1!A$14:A$181,0)),O256))))</f>
        <v/>
      </c>
      <c r="P257" t="str">
        <f>IF(ISTEXT(E257),"",IF(ISBLANK(E257),"",IF(ISTEXT(D257),"",IF(A252="Invoice No. : ",INDEX(Sheet1!G$14:G$181,MATCH(B252,Sheet1!A$14:A$181,0)),P256))))</f>
        <v/>
      </c>
      <c r="Q257" t="str">
        <f t="shared" si="15"/>
        <v/>
      </c>
    </row>
    <row r="258" spans="1:17" x14ac:dyDescent="0.2">
      <c r="A258" s="10" t="s">
        <v>157</v>
      </c>
      <c r="B258" s="10" t="s">
        <v>158</v>
      </c>
      <c r="C258" s="11">
        <v>2</v>
      </c>
      <c r="D258" s="11">
        <v>234.5</v>
      </c>
      <c r="E258" s="11">
        <v>469</v>
      </c>
      <c r="F258" s="26">
        <f t="shared" si="12"/>
        <v>925293</v>
      </c>
      <c r="G258" s="26">
        <f>IF(ISTEXT(E258),"",IF(ISBLANK(E258),"",IF(ISTEXT(D258),"",IF(A253="Invoice No. : ",INDEX(Sheet1!F$14:F$181,MATCH(B253,Sheet1!A$14:A$181,0)),G257))))</f>
        <v>4725</v>
      </c>
      <c r="H258" s="26" t="str">
        <f t="shared" si="13"/>
        <v>01/17/2023</v>
      </c>
      <c r="I258" s="26" t="str">
        <f>IF(ISTEXT(E258),"",IF(ISBLANK(E258),"",IF(ISTEXT(D258),"",IF(A253="Invoice No. : ",TEXT(INDEX(Sheet1!C$14:C$200,MATCH(B253,Sheet1!A$14:A$200,0)),"hh:mm:ss"),I257))))</f>
        <v>16:37:35</v>
      </c>
      <c r="J258">
        <f t="shared" si="14"/>
        <v>2795.5</v>
      </c>
      <c r="K258">
        <f>IF(ISBLANK(G258),"",IF(ISTEXT(G258),"",INDEX(Sheet1!H$14:H$181,MATCH(F258,Sheet1!A$14:A$181,0))))</f>
        <v>2795.5</v>
      </c>
      <c r="L258">
        <f>IF(ISBLANK(G258),"",IF(ISTEXT(G258),"",INDEX(Sheet1!I$14:I$181,MATCH(F258,Sheet1!A$14:A$181,0))))</f>
        <v>0</v>
      </c>
      <c r="M258" t="str">
        <f>IF(ISBLANK(G258),"",IF(ISTEXT(G258),"",IF(INDEX(Sheet1!H$14:H$181,MATCH(F258,Sheet1!A$14:A$181,0))&lt;&gt;0,IF(INDEX(Sheet1!I$14:I$181,MATCH(F258,Sheet1!A$14:A$181,0))&lt;&gt;0,"Loan &amp; Cash","Loan"),"Cash")))</f>
        <v>Loan</v>
      </c>
      <c r="N258">
        <f>IF(ISTEXT(E258),"",IF(ISBLANK(E258),"",IF(ISTEXT(D258),"",IF(A253="Invoice No. : ",INDEX(Sheet1!D$14:D$181,MATCH(B253,Sheet1!A$14:A$181,0)),N257))))</f>
        <v>1</v>
      </c>
      <c r="O258" t="str">
        <f>IF(ISTEXT(E258),"",IF(ISBLANK(E258),"",IF(ISTEXT(D258),"",IF(A253="Invoice No. : ",INDEX(Sheet1!E$14:E$181,MATCH(B253,Sheet1!A$14:A$181,0)),O257))))</f>
        <v>BRAILLE</v>
      </c>
      <c r="P258" t="str">
        <f>IF(ISTEXT(E258),"",IF(ISBLANK(E258),"",IF(ISTEXT(D258),"",IF(A253="Invoice No. : ",INDEX(Sheet1!G$14:G$181,MATCH(B253,Sheet1!A$14:A$181,0)),P257))))</f>
        <v>RONQUILLO, ISABELINA GALO</v>
      </c>
      <c r="Q258">
        <f t="shared" si="15"/>
        <v>130591.09</v>
      </c>
    </row>
    <row r="259" spans="1:17" x14ac:dyDescent="0.2">
      <c r="A259" s="10" t="s">
        <v>159</v>
      </c>
      <c r="B259" s="10" t="s">
        <v>160</v>
      </c>
      <c r="C259" s="11">
        <v>1</v>
      </c>
      <c r="D259" s="11">
        <v>196</v>
      </c>
      <c r="E259" s="11">
        <v>196</v>
      </c>
      <c r="F259" s="26">
        <f t="shared" si="12"/>
        <v>925293</v>
      </c>
      <c r="G259" s="26">
        <f>IF(ISTEXT(E259),"",IF(ISBLANK(E259),"",IF(ISTEXT(D259),"",IF(A254="Invoice No. : ",INDEX(Sheet1!F$14:F$181,MATCH(B254,Sheet1!A$14:A$181,0)),G258))))</f>
        <v>4725</v>
      </c>
      <c r="H259" s="26" t="str">
        <f t="shared" si="13"/>
        <v>01/17/2023</v>
      </c>
      <c r="I259" s="26" t="str">
        <f>IF(ISTEXT(E259),"",IF(ISBLANK(E259),"",IF(ISTEXT(D259),"",IF(A254="Invoice No. : ",TEXT(INDEX(Sheet1!C$14:C$200,MATCH(B254,Sheet1!A$14:A$200,0)),"hh:mm:ss"),I258))))</f>
        <v>16:37:35</v>
      </c>
      <c r="J259">
        <f t="shared" si="14"/>
        <v>2795.5</v>
      </c>
      <c r="K259">
        <f>IF(ISBLANK(G259),"",IF(ISTEXT(G259),"",INDEX(Sheet1!H$14:H$181,MATCH(F259,Sheet1!A$14:A$181,0))))</f>
        <v>2795.5</v>
      </c>
      <c r="L259">
        <f>IF(ISBLANK(G259),"",IF(ISTEXT(G259),"",INDEX(Sheet1!I$14:I$181,MATCH(F259,Sheet1!A$14:A$181,0))))</f>
        <v>0</v>
      </c>
      <c r="M259" t="str">
        <f>IF(ISBLANK(G259),"",IF(ISTEXT(G259),"",IF(INDEX(Sheet1!H$14:H$181,MATCH(F259,Sheet1!A$14:A$181,0))&lt;&gt;0,IF(INDEX(Sheet1!I$14:I$181,MATCH(F259,Sheet1!A$14:A$181,0))&lt;&gt;0,"Loan &amp; Cash","Loan"),"Cash")))</f>
        <v>Loan</v>
      </c>
      <c r="N259">
        <f>IF(ISTEXT(E259),"",IF(ISBLANK(E259),"",IF(ISTEXT(D259),"",IF(A254="Invoice No. : ",INDEX(Sheet1!D$14:D$181,MATCH(B254,Sheet1!A$14:A$181,0)),N258))))</f>
        <v>1</v>
      </c>
      <c r="O259" t="str">
        <f>IF(ISTEXT(E259),"",IF(ISBLANK(E259),"",IF(ISTEXT(D259),"",IF(A254="Invoice No. : ",INDEX(Sheet1!E$14:E$181,MATCH(B254,Sheet1!A$14:A$181,0)),O258))))</f>
        <v>BRAILLE</v>
      </c>
      <c r="P259" t="str">
        <f>IF(ISTEXT(E259),"",IF(ISBLANK(E259),"",IF(ISTEXT(D259),"",IF(A254="Invoice No. : ",INDEX(Sheet1!G$14:G$181,MATCH(B254,Sheet1!A$14:A$181,0)),P258))))</f>
        <v>RONQUILLO, ISABELINA GALO</v>
      </c>
      <c r="Q259">
        <f t="shared" si="15"/>
        <v>130591.09</v>
      </c>
    </row>
    <row r="260" spans="1:17" x14ac:dyDescent="0.2">
      <c r="A260" s="10" t="s">
        <v>161</v>
      </c>
      <c r="B260" s="10" t="s">
        <v>162</v>
      </c>
      <c r="C260" s="11">
        <v>1</v>
      </c>
      <c r="D260" s="11">
        <v>190</v>
      </c>
      <c r="E260" s="11">
        <v>190</v>
      </c>
      <c r="F260" s="26">
        <f t="shared" si="12"/>
        <v>925293</v>
      </c>
      <c r="G260" s="26">
        <f>IF(ISTEXT(E260),"",IF(ISBLANK(E260),"",IF(ISTEXT(D260),"",IF(A255="Invoice No. : ",INDEX(Sheet1!F$14:F$181,MATCH(B255,Sheet1!A$14:A$181,0)),G259))))</f>
        <v>4725</v>
      </c>
      <c r="H260" s="26" t="str">
        <f t="shared" si="13"/>
        <v>01/17/2023</v>
      </c>
      <c r="I260" s="26" t="str">
        <f>IF(ISTEXT(E260),"",IF(ISBLANK(E260),"",IF(ISTEXT(D260),"",IF(A255="Invoice No. : ",TEXT(INDEX(Sheet1!C$14:C$200,MATCH(B255,Sheet1!A$14:A$200,0)),"hh:mm:ss"),I259))))</f>
        <v>16:37:35</v>
      </c>
      <c r="J260">
        <f t="shared" si="14"/>
        <v>2795.5</v>
      </c>
      <c r="K260">
        <f>IF(ISBLANK(G260),"",IF(ISTEXT(G260),"",INDEX(Sheet1!H$14:H$181,MATCH(F260,Sheet1!A$14:A$181,0))))</f>
        <v>2795.5</v>
      </c>
      <c r="L260">
        <f>IF(ISBLANK(G260),"",IF(ISTEXT(G260),"",INDEX(Sheet1!I$14:I$181,MATCH(F260,Sheet1!A$14:A$181,0))))</f>
        <v>0</v>
      </c>
      <c r="M260" t="str">
        <f>IF(ISBLANK(G260),"",IF(ISTEXT(G260),"",IF(INDEX(Sheet1!H$14:H$181,MATCH(F260,Sheet1!A$14:A$181,0))&lt;&gt;0,IF(INDEX(Sheet1!I$14:I$181,MATCH(F260,Sheet1!A$14:A$181,0))&lt;&gt;0,"Loan &amp; Cash","Loan"),"Cash")))</f>
        <v>Loan</v>
      </c>
      <c r="N260">
        <f>IF(ISTEXT(E260),"",IF(ISBLANK(E260),"",IF(ISTEXT(D260),"",IF(A255="Invoice No. : ",INDEX(Sheet1!D$14:D$181,MATCH(B255,Sheet1!A$14:A$181,0)),N259))))</f>
        <v>1</v>
      </c>
      <c r="O260" t="str">
        <f>IF(ISTEXT(E260),"",IF(ISBLANK(E260),"",IF(ISTEXT(D260),"",IF(A255="Invoice No. : ",INDEX(Sheet1!E$14:E$181,MATCH(B255,Sheet1!A$14:A$181,0)),O259))))</f>
        <v>BRAILLE</v>
      </c>
      <c r="P260" t="str">
        <f>IF(ISTEXT(E260),"",IF(ISBLANK(E260),"",IF(ISTEXT(D260),"",IF(A255="Invoice No. : ",INDEX(Sheet1!G$14:G$181,MATCH(B255,Sheet1!A$14:A$181,0)),P259))))</f>
        <v>RONQUILLO, ISABELINA GALO</v>
      </c>
      <c r="Q260">
        <f t="shared" si="15"/>
        <v>130591.09</v>
      </c>
    </row>
    <row r="261" spans="1:17" x14ac:dyDescent="0.2">
      <c r="A261" s="10" t="s">
        <v>163</v>
      </c>
      <c r="B261" s="10" t="s">
        <v>164</v>
      </c>
      <c r="C261" s="11">
        <v>1</v>
      </c>
      <c r="D261" s="11">
        <v>205.25</v>
      </c>
      <c r="E261" s="11">
        <v>205.25</v>
      </c>
      <c r="F261" s="26">
        <f t="shared" si="12"/>
        <v>925293</v>
      </c>
      <c r="G261" s="26">
        <f>IF(ISTEXT(E261),"",IF(ISBLANK(E261),"",IF(ISTEXT(D261),"",IF(A256="Invoice No. : ",INDEX(Sheet1!F$14:F$181,MATCH(B256,Sheet1!A$14:A$181,0)),G260))))</f>
        <v>4725</v>
      </c>
      <c r="H261" s="26" t="str">
        <f t="shared" si="13"/>
        <v>01/17/2023</v>
      </c>
      <c r="I261" s="26" t="str">
        <f>IF(ISTEXT(E261),"",IF(ISBLANK(E261),"",IF(ISTEXT(D261),"",IF(A256="Invoice No. : ",TEXT(INDEX(Sheet1!C$14:C$200,MATCH(B256,Sheet1!A$14:A$200,0)),"hh:mm:ss"),I260))))</f>
        <v>16:37:35</v>
      </c>
      <c r="J261">
        <f t="shared" si="14"/>
        <v>2795.5</v>
      </c>
      <c r="K261">
        <f>IF(ISBLANK(G261),"",IF(ISTEXT(G261),"",INDEX(Sheet1!H$14:H$181,MATCH(F261,Sheet1!A$14:A$181,0))))</f>
        <v>2795.5</v>
      </c>
      <c r="L261">
        <f>IF(ISBLANK(G261),"",IF(ISTEXT(G261),"",INDEX(Sheet1!I$14:I$181,MATCH(F261,Sheet1!A$14:A$181,0))))</f>
        <v>0</v>
      </c>
      <c r="M261" t="str">
        <f>IF(ISBLANK(G261),"",IF(ISTEXT(G261),"",IF(INDEX(Sheet1!H$14:H$181,MATCH(F261,Sheet1!A$14:A$181,0))&lt;&gt;0,IF(INDEX(Sheet1!I$14:I$181,MATCH(F261,Sheet1!A$14:A$181,0))&lt;&gt;0,"Loan &amp; Cash","Loan"),"Cash")))</f>
        <v>Loan</v>
      </c>
      <c r="N261">
        <f>IF(ISTEXT(E261),"",IF(ISBLANK(E261),"",IF(ISTEXT(D261),"",IF(A256="Invoice No. : ",INDEX(Sheet1!D$14:D$181,MATCH(B256,Sheet1!A$14:A$181,0)),N260))))</f>
        <v>1</v>
      </c>
      <c r="O261" t="str">
        <f>IF(ISTEXT(E261),"",IF(ISBLANK(E261),"",IF(ISTEXT(D261),"",IF(A256="Invoice No. : ",INDEX(Sheet1!E$14:E$181,MATCH(B256,Sheet1!A$14:A$181,0)),O260))))</f>
        <v>BRAILLE</v>
      </c>
      <c r="P261" t="str">
        <f>IF(ISTEXT(E261),"",IF(ISBLANK(E261),"",IF(ISTEXT(D261),"",IF(A256="Invoice No. : ",INDEX(Sheet1!G$14:G$181,MATCH(B256,Sheet1!A$14:A$181,0)),P260))))</f>
        <v>RONQUILLO, ISABELINA GALO</v>
      </c>
      <c r="Q261">
        <f t="shared" si="15"/>
        <v>130591.09</v>
      </c>
    </row>
    <row r="262" spans="1:17" x14ac:dyDescent="0.2">
      <c r="A262" s="10" t="s">
        <v>165</v>
      </c>
      <c r="B262" s="10" t="s">
        <v>166</v>
      </c>
      <c r="C262" s="11">
        <v>4</v>
      </c>
      <c r="D262" s="11">
        <v>98.5</v>
      </c>
      <c r="E262" s="11">
        <v>394</v>
      </c>
      <c r="F262" s="26">
        <f t="shared" si="12"/>
        <v>925293</v>
      </c>
      <c r="G262" s="26">
        <f>IF(ISTEXT(E262),"",IF(ISBLANK(E262),"",IF(ISTEXT(D262),"",IF(A257="Invoice No. : ",INDEX(Sheet1!F$14:F$181,MATCH(B257,Sheet1!A$14:A$181,0)),G261))))</f>
        <v>4725</v>
      </c>
      <c r="H262" s="26" t="str">
        <f t="shared" si="13"/>
        <v>01/17/2023</v>
      </c>
      <c r="I262" s="26" t="str">
        <f>IF(ISTEXT(E262),"",IF(ISBLANK(E262),"",IF(ISTEXT(D262),"",IF(A257="Invoice No. : ",TEXT(INDEX(Sheet1!C$14:C$200,MATCH(B257,Sheet1!A$14:A$200,0)),"hh:mm:ss"),I261))))</f>
        <v>16:37:35</v>
      </c>
      <c r="J262">
        <f t="shared" si="14"/>
        <v>2795.5</v>
      </c>
      <c r="K262">
        <f>IF(ISBLANK(G262),"",IF(ISTEXT(G262),"",INDEX(Sheet1!H$14:H$181,MATCH(F262,Sheet1!A$14:A$181,0))))</f>
        <v>2795.5</v>
      </c>
      <c r="L262">
        <f>IF(ISBLANK(G262),"",IF(ISTEXT(G262),"",INDEX(Sheet1!I$14:I$181,MATCH(F262,Sheet1!A$14:A$181,0))))</f>
        <v>0</v>
      </c>
      <c r="M262" t="str">
        <f>IF(ISBLANK(G262),"",IF(ISTEXT(G262),"",IF(INDEX(Sheet1!H$14:H$181,MATCH(F262,Sheet1!A$14:A$181,0))&lt;&gt;0,IF(INDEX(Sheet1!I$14:I$181,MATCH(F262,Sheet1!A$14:A$181,0))&lt;&gt;0,"Loan &amp; Cash","Loan"),"Cash")))</f>
        <v>Loan</v>
      </c>
      <c r="N262">
        <f>IF(ISTEXT(E262),"",IF(ISBLANK(E262),"",IF(ISTEXT(D262),"",IF(A257="Invoice No. : ",INDEX(Sheet1!D$14:D$181,MATCH(B257,Sheet1!A$14:A$181,0)),N261))))</f>
        <v>1</v>
      </c>
      <c r="O262" t="str">
        <f>IF(ISTEXT(E262),"",IF(ISBLANK(E262),"",IF(ISTEXT(D262),"",IF(A257="Invoice No. : ",INDEX(Sheet1!E$14:E$181,MATCH(B257,Sheet1!A$14:A$181,0)),O261))))</f>
        <v>BRAILLE</v>
      </c>
      <c r="P262" t="str">
        <f>IF(ISTEXT(E262),"",IF(ISBLANK(E262),"",IF(ISTEXT(D262),"",IF(A257="Invoice No. : ",INDEX(Sheet1!G$14:G$181,MATCH(B257,Sheet1!A$14:A$181,0)),P261))))</f>
        <v>RONQUILLO, ISABELINA GALO</v>
      </c>
      <c r="Q262">
        <f t="shared" si="15"/>
        <v>130591.09</v>
      </c>
    </row>
    <row r="263" spans="1:17" x14ac:dyDescent="0.2">
      <c r="A263" s="10" t="s">
        <v>167</v>
      </c>
      <c r="B263" s="10" t="s">
        <v>168</v>
      </c>
      <c r="C263" s="11">
        <v>1</v>
      </c>
      <c r="D263" s="11">
        <v>179</v>
      </c>
      <c r="E263" s="11">
        <v>179</v>
      </c>
      <c r="F263" s="26">
        <f t="shared" si="12"/>
        <v>925293</v>
      </c>
      <c r="G263" s="26">
        <f>IF(ISTEXT(E263),"",IF(ISBLANK(E263),"",IF(ISTEXT(D263),"",IF(A258="Invoice No. : ",INDEX(Sheet1!F$14:F$181,MATCH(B258,Sheet1!A$14:A$181,0)),G262))))</f>
        <v>4725</v>
      </c>
      <c r="H263" s="26" t="str">
        <f t="shared" si="13"/>
        <v>01/17/2023</v>
      </c>
      <c r="I263" s="26" t="str">
        <f>IF(ISTEXT(E263),"",IF(ISBLANK(E263),"",IF(ISTEXT(D263),"",IF(A258="Invoice No. : ",TEXT(INDEX(Sheet1!C$14:C$200,MATCH(B258,Sheet1!A$14:A$200,0)),"hh:mm:ss"),I262))))</f>
        <v>16:37:35</v>
      </c>
      <c r="J263">
        <f t="shared" si="14"/>
        <v>2795.5</v>
      </c>
      <c r="K263">
        <f>IF(ISBLANK(G263),"",IF(ISTEXT(G263),"",INDEX(Sheet1!H$14:H$181,MATCH(F263,Sheet1!A$14:A$181,0))))</f>
        <v>2795.5</v>
      </c>
      <c r="L263">
        <f>IF(ISBLANK(G263),"",IF(ISTEXT(G263),"",INDEX(Sheet1!I$14:I$181,MATCH(F263,Sheet1!A$14:A$181,0))))</f>
        <v>0</v>
      </c>
      <c r="M263" t="str">
        <f>IF(ISBLANK(G263),"",IF(ISTEXT(G263),"",IF(INDEX(Sheet1!H$14:H$181,MATCH(F263,Sheet1!A$14:A$181,0))&lt;&gt;0,IF(INDEX(Sheet1!I$14:I$181,MATCH(F263,Sheet1!A$14:A$181,0))&lt;&gt;0,"Loan &amp; Cash","Loan"),"Cash")))</f>
        <v>Loan</v>
      </c>
      <c r="N263">
        <f>IF(ISTEXT(E263),"",IF(ISBLANK(E263),"",IF(ISTEXT(D263),"",IF(A258="Invoice No. : ",INDEX(Sheet1!D$14:D$181,MATCH(B258,Sheet1!A$14:A$181,0)),N262))))</f>
        <v>1</v>
      </c>
      <c r="O263" t="str">
        <f>IF(ISTEXT(E263),"",IF(ISBLANK(E263),"",IF(ISTEXT(D263),"",IF(A258="Invoice No. : ",INDEX(Sheet1!E$14:E$181,MATCH(B258,Sheet1!A$14:A$181,0)),O262))))</f>
        <v>BRAILLE</v>
      </c>
      <c r="P263" t="str">
        <f>IF(ISTEXT(E263),"",IF(ISBLANK(E263),"",IF(ISTEXT(D263),"",IF(A258="Invoice No. : ",INDEX(Sheet1!G$14:G$181,MATCH(B258,Sheet1!A$14:A$181,0)),P262))))</f>
        <v>RONQUILLO, ISABELINA GALO</v>
      </c>
      <c r="Q263">
        <f t="shared" si="15"/>
        <v>130591.09</v>
      </c>
    </row>
    <row r="264" spans="1:17" x14ac:dyDescent="0.2">
      <c r="A264" s="10" t="s">
        <v>169</v>
      </c>
      <c r="B264" s="10" t="s">
        <v>170</v>
      </c>
      <c r="C264" s="11">
        <v>1</v>
      </c>
      <c r="D264" s="11">
        <v>107</v>
      </c>
      <c r="E264" s="11">
        <v>107</v>
      </c>
      <c r="F264" s="26">
        <f t="shared" si="12"/>
        <v>925293</v>
      </c>
      <c r="G264" s="26">
        <f>IF(ISTEXT(E264),"",IF(ISBLANK(E264),"",IF(ISTEXT(D264),"",IF(A259="Invoice No. : ",INDEX(Sheet1!F$14:F$181,MATCH(B259,Sheet1!A$14:A$181,0)),G263))))</f>
        <v>4725</v>
      </c>
      <c r="H264" s="26" t="str">
        <f t="shared" si="13"/>
        <v>01/17/2023</v>
      </c>
      <c r="I264" s="26" t="str">
        <f>IF(ISTEXT(E264),"",IF(ISBLANK(E264),"",IF(ISTEXT(D264),"",IF(A259="Invoice No. : ",TEXT(INDEX(Sheet1!C$14:C$200,MATCH(B259,Sheet1!A$14:A$200,0)),"hh:mm:ss"),I263))))</f>
        <v>16:37:35</v>
      </c>
      <c r="J264">
        <f t="shared" si="14"/>
        <v>2795.5</v>
      </c>
      <c r="K264">
        <f>IF(ISBLANK(G264),"",IF(ISTEXT(G264),"",INDEX(Sheet1!H$14:H$181,MATCH(F264,Sheet1!A$14:A$181,0))))</f>
        <v>2795.5</v>
      </c>
      <c r="L264">
        <f>IF(ISBLANK(G264),"",IF(ISTEXT(G264),"",INDEX(Sheet1!I$14:I$181,MATCH(F264,Sheet1!A$14:A$181,0))))</f>
        <v>0</v>
      </c>
      <c r="M264" t="str">
        <f>IF(ISBLANK(G264),"",IF(ISTEXT(G264),"",IF(INDEX(Sheet1!H$14:H$181,MATCH(F264,Sheet1!A$14:A$181,0))&lt;&gt;0,IF(INDEX(Sheet1!I$14:I$181,MATCH(F264,Sheet1!A$14:A$181,0))&lt;&gt;0,"Loan &amp; Cash","Loan"),"Cash")))</f>
        <v>Loan</v>
      </c>
      <c r="N264">
        <f>IF(ISTEXT(E264),"",IF(ISBLANK(E264),"",IF(ISTEXT(D264),"",IF(A259="Invoice No. : ",INDEX(Sheet1!D$14:D$181,MATCH(B259,Sheet1!A$14:A$181,0)),N263))))</f>
        <v>1</v>
      </c>
      <c r="O264" t="str">
        <f>IF(ISTEXT(E264),"",IF(ISBLANK(E264),"",IF(ISTEXT(D264),"",IF(A259="Invoice No. : ",INDEX(Sheet1!E$14:E$181,MATCH(B259,Sheet1!A$14:A$181,0)),O263))))</f>
        <v>BRAILLE</v>
      </c>
      <c r="P264" t="str">
        <f>IF(ISTEXT(E264),"",IF(ISBLANK(E264),"",IF(ISTEXT(D264),"",IF(A259="Invoice No. : ",INDEX(Sheet1!G$14:G$181,MATCH(B259,Sheet1!A$14:A$181,0)),P263))))</f>
        <v>RONQUILLO, ISABELINA GALO</v>
      </c>
      <c r="Q264">
        <f t="shared" si="15"/>
        <v>130591.09</v>
      </c>
    </row>
    <row r="265" spans="1:17" x14ac:dyDescent="0.2">
      <c r="A265" s="10" t="s">
        <v>171</v>
      </c>
      <c r="B265" s="10" t="s">
        <v>172</v>
      </c>
      <c r="C265" s="11">
        <v>1</v>
      </c>
      <c r="D265" s="11">
        <v>34.75</v>
      </c>
      <c r="E265" s="11">
        <v>34.75</v>
      </c>
      <c r="F265" s="26">
        <f t="shared" si="12"/>
        <v>925293</v>
      </c>
      <c r="G265" s="26">
        <f>IF(ISTEXT(E265),"",IF(ISBLANK(E265),"",IF(ISTEXT(D265),"",IF(A260="Invoice No. : ",INDEX(Sheet1!F$14:F$181,MATCH(B260,Sheet1!A$14:A$181,0)),G264))))</f>
        <v>4725</v>
      </c>
      <c r="H265" s="26" t="str">
        <f t="shared" si="13"/>
        <v>01/17/2023</v>
      </c>
      <c r="I265" s="26" t="str">
        <f>IF(ISTEXT(E265),"",IF(ISBLANK(E265),"",IF(ISTEXT(D265),"",IF(A260="Invoice No. : ",TEXT(INDEX(Sheet1!C$14:C$200,MATCH(B260,Sheet1!A$14:A$200,0)),"hh:mm:ss"),I264))))</f>
        <v>16:37:35</v>
      </c>
      <c r="J265">
        <f t="shared" si="14"/>
        <v>2795.5</v>
      </c>
      <c r="K265">
        <f>IF(ISBLANK(G265),"",IF(ISTEXT(G265),"",INDEX(Sheet1!H$14:H$181,MATCH(F265,Sheet1!A$14:A$181,0))))</f>
        <v>2795.5</v>
      </c>
      <c r="L265">
        <f>IF(ISBLANK(G265),"",IF(ISTEXT(G265),"",INDEX(Sheet1!I$14:I$181,MATCH(F265,Sheet1!A$14:A$181,0))))</f>
        <v>0</v>
      </c>
      <c r="M265" t="str">
        <f>IF(ISBLANK(G265),"",IF(ISTEXT(G265),"",IF(INDEX(Sheet1!H$14:H$181,MATCH(F265,Sheet1!A$14:A$181,0))&lt;&gt;0,IF(INDEX(Sheet1!I$14:I$181,MATCH(F265,Sheet1!A$14:A$181,0))&lt;&gt;0,"Loan &amp; Cash","Loan"),"Cash")))</f>
        <v>Loan</v>
      </c>
      <c r="N265">
        <f>IF(ISTEXT(E265),"",IF(ISBLANK(E265),"",IF(ISTEXT(D265),"",IF(A260="Invoice No. : ",INDEX(Sheet1!D$14:D$181,MATCH(B260,Sheet1!A$14:A$181,0)),N264))))</f>
        <v>1</v>
      </c>
      <c r="O265" t="str">
        <f>IF(ISTEXT(E265),"",IF(ISBLANK(E265),"",IF(ISTEXT(D265),"",IF(A260="Invoice No. : ",INDEX(Sheet1!E$14:E$181,MATCH(B260,Sheet1!A$14:A$181,0)),O264))))</f>
        <v>BRAILLE</v>
      </c>
      <c r="P265" t="str">
        <f>IF(ISTEXT(E265),"",IF(ISBLANK(E265),"",IF(ISTEXT(D265),"",IF(A260="Invoice No. : ",INDEX(Sheet1!G$14:G$181,MATCH(B260,Sheet1!A$14:A$181,0)),P264))))</f>
        <v>RONQUILLO, ISABELINA GALO</v>
      </c>
      <c r="Q265">
        <f t="shared" si="15"/>
        <v>130591.09</v>
      </c>
    </row>
    <row r="266" spans="1:17" x14ac:dyDescent="0.2">
      <c r="A266" s="10" t="s">
        <v>67</v>
      </c>
      <c r="B266" s="10" t="s">
        <v>68</v>
      </c>
      <c r="C266" s="11">
        <v>2</v>
      </c>
      <c r="D266" s="11">
        <v>108</v>
      </c>
      <c r="E266" s="11">
        <v>216</v>
      </c>
      <c r="F266" s="26">
        <f t="shared" si="12"/>
        <v>925293</v>
      </c>
      <c r="G266" s="26">
        <f>IF(ISTEXT(E266),"",IF(ISBLANK(E266),"",IF(ISTEXT(D266),"",IF(A261="Invoice No. : ",INDEX(Sheet1!F$14:F$181,MATCH(B261,Sheet1!A$14:A$181,0)),G265))))</f>
        <v>4725</v>
      </c>
      <c r="H266" s="26" t="str">
        <f t="shared" si="13"/>
        <v>01/17/2023</v>
      </c>
      <c r="I266" s="26" t="str">
        <f>IF(ISTEXT(E266),"",IF(ISBLANK(E266),"",IF(ISTEXT(D266),"",IF(A261="Invoice No. : ",TEXT(INDEX(Sheet1!C$14:C$200,MATCH(B261,Sheet1!A$14:A$200,0)),"hh:mm:ss"),I265))))</f>
        <v>16:37:35</v>
      </c>
      <c r="J266">
        <f t="shared" si="14"/>
        <v>2795.5</v>
      </c>
      <c r="K266">
        <f>IF(ISBLANK(G266),"",IF(ISTEXT(G266),"",INDEX(Sheet1!H$14:H$181,MATCH(F266,Sheet1!A$14:A$181,0))))</f>
        <v>2795.5</v>
      </c>
      <c r="L266">
        <f>IF(ISBLANK(G266),"",IF(ISTEXT(G266),"",INDEX(Sheet1!I$14:I$181,MATCH(F266,Sheet1!A$14:A$181,0))))</f>
        <v>0</v>
      </c>
      <c r="M266" t="str">
        <f>IF(ISBLANK(G266),"",IF(ISTEXT(G266),"",IF(INDEX(Sheet1!H$14:H$181,MATCH(F266,Sheet1!A$14:A$181,0))&lt;&gt;0,IF(INDEX(Sheet1!I$14:I$181,MATCH(F266,Sheet1!A$14:A$181,0))&lt;&gt;0,"Loan &amp; Cash","Loan"),"Cash")))</f>
        <v>Loan</v>
      </c>
      <c r="N266">
        <f>IF(ISTEXT(E266),"",IF(ISBLANK(E266),"",IF(ISTEXT(D266),"",IF(A261="Invoice No. : ",INDEX(Sheet1!D$14:D$181,MATCH(B261,Sheet1!A$14:A$181,0)),N265))))</f>
        <v>1</v>
      </c>
      <c r="O266" t="str">
        <f>IF(ISTEXT(E266),"",IF(ISBLANK(E266),"",IF(ISTEXT(D266),"",IF(A261="Invoice No. : ",INDEX(Sheet1!E$14:E$181,MATCH(B261,Sheet1!A$14:A$181,0)),O265))))</f>
        <v>BRAILLE</v>
      </c>
      <c r="P266" t="str">
        <f>IF(ISTEXT(E266),"",IF(ISBLANK(E266),"",IF(ISTEXT(D266),"",IF(A261="Invoice No. : ",INDEX(Sheet1!G$14:G$181,MATCH(B261,Sheet1!A$14:A$181,0)),P265))))</f>
        <v>RONQUILLO, ISABELINA GALO</v>
      </c>
      <c r="Q266">
        <f t="shared" si="15"/>
        <v>130591.09</v>
      </c>
    </row>
    <row r="267" spans="1:17" x14ac:dyDescent="0.2">
      <c r="A267" s="10" t="s">
        <v>173</v>
      </c>
      <c r="B267" s="10" t="s">
        <v>174</v>
      </c>
      <c r="C267" s="11">
        <v>1</v>
      </c>
      <c r="D267" s="11">
        <v>126.5</v>
      </c>
      <c r="E267" s="11">
        <v>126.5</v>
      </c>
      <c r="F267" s="26">
        <f t="shared" si="12"/>
        <v>925293</v>
      </c>
      <c r="G267" s="26">
        <f>IF(ISTEXT(E267),"",IF(ISBLANK(E267),"",IF(ISTEXT(D267),"",IF(A262="Invoice No. : ",INDEX(Sheet1!F$14:F$181,MATCH(B262,Sheet1!A$14:A$181,0)),G266))))</f>
        <v>4725</v>
      </c>
      <c r="H267" s="26" t="str">
        <f t="shared" si="13"/>
        <v>01/17/2023</v>
      </c>
      <c r="I267" s="26" t="str">
        <f>IF(ISTEXT(E267),"",IF(ISBLANK(E267),"",IF(ISTEXT(D267),"",IF(A262="Invoice No. : ",TEXT(INDEX(Sheet1!C$14:C$200,MATCH(B262,Sheet1!A$14:A$200,0)),"hh:mm:ss"),I266))))</f>
        <v>16:37:35</v>
      </c>
      <c r="J267">
        <f t="shared" si="14"/>
        <v>2795.5</v>
      </c>
      <c r="K267">
        <f>IF(ISBLANK(G267),"",IF(ISTEXT(G267),"",INDEX(Sheet1!H$14:H$181,MATCH(F267,Sheet1!A$14:A$181,0))))</f>
        <v>2795.5</v>
      </c>
      <c r="L267">
        <f>IF(ISBLANK(G267),"",IF(ISTEXT(G267),"",INDEX(Sheet1!I$14:I$181,MATCH(F267,Sheet1!A$14:A$181,0))))</f>
        <v>0</v>
      </c>
      <c r="M267" t="str">
        <f>IF(ISBLANK(G267),"",IF(ISTEXT(G267),"",IF(INDEX(Sheet1!H$14:H$181,MATCH(F267,Sheet1!A$14:A$181,0))&lt;&gt;0,IF(INDEX(Sheet1!I$14:I$181,MATCH(F267,Sheet1!A$14:A$181,0))&lt;&gt;0,"Loan &amp; Cash","Loan"),"Cash")))</f>
        <v>Loan</v>
      </c>
      <c r="N267">
        <f>IF(ISTEXT(E267),"",IF(ISBLANK(E267),"",IF(ISTEXT(D267),"",IF(A262="Invoice No. : ",INDEX(Sheet1!D$14:D$181,MATCH(B262,Sheet1!A$14:A$181,0)),N266))))</f>
        <v>1</v>
      </c>
      <c r="O267" t="str">
        <f>IF(ISTEXT(E267),"",IF(ISBLANK(E267),"",IF(ISTEXT(D267),"",IF(A262="Invoice No. : ",INDEX(Sheet1!E$14:E$181,MATCH(B262,Sheet1!A$14:A$181,0)),O266))))</f>
        <v>BRAILLE</v>
      </c>
      <c r="P267" t="str">
        <f>IF(ISTEXT(E267),"",IF(ISBLANK(E267),"",IF(ISTEXT(D267),"",IF(A262="Invoice No. : ",INDEX(Sheet1!G$14:G$181,MATCH(B262,Sheet1!A$14:A$181,0)),P266))))</f>
        <v>RONQUILLO, ISABELINA GALO</v>
      </c>
      <c r="Q267">
        <f t="shared" si="15"/>
        <v>130591.09</v>
      </c>
    </row>
    <row r="268" spans="1:17" x14ac:dyDescent="0.2">
      <c r="A268" s="10" t="s">
        <v>14</v>
      </c>
      <c r="B268" s="10" t="s">
        <v>15</v>
      </c>
      <c r="C268" s="11">
        <v>1</v>
      </c>
      <c r="D268" s="11">
        <v>209</v>
      </c>
      <c r="E268" s="11">
        <v>209</v>
      </c>
      <c r="F268" s="26">
        <f t="shared" si="12"/>
        <v>925293</v>
      </c>
      <c r="G268" s="26">
        <f>IF(ISTEXT(E268),"",IF(ISBLANK(E268),"",IF(ISTEXT(D268),"",IF(A263="Invoice No. : ",INDEX(Sheet1!F$14:F$181,MATCH(B263,Sheet1!A$14:A$181,0)),G267))))</f>
        <v>4725</v>
      </c>
      <c r="H268" s="26" t="str">
        <f t="shared" si="13"/>
        <v>01/17/2023</v>
      </c>
      <c r="I268" s="26" t="str">
        <f>IF(ISTEXT(E268),"",IF(ISBLANK(E268),"",IF(ISTEXT(D268),"",IF(A263="Invoice No. : ",TEXT(INDEX(Sheet1!C$14:C$200,MATCH(B263,Sheet1!A$14:A$200,0)),"hh:mm:ss"),I267))))</f>
        <v>16:37:35</v>
      </c>
      <c r="J268">
        <f t="shared" si="14"/>
        <v>2795.5</v>
      </c>
      <c r="K268">
        <f>IF(ISBLANK(G268),"",IF(ISTEXT(G268),"",INDEX(Sheet1!H$14:H$181,MATCH(F268,Sheet1!A$14:A$181,0))))</f>
        <v>2795.5</v>
      </c>
      <c r="L268">
        <f>IF(ISBLANK(G268),"",IF(ISTEXT(G268),"",INDEX(Sheet1!I$14:I$181,MATCH(F268,Sheet1!A$14:A$181,0))))</f>
        <v>0</v>
      </c>
      <c r="M268" t="str">
        <f>IF(ISBLANK(G268),"",IF(ISTEXT(G268),"",IF(INDEX(Sheet1!H$14:H$181,MATCH(F268,Sheet1!A$14:A$181,0))&lt;&gt;0,IF(INDEX(Sheet1!I$14:I$181,MATCH(F268,Sheet1!A$14:A$181,0))&lt;&gt;0,"Loan &amp; Cash","Loan"),"Cash")))</f>
        <v>Loan</v>
      </c>
      <c r="N268">
        <f>IF(ISTEXT(E268),"",IF(ISBLANK(E268),"",IF(ISTEXT(D268),"",IF(A263="Invoice No. : ",INDEX(Sheet1!D$14:D$181,MATCH(B263,Sheet1!A$14:A$181,0)),N267))))</f>
        <v>1</v>
      </c>
      <c r="O268" t="str">
        <f>IF(ISTEXT(E268),"",IF(ISBLANK(E268),"",IF(ISTEXT(D268),"",IF(A263="Invoice No. : ",INDEX(Sheet1!E$14:E$181,MATCH(B263,Sheet1!A$14:A$181,0)),O267))))</f>
        <v>BRAILLE</v>
      </c>
      <c r="P268" t="str">
        <f>IF(ISTEXT(E268),"",IF(ISBLANK(E268),"",IF(ISTEXT(D268),"",IF(A263="Invoice No. : ",INDEX(Sheet1!G$14:G$181,MATCH(B263,Sheet1!A$14:A$181,0)),P267))))</f>
        <v>RONQUILLO, ISABELINA GALO</v>
      </c>
      <c r="Q268">
        <f t="shared" si="15"/>
        <v>130591.09</v>
      </c>
    </row>
    <row r="269" spans="1:17" x14ac:dyDescent="0.2">
      <c r="A269" s="10" t="s">
        <v>175</v>
      </c>
      <c r="B269" s="10" t="s">
        <v>176</v>
      </c>
      <c r="C269" s="11">
        <v>1</v>
      </c>
      <c r="D269" s="11">
        <v>74.5</v>
      </c>
      <c r="E269" s="11">
        <v>74.5</v>
      </c>
      <c r="F269" s="26">
        <f t="shared" si="12"/>
        <v>925293</v>
      </c>
      <c r="G269" s="26">
        <f>IF(ISTEXT(E269),"",IF(ISBLANK(E269),"",IF(ISTEXT(D269),"",IF(A264="Invoice No. : ",INDEX(Sheet1!F$14:F$181,MATCH(B264,Sheet1!A$14:A$181,0)),G268))))</f>
        <v>4725</v>
      </c>
      <c r="H269" s="26" t="str">
        <f t="shared" si="13"/>
        <v>01/17/2023</v>
      </c>
      <c r="I269" s="26" t="str">
        <f>IF(ISTEXT(E269),"",IF(ISBLANK(E269),"",IF(ISTEXT(D269),"",IF(A264="Invoice No. : ",TEXT(INDEX(Sheet1!C$14:C$200,MATCH(B264,Sheet1!A$14:A$200,0)),"hh:mm:ss"),I268))))</f>
        <v>16:37:35</v>
      </c>
      <c r="J269">
        <f t="shared" si="14"/>
        <v>2795.5</v>
      </c>
      <c r="K269">
        <f>IF(ISBLANK(G269),"",IF(ISTEXT(G269),"",INDEX(Sheet1!H$14:H$181,MATCH(F269,Sheet1!A$14:A$181,0))))</f>
        <v>2795.5</v>
      </c>
      <c r="L269">
        <f>IF(ISBLANK(G269),"",IF(ISTEXT(G269),"",INDEX(Sheet1!I$14:I$181,MATCH(F269,Sheet1!A$14:A$181,0))))</f>
        <v>0</v>
      </c>
      <c r="M269" t="str">
        <f>IF(ISBLANK(G269),"",IF(ISTEXT(G269),"",IF(INDEX(Sheet1!H$14:H$181,MATCH(F269,Sheet1!A$14:A$181,0))&lt;&gt;0,IF(INDEX(Sheet1!I$14:I$181,MATCH(F269,Sheet1!A$14:A$181,0))&lt;&gt;0,"Loan &amp; Cash","Loan"),"Cash")))</f>
        <v>Loan</v>
      </c>
      <c r="N269">
        <f>IF(ISTEXT(E269),"",IF(ISBLANK(E269),"",IF(ISTEXT(D269),"",IF(A264="Invoice No. : ",INDEX(Sheet1!D$14:D$181,MATCH(B264,Sheet1!A$14:A$181,0)),N268))))</f>
        <v>1</v>
      </c>
      <c r="O269" t="str">
        <f>IF(ISTEXT(E269),"",IF(ISBLANK(E269),"",IF(ISTEXT(D269),"",IF(A264="Invoice No. : ",INDEX(Sheet1!E$14:E$181,MATCH(B264,Sheet1!A$14:A$181,0)),O268))))</f>
        <v>BRAILLE</v>
      </c>
      <c r="P269" t="str">
        <f>IF(ISTEXT(E269),"",IF(ISBLANK(E269),"",IF(ISTEXT(D269),"",IF(A264="Invoice No. : ",INDEX(Sheet1!G$14:G$181,MATCH(B264,Sheet1!A$14:A$181,0)),P268))))</f>
        <v>RONQUILLO, ISABELINA GALO</v>
      </c>
      <c r="Q269">
        <f t="shared" si="15"/>
        <v>130591.09</v>
      </c>
    </row>
    <row r="270" spans="1:17" x14ac:dyDescent="0.2">
      <c r="A270" s="10" t="s">
        <v>177</v>
      </c>
      <c r="B270" s="10" t="s">
        <v>178</v>
      </c>
      <c r="C270" s="11">
        <v>1</v>
      </c>
      <c r="D270" s="11">
        <v>41.25</v>
      </c>
      <c r="E270" s="11">
        <v>41.25</v>
      </c>
      <c r="F270" s="26">
        <f t="shared" si="12"/>
        <v>925293</v>
      </c>
      <c r="G270" s="26">
        <f>IF(ISTEXT(E270),"",IF(ISBLANK(E270),"",IF(ISTEXT(D270),"",IF(A265="Invoice No. : ",INDEX(Sheet1!F$14:F$181,MATCH(B265,Sheet1!A$14:A$181,0)),G269))))</f>
        <v>4725</v>
      </c>
      <c r="H270" s="26" t="str">
        <f t="shared" si="13"/>
        <v>01/17/2023</v>
      </c>
      <c r="I270" s="26" t="str">
        <f>IF(ISTEXT(E270),"",IF(ISBLANK(E270),"",IF(ISTEXT(D270),"",IF(A265="Invoice No. : ",TEXT(INDEX(Sheet1!C$14:C$200,MATCH(B265,Sheet1!A$14:A$200,0)),"hh:mm:ss"),I269))))</f>
        <v>16:37:35</v>
      </c>
      <c r="J270">
        <f t="shared" si="14"/>
        <v>2795.5</v>
      </c>
      <c r="K270">
        <f>IF(ISBLANK(G270),"",IF(ISTEXT(G270),"",INDEX(Sheet1!H$14:H$181,MATCH(F270,Sheet1!A$14:A$181,0))))</f>
        <v>2795.5</v>
      </c>
      <c r="L270">
        <f>IF(ISBLANK(G270),"",IF(ISTEXT(G270),"",INDEX(Sheet1!I$14:I$181,MATCH(F270,Sheet1!A$14:A$181,0))))</f>
        <v>0</v>
      </c>
      <c r="M270" t="str">
        <f>IF(ISBLANK(G270),"",IF(ISTEXT(G270),"",IF(INDEX(Sheet1!H$14:H$181,MATCH(F270,Sheet1!A$14:A$181,0))&lt;&gt;0,IF(INDEX(Sheet1!I$14:I$181,MATCH(F270,Sheet1!A$14:A$181,0))&lt;&gt;0,"Loan &amp; Cash","Loan"),"Cash")))</f>
        <v>Loan</v>
      </c>
      <c r="N270">
        <f>IF(ISTEXT(E270),"",IF(ISBLANK(E270),"",IF(ISTEXT(D270),"",IF(A265="Invoice No. : ",INDEX(Sheet1!D$14:D$181,MATCH(B265,Sheet1!A$14:A$181,0)),N269))))</f>
        <v>1</v>
      </c>
      <c r="O270" t="str">
        <f>IF(ISTEXT(E270),"",IF(ISBLANK(E270),"",IF(ISTEXT(D270),"",IF(A265="Invoice No. : ",INDEX(Sheet1!E$14:E$181,MATCH(B265,Sheet1!A$14:A$181,0)),O269))))</f>
        <v>BRAILLE</v>
      </c>
      <c r="P270" t="str">
        <f>IF(ISTEXT(E270),"",IF(ISBLANK(E270),"",IF(ISTEXT(D270),"",IF(A265="Invoice No. : ",INDEX(Sheet1!G$14:G$181,MATCH(B265,Sheet1!A$14:A$181,0)),P269))))</f>
        <v>RONQUILLO, ISABELINA GALO</v>
      </c>
      <c r="Q270">
        <f t="shared" si="15"/>
        <v>130591.09</v>
      </c>
    </row>
    <row r="271" spans="1:17" x14ac:dyDescent="0.2">
      <c r="A271" s="10" t="s">
        <v>179</v>
      </c>
      <c r="B271" s="10" t="s">
        <v>180</v>
      </c>
      <c r="C271" s="11">
        <v>2</v>
      </c>
      <c r="D271" s="11">
        <v>45.5</v>
      </c>
      <c r="E271" s="11">
        <v>91</v>
      </c>
      <c r="F271" s="26">
        <f t="shared" si="12"/>
        <v>925293</v>
      </c>
      <c r="G271" s="26">
        <f>IF(ISTEXT(E271),"",IF(ISBLANK(E271),"",IF(ISTEXT(D271),"",IF(A266="Invoice No. : ",INDEX(Sheet1!F$14:F$181,MATCH(B266,Sheet1!A$14:A$181,0)),G270))))</f>
        <v>4725</v>
      </c>
      <c r="H271" s="26" t="str">
        <f t="shared" si="13"/>
        <v>01/17/2023</v>
      </c>
      <c r="I271" s="26" t="str">
        <f>IF(ISTEXT(E271),"",IF(ISBLANK(E271),"",IF(ISTEXT(D271),"",IF(A266="Invoice No. : ",TEXT(INDEX(Sheet1!C$14:C$200,MATCH(B266,Sheet1!A$14:A$200,0)),"hh:mm:ss"),I270))))</f>
        <v>16:37:35</v>
      </c>
      <c r="J271">
        <f t="shared" si="14"/>
        <v>2795.5</v>
      </c>
      <c r="K271">
        <f>IF(ISBLANK(G271),"",IF(ISTEXT(G271),"",INDEX(Sheet1!H$14:H$181,MATCH(F271,Sheet1!A$14:A$181,0))))</f>
        <v>2795.5</v>
      </c>
      <c r="L271">
        <f>IF(ISBLANK(G271),"",IF(ISTEXT(G271),"",INDEX(Sheet1!I$14:I$181,MATCH(F271,Sheet1!A$14:A$181,0))))</f>
        <v>0</v>
      </c>
      <c r="M271" t="str">
        <f>IF(ISBLANK(G271),"",IF(ISTEXT(G271),"",IF(INDEX(Sheet1!H$14:H$181,MATCH(F271,Sheet1!A$14:A$181,0))&lt;&gt;0,IF(INDEX(Sheet1!I$14:I$181,MATCH(F271,Sheet1!A$14:A$181,0))&lt;&gt;0,"Loan &amp; Cash","Loan"),"Cash")))</f>
        <v>Loan</v>
      </c>
      <c r="N271">
        <f>IF(ISTEXT(E271),"",IF(ISBLANK(E271),"",IF(ISTEXT(D271),"",IF(A266="Invoice No. : ",INDEX(Sheet1!D$14:D$181,MATCH(B266,Sheet1!A$14:A$181,0)),N270))))</f>
        <v>1</v>
      </c>
      <c r="O271" t="str">
        <f>IF(ISTEXT(E271),"",IF(ISBLANK(E271),"",IF(ISTEXT(D271),"",IF(A266="Invoice No. : ",INDEX(Sheet1!E$14:E$181,MATCH(B266,Sheet1!A$14:A$181,0)),O270))))</f>
        <v>BRAILLE</v>
      </c>
      <c r="P271" t="str">
        <f>IF(ISTEXT(E271),"",IF(ISBLANK(E271),"",IF(ISTEXT(D271),"",IF(A266="Invoice No. : ",INDEX(Sheet1!G$14:G$181,MATCH(B266,Sheet1!A$14:A$181,0)),P270))))</f>
        <v>RONQUILLO, ISABELINA GALO</v>
      </c>
      <c r="Q271">
        <f t="shared" si="15"/>
        <v>130591.09</v>
      </c>
    </row>
    <row r="272" spans="1:17" x14ac:dyDescent="0.2">
      <c r="A272" s="10" t="s">
        <v>181</v>
      </c>
      <c r="B272" s="10" t="s">
        <v>182</v>
      </c>
      <c r="C272" s="11">
        <v>1</v>
      </c>
      <c r="D272" s="11">
        <v>72.75</v>
      </c>
      <c r="E272" s="11">
        <v>72.75</v>
      </c>
      <c r="F272" s="26">
        <f t="shared" si="12"/>
        <v>925293</v>
      </c>
      <c r="G272" s="26">
        <f>IF(ISTEXT(E272),"",IF(ISBLANK(E272),"",IF(ISTEXT(D272),"",IF(A267="Invoice No. : ",INDEX(Sheet1!F$14:F$181,MATCH(B267,Sheet1!A$14:A$181,0)),G271))))</f>
        <v>4725</v>
      </c>
      <c r="H272" s="26" t="str">
        <f t="shared" si="13"/>
        <v>01/17/2023</v>
      </c>
      <c r="I272" s="26" t="str">
        <f>IF(ISTEXT(E272),"",IF(ISBLANK(E272),"",IF(ISTEXT(D272),"",IF(A267="Invoice No. : ",TEXT(INDEX(Sheet1!C$14:C$200,MATCH(B267,Sheet1!A$14:A$200,0)),"hh:mm:ss"),I271))))</f>
        <v>16:37:35</v>
      </c>
      <c r="J272">
        <f t="shared" si="14"/>
        <v>2795.5</v>
      </c>
      <c r="K272">
        <f>IF(ISBLANK(G272),"",IF(ISTEXT(G272),"",INDEX(Sheet1!H$14:H$181,MATCH(F272,Sheet1!A$14:A$181,0))))</f>
        <v>2795.5</v>
      </c>
      <c r="L272">
        <f>IF(ISBLANK(G272),"",IF(ISTEXT(G272),"",INDEX(Sheet1!I$14:I$181,MATCH(F272,Sheet1!A$14:A$181,0))))</f>
        <v>0</v>
      </c>
      <c r="M272" t="str">
        <f>IF(ISBLANK(G272),"",IF(ISTEXT(G272),"",IF(INDEX(Sheet1!H$14:H$181,MATCH(F272,Sheet1!A$14:A$181,0))&lt;&gt;0,IF(INDEX(Sheet1!I$14:I$181,MATCH(F272,Sheet1!A$14:A$181,0))&lt;&gt;0,"Loan &amp; Cash","Loan"),"Cash")))</f>
        <v>Loan</v>
      </c>
      <c r="N272">
        <f>IF(ISTEXT(E272),"",IF(ISBLANK(E272),"",IF(ISTEXT(D272),"",IF(A267="Invoice No. : ",INDEX(Sheet1!D$14:D$181,MATCH(B267,Sheet1!A$14:A$181,0)),N271))))</f>
        <v>1</v>
      </c>
      <c r="O272" t="str">
        <f>IF(ISTEXT(E272),"",IF(ISBLANK(E272),"",IF(ISTEXT(D272),"",IF(A267="Invoice No. : ",INDEX(Sheet1!E$14:E$181,MATCH(B267,Sheet1!A$14:A$181,0)),O271))))</f>
        <v>BRAILLE</v>
      </c>
      <c r="P272" t="str">
        <f>IF(ISTEXT(E272),"",IF(ISBLANK(E272),"",IF(ISTEXT(D272),"",IF(A267="Invoice No. : ",INDEX(Sheet1!G$14:G$181,MATCH(B267,Sheet1!A$14:A$181,0)),P271))))</f>
        <v>RONQUILLO, ISABELINA GALO</v>
      </c>
      <c r="Q272">
        <f t="shared" si="15"/>
        <v>130591.09</v>
      </c>
    </row>
    <row r="273" spans="1:17" x14ac:dyDescent="0.2">
      <c r="A273" s="10" t="s">
        <v>183</v>
      </c>
      <c r="B273" s="10" t="s">
        <v>184</v>
      </c>
      <c r="C273" s="11">
        <v>1</v>
      </c>
      <c r="D273" s="11">
        <v>189.5</v>
      </c>
      <c r="E273" s="11">
        <v>189.5</v>
      </c>
      <c r="F273" s="26">
        <f t="shared" ref="F273:F336" si="16">IF(ISTEXT(E273),"",IF(ISBLANK(E273),"",IF(ISTEXT(D273),"",IF(A268="Invoice No. : ",B268,F272))))</f>
        <v>925293</v>
      </c>
      <c r="G273" s="26">
        <f>IF(ISTEXT(E273),"",IF(ISBLANK(E273),"",IF(ISTEXT(D273),"",IF(A268="Invoice No. : ",INDEX(Sheet1!F$14:F$181,MATCH(B268,Sheet1!A$14:A$181,0)),G272))))</f>
        <v>4725</v>
      </c>
      <c r="H273" s="26" t="str">
        <f t="shared" ref="H273:H336" si="17">IF(ISTEXT(E273),"",IF(ISBLANK(E273),"",IF(ISTEXT(D273),"",IF(A268="Invoice No. : ",TEXT(B269,"mm/dd/yyyy"),H272))))</f>
        <v>01/17/2023</v>
      </c>
      <c r="I273" s="26" t="str">
        <f>IF(ISTEXT(E273),"",IF(ISBLANK(E273),"",IF(ISTEXT(D273),"",IF(A268="Invoice No. : ",TEXT(INDEX(Sheet1!C$14:C$200,MATCH(B268,Sheet1!A$14:A$200,0)),"hh:mm:ss"),I272))))</f>
        <v>16:37:35</v>
      </c>
      <c r="J273">
        <f t="shared" ref="J273:J336" si="18">IF(D274="Invoice Amount",E274,IF(ISBLANK(D273),"",J274))</f>
        <v>2795.5</v>
      </c>
      <c r="K273">
        <f>IF(ISBLANK(G273),"",IF(ISTEXT(G273),"",INDEX(Sheet1!H$14:H$181,MATCH(F273,Sheet1!A$14:A$181,0))))</f>
        <v>2795.5</v>
      </c>
      <c r="L273">
        <f>IF(ISBLANK(G273),"",IF(ISTEXT(G273),"",INDEX(Sheet1!I$14:I$181,MATCH(F273,Sheet1!A$14:A$181,0))))</f>
        <v>0</v>
      </c>
      <c r="M273" t="str">
        <f>IF(ISBLANK(G273),"",IF(ISTEXT(G273),"",IF(INDEX(Sheet1!H$14:H$181,MATCH(F273,Sheet1!A$14:A$181,0))&lt;&gt;0,IF(INDEX(Sheet1!I$14:I$181,MATCH(F273,Sheet1!A$14:A$181,0))&lt;&gt;0,"Loan &amp; Cash","Loan"),"Cash")))</f>
        <v>Loan</v>
      </c>
      <c r="N273">
        <f>IF(ISTEXT(E273),"",IF(ISBLANK(E273),"",IF(ISTEXT(D273),"",IF(A268="Invoice No. : ",INDEX(Sheet1!D$14:D$181,MATCH(B268,Sheet1!A$14:A$181,0)),N272))))</f>
        <v>1</v>
      </c>
      <c r="O273" t="str">
        <f>IF(ISTEXT(E273),"",IF(ISBLANK(E273),"",IF(ISTEXT(D273),"",IF(A268="Invoice No. : ",INDEX(Sheet1!E$14:E$181,MATCH(B268,Sheet1!A$14:A$181,0)),O272))))</f>
        <v>BRAILLE</v>
      </c>
      <c r="P273" t="str">
        <f>IF(ISTEXT(E273),"",IF(ISBLANK(E273),"",IF(ISTEXT(D273),"",IF(A268="Invoice No. : ",INDEX(Sheet1!G$14:G$181,MATCH(B268,Sheet1!A$14:A$181,0)),P272))))</f>
        <v>RONQUILLO, ISABELINA GALO</v>
      </c>
      <c r="Q273">
        <f t="shared" ref="Q273:Q336" si="19">IF(ISBLANK(C273),"",IF(ISNUMBER(C273),VLOOKUP("Grand Total : ",D:E,2,FALSE),""))</f>
        <v>130591.09</v>
      </c>
    </row>
    <row r="274" spans="1:17" x14ac:dyDescent="0.2">
      <c r="D274" s="12" t="s">
        <v>16</v>
      </c>
      <c r="E274" s="13">
        <v>2795.5</v>
      </c>
      <c r="F274" s="26" t="str">
        <f t="shared" si="16"/>
        <v/>
      </c>
      <c r="G274" s="26" t="str">
        <f>IF(ISTEXT(E274),"",IF(ISBLANK(E274),"",IF(ISTEXT(D274),"",IF(A269="Invoice No. : ",INDEX(Sheet1!F$14:F$181,MATCH(B269,Sheet1!A$14:A$181,0)),G273))))</f>
        <v/>
      </c>
      <c r="H274" s="26" t="str">
        <f t="shared" si="17"/>
        <v/>
      </c>
      <c r="I274" s="26" t="str">
        <f>IF(ISTEXT(E274),"",IF(ISBLANK(E274),"",IF(ISTEXT(D274),"",IF(A269="Invoice No. : ",TEXT(INDEX(Sheet1!C$14:C$200,MATCH(B269,Sheet1!A$14:A$200,0)),"hh:mm:ss"),I273))))</f>
        <v/>
      </c>
      <c r="J274" t="str">
        <f t="shared" si="18"/>
        <v/>
      </c>
      <c r="K274" t="str">
        <f>IF(ISBLANK(G274),"",IF(ISTEXT(G274),"",INDEX(Sheet1!H$14:H$181,MATCH(F274,Sheet1!A$14:A$181,0))))</f>
        <v/>
      </c>
      <c r="L274" t="str">
        <f>IF(ISBLANK(G274),"",IF(ISTEXT(G274),"",INDEX(Sheet1!I$14:I$181,MATCH(F274,Sheet1!A$14:A$181,0))))</f>
        <v/>
      </c>
      <c r="M274" t="str">
        <f>IF(ISBLANK(G274),"",IF(ISTEXT(G274),"",IF(INDEX(Sheet1!H$14:H$181,MATCH(F274,Sheet1!A$14:A$181,0))&lt;&gt;0,IF(INDEX(Sheet1!I$14:I$181,MATCH(F274,Sheet1!A$14:A$181,0))&lt;&gt;0,"Loan &amp; Cash","Loan"),"Cash")))</f>
        <v/>
      </c>
      <c r="N274" t="str">
        <f>IF(ISTEXT(E274),"",IF(ISBLANK(E274),"",IF(ISTEXT(D274),"",IF(A269="Invoice No. : ",INDEX(Sheet1!D$14:D$181,MATCH(B269,Sheet1!A$14:A$181,0)),N273))))</f>
        <v/>
      </c>
      <c r="O274" t="str">
        <f>IF(ISTEXT(E274),"",IF(ISBLANK(E274),"",IF(ISTEXT(D274),"",IF(A269="Invoice No. : ",INDEX(Sheet1!E$14:E$181,MATCH(B269,Sheet1!A$14:A$181,0)),O273))))</f>
        <v/>
      </c>
      <c r="P274" t="str">
        <f>IF(ISTEXT(E274),"",IF(ISBLANK(E274),"",IF(ISTEXT(D274),"",IF(A269="Invoice No. : ",INDEX(Sheet1!G$14:G$181,MATCH(B269,Sheet1!A$14:A$181,0)),P273))))</f>
        <v/>
      </c>
      <c r="Q274" t="str">
        <f t="shared" si="19"/>
        <v/>
      </c>
    </row>
    <row r="275" spans="1:17" x14ac:dyDescent="0.2">
      <c r="F275" s="26" t="str">
        <f t="shared" si="16"/>
        <v/>
      </c>
      <c r="G275" s="26" t="str">
        <f>IF(ISTEXT(E275),"",IF(ISBLANK(E275),"",IF(ISTEXT(D275),"",IF(A270="Invoice No. : ",INDEX(Sheet1!F$14:F$181,MATCH(B270,Sheet1!A$14:A$181,0)),G274))))</f>
        <v/>
      </c>
      <c r="H275" s="26" t="str">
        <f t="shared" si="17"/>
        <v/>
      </c>
      <c r="I275" s="26" t="str">
        <f>IF(ISTEXT(E275),"",IF(ISBLANK(E275),"",IF(ISTEXT(D275),"",IF(A270="Invoice No. : ",TEXT(INDEX(Sheet1!C$14:C$200,MATCH(B270,Sheet1!A$14:A$200,0)),"hh:mm:ss"),I274))))</f>
        <v/>
      </c>
      <c r="J275" t="str">
        <f t="shared" si="18"/>
        <v/>
      </c>
      <c r="K275" t="str">
        <f>IF(ISBLANK(G275),"",IF(ISTEXT(G275),"",INDEX(Sheet1!H$14:H$181,MATCH(F275,Sheet1!A$14:A$181,0))))</f>
        <v/>
      </c>
      <c r="L275" t="str">
        <f>IF(ISBLANK(G275),"",IF(ISTEXT(G275),"",INDEX(Sheet1!I$14:I$181,MATCH(F275,Sheet1!A$14:A$181,0))))</f>
        <v/>
      </c>
      <c r="M275" t="str">
        <f>IF(ISBLANK(G275),"",IF(ISTEXT(G275),"",IF(INDEX(Sheet1!H$14:H$181,MATCH(F275,Sheet1!A$14:A$181,0))&lt;&gt;0,IF(INDEX(Sheet1!I$14:I$181,MATCH(F275,Sheet1!A$14:A$181,0))&lt;&gt;0,"Loan &amp; Cash","Loan"),"Cash")))</f>
        <v/>
      </c>
      <c r="N275" t="str">
        <f>IF(ISTEXT(E275),"",IF(ISBLANK(E275),"",IF(ISTEXT(D275),"",IF(A270="Invoice No. : ",INDEX(Sheet1!D$14:D$181,MATCH(B270,Sheet1!A$14:A$181,0)),N274))))</f>
        <v/>
      </c>
      <c r="O275" t="str">
        <f>IF(ISTEXT(E275),"",IF(ISBLANK(E275),"",IF(ISTEXT(D275),"",IF(A270="Invoice No. : ",INDEX(Sheet1!E$14:E$181,MATCH(B270,Sheet1!A$14:A$181,0)),O274))))</f>
        <v/>
      </c>
      <c r="P275" t="str">
        <f>IF(ISTEXT(E275),"",IF(ISBLANK(E275),"",IF(ISTEXT(D275),"",IF(A270="Invoice No. : ",INDEX(Sheet1!G$14:G$181,MATCH(B270,Sheet1!A$14:A$181,0)),P274))))</f>
        <v/>
      </c>
      <c r="Q275" t="str">
        <f t="shared" si="19"/>
        <v/>
      </c>
    </row>
    <row r="276" spans="1:17" x14ac:dyDescent="0.2">
      <c r="F276" s="26" t="str">
        <f t="shared" si="16"/>
        <v/>
      </c>
      <c r="G276" s="26" t="str">
        <f>IF(ISTEXT(E276),"",IF(ISBLANK(E276),"",IF(ISTEXT(D276),"",IF(A271="Invoice No. : ",INDEX(Sheet1!F$14:F$181,MATCH(B271,Sheet1!A$14:A$181,0)),G275))))</f>
        <v/>
      </c>
      <c r="H276" s="26" t="str">
        <f t="shared" si="17"/>
        <v/>
      </c>
      <c r="I276" s="26" t="str">
        <f>IF(ISTEXT(E276),"",IF(ISBLANK(E276),"",IF(ISTEXT(D276),"",IF(A271="Invoice No. : ",TEXT(INDEX(Sheet1!C$14:C$200,MATCH(B271,Sheet1!A$14:A$200,0)),"hh:mm:ss"),I275))))</f>
        <v/>
      </c>
      <c r="J276" t="str">
        <f t="shared" si="18"/>
        <v/>
      </c>
      <c r="K276" t="str">
        <f>IF(ISBLANK(G276),"",IF(ISTEXT(G276),"",INDEX(Sheet1!H$14:H$181,MATCH(F276,Sheet1!A$14:A$181,0))))</f>
        <v/>
      </c>
      <c r="L276" t="str">
        <f>IF(ISBLANK(G276),"",IF(ISTEXT(G276),"",INDEX(Sheet1!I$14:I$181,MATCH(F276,Sheet1!A$14:A$181,0))))</f>
        <v/>
      </c>
      <c r="M276" t="str">
        <f>IF(ISBLANK(G276),"",IF(ISTEXT(G276),"",IF(INDEX(Sheet1!H$14:H$181,MATCH(F276,Sheet1!A$14:A$181,0))&lt;&gt;0,IF(INDEX(Sheet1!I$14:I$181,MATCH(F276,Sheet1!A$14:A$181,0))&lt;&gt;0,"Loan &amp; Cash","Loan"),"Cash")))</f>
        <v/>
      </c>
      <c r="N276" t="str">
        <f>IF(ISTEXT(E276),"",IF(ISBLANK(E276),"",IF(ISTEXT(D276),"",IF(A271="Invoice No. : ",INDEX(Sheet1!D$14:D$181,MATCH(B271,Sheet1!A$14:A$181,0)),N275))))</f>
        <v/>
      </c>
      <c r="O276" t="str">
        <f>IF(ISTEXT(E276),"",IF(ISBLANK(E276),"",IF(ISTEXT(D276),"",IF(A271="Invoice No. : ",INDEX(Sheet1!E$14:E$181,MATCH(B271,Sheet1!A$14:A$181,0)),O275))))</f>
        <v/>
      </c>
      <c r="P276" t="str">
        <f>IF(ISTEXT(E276),"",IF(ISBLANK(E276),"",IF(ISTEXT(D276),"",IF(A271="Invoice No. : ",INDEX(Sheet1!G$14:G$181,MATCH(B271,Sheet1!A$14:A$181,0)),P275))))</f>
        <v/>
      </c>
      <c r="Q276" t="str">
        <f t="shared" si="19"/>
        <v/>
      </c>
    </row>
    <row r="277" spans="1:17" x14ac:dyDescent="0.2">
      <c r="A277" s="3" t="s">
        <v>4</v>
      </c>
      <c r="B277" s="4">
        <v>2145299</v>
      </c>
      <c r="C277" s="3" t="s">
        <v>5</v>
      </c>
      <c r="D277" s="5" t="s">
        <v>185</v>
      </c>
      <c r="F277" s="26" t="str">
        <f t="shared" si="16"/>
        <v/>
      </c>
      <c r="G277" s="26" t="str">
        <f>IF(ISTEXT(E277),"",IF(ISBLANK(E277),"",IF(ISTEXT(D277),"",IF(A272="Invoice No. : ",INDEX(Sheet1!F$14:F$181,MATCH(B272,Sheet1!A$14:A$181,0)),G276))))</f>
        <v/>
      </c>
      <c r="H277" s="26" t="str">
        <f t="shared" si="17"/>
        <v/>
      </c>
      <c r="I277" s="26" t="str">
        <f>IF(ISTEXT(E277),"",IF(ISBLANK(E277),"",IF(ISTEXT(D277),"",IF(A272="Invoice No. : ",TEXT(INDEX(Sheet1!C$14:C$200,MATCH(B272,Sheet1!A$14:A$200,0)),"hh:mm:ss"),I276))))</f>
        <v/>
      </c>
      <c r="J277" t="str">
        <f t="shared" si="18"/>
        <v/>
      </c>
      <c r="K277" t="str">
        <f>IF(ISBLANK(G277),"",IF(ISTEXT(G277),"",INDEX(Sheet1!H$14:H$181,MATCH(F277,Sheet1!A$14:A$181,0))))</f>
        <v/>
      </c>
      <c r="L277" t="str">
        <f>IF(ISBLANK(G277),"",IF(ISTEXT(G277),"",INDEX(Sheet1!I$14:I$181,MATCH(F277,Sheet1!A$14:A$181,0))))</f>
        <v/>
      </c>
      <c r="M277" t="str">
        <f>IF(ISBLANK(G277),"",IF(ISTEXT(G277),"",IF(INDEX(Sheet1!H$14:H$181,MATCH(F277,Sheet1!A$14:A$181,0))&lt;&gt;0,IF(INDEX(Sheet1!I$14:I$181,MATCH(F277,Sheet1!A$14:A$181,0))&lt;&gt;0,"Loan &amp; Cash","Loan"),"Cash")))</f>
        <v/>
      </c>
      <c r="N277" t="str">
        <f>IF(ISTEXT(E277),"",IF(ISBLANK(E277),"",IF(ISTEXT(D277),"",IF(A272="Invoice No. : ",INDEX(Sheet1!D$14:D$181,MATCH(B272,Sheet1!A$14:A$181,0)),N276))))</f>
        <v/>
      </c>
      <c r="O277" t="str">
        <f>IF(ISTEXT(E277),"",IF(ISBLANK(E277),"",IF(ISTEXT(D277),"",IF(A272="Invoice No. : ",INDEX(Sheet1!E$14:E$181,MATCH(B272,Sheet1!A$14:A$181,0)),O276))))</f>
        <v/>
      </c>
      <c r="P277" t="str">
        <f>IF(ISTEXT(E277),"",IF(ISBLANK(E277),"",IF(ISTEXT(D277),"",IF(A272="Invoice No. : ",INDEX(Sheet1!G$14:G$181,MATCH(B272,Sheet1!A$14:A$181,0)),P276))))</f>
        <v/>
      </c>
      <c r="Q277" t="str">
        <f t="shared" si="19"/>
        <v/>
      </c>
    </row>
    <row r="278" spans="1:17" x14ac:dyDescent="0.2">
      <c r="A278" s="3" t="s">
        <v>7</v>
      </c>
      <c r="B278" s="6">
        <v>44943</v>
      </c>
      <c r="C278" s="3" t="s">
        <v>8</v>
      </c>
      <c r="D278" s="7">
        <v>2</v>
      </c>
      <c r="F278" s="26" t="str">
        <f t="shared" si="16"/>
        <v/>
      </c>
      <c r="G278" s="26" t="str">
        <f>IF(ISTEXT(E278),"",IF(ISBLANK(E278),"",IF(ISTEXT(D278),"",IF(A273="Invoice No. : ",INDEX(Sheet1!F$14:F$181,MATCH(B273,Sheet1!A$14:A$181,0)),G277))))</f>
        <v/>
      </c>
      <c r="H278" s="26" t="str">
        <f t="shared" si="17"/>
        <v/>
      </c>
      <c r="I278" s="26" t="str">
        <f>IF(ISTEXT(E278),"",IF(ISBLANK(E278),"",IF(ISTEXT(D278),"",IF(A273="Invoice No. : ",TEXT(INDEX(Sheet1!C$14:C$200,MATCH(B273,Sheet1!A$14:A$200,0)),"hh:mm:ss"),I277))))</f>
        <v/>
      </c>
      <c r="J278" t="str">
        <f t="shared" si="18"/>
        <v/>
      </c>
      <c r="K278" t="str">
        <f>IF(ISBLANK(G278),"",IF(ISTEXT(G278),"",INDEX(Sheet1!H$14:H$181,MATCH(F278,Sheet1!A$14:A$181,0))))</f>
        <v/>
      </c>
      <c r="L278" t="str">
        <f>IF(ISBLANK(G278),"",IF(ISTEXT(G278),"",INDEX(Sheet1!I$14:I$181,MATCH(F278,Sheet1!A$14:A$181,0))))</f>
        <v/>
      </c>
      <c r="M278" t="str">
        <f>IF(ISBLANK(G278),"",IF(ISTEXT(G278),"",IF(INDEX(Sheet1!H$14:H$181,MATCH(F278,Sheet1!A$14:A$181,0))&lt;&gt;0,IF(INDEX(Sheet1!I$14:I$181,MATCH(F278,Sheet1!A$14:A$181,0))&lt;&gt;0,"Loan &amp; Cash","Loan"),"Cash")))</f>
        <v/>
      </c>
      <c r="N278" t="str">
        <f>IF(ISTEXT(E278),"",IF(ISBLANK(E278),"",IF(ISTEXT(D278),"",IF(A273="Invoice No. : ",INDEX(Sheet1!D$14:D$181,MATCH(B273,Sheet1!A$14:A$181,0)),N277))))</f>
        <v/>
      </c>
      <c r="O278" t="str">
        <f>IF(ISTEXT(E278),"",IF(ISBLANK(E278),"",IF(ISTEXT(D278),"",IF(A273="Invoice No. : ",INDEX(Sheet1!E$14:E$181,MATCH(B273,Sheet1!A$14:A$181,0)),O277))))</f>
        <v/>
      </c>
      <c r="P278" t="str">
        <f>IF(ISTEXT(E278),"",IF(ISBLANK(E278),"",IF(ISTEXT(D278),"",IF(A273="Invoice No. : ",INDEX(Sheet1!G$14:G$181,MATCH(B273,Sheet1!A$14:A$181,0)),P277))))</f>
        <v/>
      </c>
      <c r="Q278" t="str">
        <f t="shared" si="19"/>
        <v/>
      </c>
    </row>
    <row r="279" spans="1:17" x14ac:dyDescent="0.2">
      <c r="F279" s="26" t="str">
        <f t="shared" si="16"/>
        <v/>
      </c>
      <c r="G279" s="26" t="str">
        <f>IF(ISTEXT(E279),"",IF(ISBLANK(E279),"",IF(ISTEXT(D279),"",IF(A274="Invoice No. : ",INDEX(Sheet1!F$14:F$181,MATCH(B274,Sheet1!A$14:A$181,0)),G278))))</f>
        <v/>
      </c>
      <c r="H279" s="26" t="str">
        <f t="shared" si="17"/>
        <v/>
      </c>
      <c r="I279" s="26" t="str">
        <f>IF(ISTEXT(E279),"",IF(ISBLANK(E279),"",IF(ISTEXT(D279),"",IF(A274="Invoice No. : ",TEXT(INDEX(Sheet1!C$14:C$200,MATCH(B274,Sheet1!A$14:A$200,0)),"hh:mm:ss"),I278))))</f>
        <v/>
      </c>
      <c r="J279" t="str">
        <f t="shared" si="18"/>
        <v/>
      </c>
      <c r="K279" t="str">
        <f>IF(ISBLANK(G279),"",IF(ISTEXT(G279),"",INDEX(Sheet1!H$14:H$181,MATCH(F279,Sheet1!A$14:A$181,0))))</f>
        <v/>
      </c>
      <c r="L279" t="str">
        <f>IF(ISBLANK(G279),"",IF(ISTEXT(G279),"",INDEX(Sheet1!I$14:I$181,MATCH(F279,Sheet1!A$14:A$181,0))))</f>
        <v/>
      </c>
      <c r="M279" t="str">
        <f>IF(ISBLANK(G279),"",IF(ISTEXT(G279),"",IF(INDEX(Sheet1!H$14:H$181,MATCH(F279,Sheet1!A$14:A$181,0))&lt;&gt;0,IF(INDEX(Sheet1!I$14:I$181,MATCH(F279,Sheet1!A$14:A$181,0))&lt;&gt;0,"Loan &amp; Cash","Loan"),"Cash")))</f>
        <v/>
      </c>
      <c r="N279" t="str">
        <f>IF(ISTEXT(E279),"",IF(ISBLANK(E279),"",IF(ISTEXT(D279),"",IF(A274="Invoice No. : ",INDEX(Sheet1!D$14:D$181,MATCH(B274,Sheet1!A$14:A$181,0)),N278))))</f>
        <v/>
      </c>
      <c r="O279" t="str">
        <f>IF(ISTEXT(E279),"",IF(ISBLANK(E279),"",IF(ISTEXT(D279),"",IF(A274="Invoice No. : ",INDEX(Sheet1!E$14:E$181,MATCH(B274,Sheet1!A$14:A$181,0)),O278))))</f>
        <v/>
      </c>
      <c r="P279" t="str">
        <f>IF(ISTEXT(E279),"",IF(ISBLANK(E279),"",IF(ISTEXT(D279),"",IF(A274="Invoice No. : ",INDEX(Sheet1!G$14:G$181,MATCH(B274,Sheet1!A$14:A$181,0)),P278))))</f>
        <v/>
      </c>
      <c r="Q279" t="str">
        <f t="shared" si="19"/>
        <v/>
      </c>
    </row>
    <row r="280" spans="1:17" x14ac:dyDescent="0.2">
      <c r="A280" s="8" t="s">
        <v>9</v>
      </c>
      <c r="B280" s="8" t="s">
        <v>10</v>
      </c>
      <c r="C280" s="9" t="s">
        <v>11</v>
      </c>
      <c r="D280" s="9" t="s">
        <v>12</v>
      </c>
      <c r="E280" s="9" t="s">
        <v>13</v>
      </c>
      <c r="F280" s="26" t="str">
        <f t="shared" si="16"/>
        <v/>
      </c>
      <c r="G280" s="26" t="str">
        <f>IF(ISTEXT(E280),"",IF(ISBLANK(E280),"",IF(ISTEXT(D280),"",IF(A275="Invoice No. : ",INDEX(Sheet1!F$14:F$181,MATCH(B275,Sheet1!A$14:A$181,0)),G279))))</f>
        <v/>
      </c>
      <c r="H280" s="26" t="str">
        <f t="shared" si="17"/>
        <v/>
      </c>
      <c r="I280" s="26" t="str">
        <f>IF(ISTEXT(E280),"",IF(ISBLANK(E280),"",IF(ISTEXT(D280),"",IF(A275="Invoice No. : ",TEXT(INDEX(Sheet1!C$14:C$200,MATCH(B275,Sheet1!A$14:A$200,0)),"hh:mm:ss"),I279))))</f>
        <v/>
      </c>
      <c r="J280" t="str">
        <f t="shared" si="18"/>
        <v/>
      </c>
      <c r="K280" t="str">
        <f>IF(ISBLANK(G280),"",IF(ISTEXT(G280),"",INDEX(Sheet1!H$14:H$181,MATCH(F280,Sheet1!A$14:A$181,0))))</f>
        <v/>
      </c>
      <c r="L280" t="str">
        <f>IF(ISBLANK(G280),"",IF(ISTEXT(G280),"",INDEX(Sheet1!I$14:I$181,MATCH(F280,Sheet1!A$14:A$181,0))))</f>
        <v/>
      </c>
      <c r="M280" t="str">
        <f>IF(ISBLANK(G280),"",IF(ISTEXT(G280),"",IF(INDEX(Sheet1!H$14:H$181,MATCH(F280,Sheet1!A$14:A$181,0))&lt;&gt;0,IF(INDEX(Sheet1!I$14:I$181,MATCH(F280,Sheet1!A$14:A$181,0))&lt;&gt;0,"Loan &amp; Cash","Loan"),"Cash")))</f>
        <v/>
      </c>
      <c r="N280" t="str">
        <f>IF(ISTEXT(E280),"",IF(ISBLANK(E280),"",IF(ISTEXT(D280),"",IF(A275="Invoice No. : ",INDEX(Sheet1!D$14:D$181,MATCH(B275,Sheet1!A$14:A$181,0)),N279))))</f>
        <v/>
      </c>
      <c r="O280" t="str">
        <f>IF(ISTEXT(E280),"",IF(ISBLANK(E280),"",IF(ISTEXT(D280),"",IF(A275="Invoice No. : ",INDEX(Sheet1!E$14:E$181,MATCH(B275,Sheet1!A$14:A$181,0)),O279))))</f>
        <v/>
      </c>
      <c r="P280" t="str">
        <f>IF(ISTEXT(E280),"",IF(ISBLANK(E280),"",IF(ISTEXT(D280),"",IF(A275="Invoice No. : ",INDEX(Sheet1!G$14:G$181,MATCH(B275,Sheet1!A$14:A$181,0)),P279))))</f>
        <v/>
      </c>
      <c r="Q280" t="str">
        <f t="shared" si="19"/>
        <v/>
      </c>
    </row>
    <row r="281" spans="1:17" x14ac:dyDescent="0.2">
      <c r="F281" s="26" t="str">
        <f t="shared" si="16"/>
        <v/>
      </c>
      <c r="G281" s="26" t="str">
        <f>IF(ISTEXT(E281),"",IF(ISBLANK(E281),"",IF(ISTEXT(D281),"",IF(A276="Invoice No. : ",INDEX(Sheet1!F$14:F$181,MATCH(B276,Sheet1!A$14:A$181,0)),G280))))</f>
        <v/>
      </c>
      <c r="H281" s="26" t="str">
        <f t="shared" si="17"/>
        <v/>
      </c>
      <c r="I281" s="26" t="str">
        <f>IF(ISTEXT(E281),"",IF(ISBLANK(E281),"",IF(ISTEXT(D281),"",IF(A276="Invoice No. : ",TEXT(INDEX(Sheet1!C$14:C$200,MATCH(B276,Sheet1!A$14:A$200,0)),"hh:mm:ss"),I280))))</f>
        <v/>
      </c>
      <c r="J281" t="str">
        <f t="shared" si="18"/>
        <v/>
      </c>
      <c r="K281" t="str">
        <f>IF(ISBLANK(G281),"",IF(ISTEXT(G281),"",INDEX(Sheet1!H$14:H$181,MATCH(F281,Sheet1!A$14:A$181,0))))</f>
        <v/>
      </c>
      <c r="L281" t="str">
        <f>IF(ISBLANK(G281),"",IF(ISTEXT(G281),"",INDEX(Sheet1!I$14:I$181,MATCH(F281,Sheet1!A$14:A$181,0))))</f>
        <v/>
      </c>
      <c r="M281" t="str">
        <f>IF(ISBLANK(G281),"",IF(ISTEXT(G281),"",IF(INDEX(Sheet1!H$14:H$181,MATCH(F281,Sheet1!A$14:A$181,0))&lt;&gt;0,IF(INDEX(Sheet1!I$14:I$181,MATCH(F281,Sheet1!A$14:A$181,0))&lt;&gt;0,"Loan &amp; Cash","Loan"),"Cash")))</f>
        <v/>
      </c>
      <c r="N281" t="str">
        <f>IF(ISTEXT(E281),"",IF(ISBLANK(E281),"",IF(ISTEXT(D281),"",IF(A276="Invoice No. : ",INDEX(Sheet1!D$14:D$181,MATCH(B276,Sheet1!A$14:A$181,0)),N280))))</f>
        <v/>
      </c>
      <c r="O281" t="str">
        <f>IF(ISTEXT(E281),"",IF(ISBLANK(E281),"",IF(ISTEXT(D281),"",IF(A276="Invoice No. : ",INDEX(Sheet1!E$14:E$181,MATCH(B276,Sheet1!A$14:A$181,0)),O280))))</f>
        <v/>
      </c>
      <c r="P281" t="str">
        <f>IF(ISTEXT(E281),"",IF(ISBLANK(E281),"",IF(ISTEXT(D281),"",IF(A276="Invoice No. : ",INDEX(Sheet1!G$14:G$181,MATCH(B276,Sheet1!A$14:A$181,0)),P280))))</f>
        <v/>
      </c>
      <c r="Q281" t="str">
        <f t="shared" si="19"/>
        <v/>
      </c>
    </row>
    <row r="282" spans="1:17" x14ac:dyDescent="0.2">
      <c r="A282" s="10" t="s">
        <v>149</v>
      </c>
      <c r="B282" s="10" t="s">
        <v>150</v>
      </c>
      <c r="C282" s="11">
        <v>1</v>
      </c>
      <c r="D282" s="11">
        <v>10</v>
      </c>
      <c r="E282" s="11">
        <v>10</v>
      </c>
      <c r="F282" s="26">
        <f t="shared" si="16"/>
        <v>2145299</v>
      </c>
      <c r="G282" s="26">
        <f>IF(ISTEXT(E282),"",IF(ISBLANK(E282),"",IF(ISTEXT(D282),"",IF(A277="Invoice No. : ",INDEX(Sheet1!F$14:F$181,MATCH(B277,Sheet1!A$14:A$181,0)),G281))))</f>
        <v>10050</v>
      </c>
      <c r="H282" s="26" t="str">
        <f t="shared" si="17"/>
        <v>01/17/2023</v>
      </c>
      <c r="I282" s="26" t="str">
        <f>IF(ISTEXT(E282),"",IF(ISBLANK(E282),"",IF(ISTEXT(D282),"",IF(A277="Invoice No. : ",TEXT(INDEX(Sheet1!C$14:C$200,MATCH(B277,Sheet1!A$14:A$200,0)),"hh:mm:ss"),I281))))</f>
        <v>08:14:08</v>
      </c>
      <c r="J282">
        <f t="shared" si="18"/>
        <v>310.75</v>
      </c>
      <c r="K282">
        <f>IF(ISBLANK(G282),"",IF(ISTEXT(G282),"",INDEX(Sheet1!H$14:H$181,MATCH(F282,Sheet1!A$14:A$181,0))))</f>
        <v>310.75</v>
      </c>
      <c r="L282">
        <f>IF(ISBLANK(G282),"",IF(ISTEXT(G282),"",INDEX(Sheet1!I$14:I$181,MATCH(F282,Sheet1!A$14:A$181,0))))</f>
        <v>0</v>
      </c>
      <c r="M282" t="str">
        <f>IF(ISBLANK(G282),"",IF(ISTEXT(G282),"",IF(INDEX(Sheet1!H$14:H$181,MATCH(F282,Sheet1!A$14:A$181,0))&lt;&gt;0,IF(INDEX(Sheet1!I$14:I$181,MATCH(F282,Sheet1!A$14:A$181,0))&lt;&gt;0,"Loan &amp; Cash","Loan"),"Cash")))</f>
        <v>Loan</v>
      </c>
      <c r="N282">
        <f>IF(ISTEXT(E282),"",IF(ISBLANK(E282),"",IF(ISTEXT(D282),"",IF(A277="Invoice No. : ",INDEX(Sheet1!D$14:D$181,MATCH(B277,Sheet1!A$14:A$181,0)),N281))))</f>
        <v>2</v>
      </c>
      <c r="O282" t="str">
        <f>IF(ISTEXT(E282),"",IF(ISBLANK(E282),"",IF(ISTEXT(D282),"",IF(A277="Invoice No. : ",INDEX(Sheet1!E$14:E$181,MATCH(B277,Sheet1!A$14:A$181,0)),O281))))</f>
        <v>RUBY</v>
      </c>
      <c r="P282" t="str">
        <f>IF(ISTEXT(E282),"",IF(ISBLANK(E282),"",IF(ISTEXT(D282),"",IF(A277="Invoice No. : ",INDEX(Sheet1!G$14:G$181,MATCH(B277,Sheet1!A$14:A$181,0)),P281))))</f>
        <v>LINGLINGAN, RONALD BATAWAG</v>
      </c>
      <c r="Q282">
        <f t="shared" si="19"/>
        <v>130591.09</v>
      </c>
    </row>
    <row r="283" spans="1:17" x14ac:dyDescent="0.2">
      <c r="A283" s="10" t="s">
        <v>186</v>
      </c>
      <c r="B283" s="10" t="s">
        <v>187</v>
      </c>
      <c r="C283" s="11">
        <v>3</v>
      </c>
      <c r="D283" s="11">
        <v>17.25</v>
      </c>
      <c r="E283" s="11">
        <v>51.75</v>
      </c>
      <c r="F283" s="26">
        <f t="shared" si="16"/>
        <v>2145299</v>
      </c>
      <c r="G283" s="26">
        <f>IF(ISTEXT(E283),"",IF(ISBLANK(E283),"",IF(ISTEXT(D283),"",IF(A278="Invoice No. : ",INDEX(Sheet1!F$14:F$181,MATCH(B278,Sheet1!A$14:A$181,0)),G282))))</f>
        <v>10050</v>
      </c>
      <c r="H283" s="26" t="str">
        <f t="shared" si="17"/>
        <v>01/17/2023</v>
      </c>
      <c r="I283" s="26" t="str">
        <f>IF(ISTEXT(E283),"",IF(ISBLANK(E283),"",IF(ISTEXT(D283),"",IF(A278="Invoice No. : ",TEXT(INDEX(Sheet1!C$14:C$200,MATCH(B278,Sheet1!A$14:A$200,0)),"hh:mm:ss"),I282))))</f>
        <v>08:14:08</v>
      </c>
      <c r="J283">
        <f t="shared" si="18"/>
        <v>310.75</v>
      </c>
      <c r="K283">
        <f>IF(ISBLANK(G283),"",IF(ISTEXT(G283),"",INDEX(Sheet1!H$14:H$181,MATCH(F283,Sheet1!A$14:A$181,0))))</f>
        <v>310.75</v>
      </c>
      <c r="L283">
        <f>IF(ISBLANK(G283),"",IF(ISTEXT(G283),"",INDEX(Sheet1!I$14:I$181,MATCH(F283,Sheet1!A$14:A$181,0))))</f>
        <v>0</v>
      </c>
      <c r="M283" t="str">
        <f>IF(ISBLANK(G283),"",IF(ISTEXT(G283),"",IF(INDEX(Sheet1!H$14:H$181,MATCH(F283,Sheet1!A$14:A$181,0))&lt;&gt;0,IF(INDEX(Sheet1!I$14:I$181,MATCH(F283,Sheet1!A$14:A$181,0))&lt;&gt;0,"Loan &amp; Cash","Loan"),"Cash")))</f>
        <v>Loan</v>
      </c>
      <c r="N283">
        <f>IF(ISTEXT(E283),"",IF(ISBLANK(E283),"",IF(ISTEXT(D283),"",IF(A278="Invoice No. : ",INDEX(Sheet1!D$14:D$181,MATCH(B278,Sheet1!A$14:A$181,0)),N282))))</f>
        <v>2</v>
      </c>
      <c r="O283" t="str">
        <f>IF(ISTEXT(E283),"",IF(ISBLANK(E283),"",IF(ISTEXT(D283),"",IF(A278="Invoice No. : ",INDEX(Sheet1!E$14:E$181,MATCH(B278,Sheet1!A$14:A$181,0)),O282))))</f>
        <v>RUBY</v>
      </c>
      <c r="P283" t="str">
        <f>IF(ISTEXT(E283),"",IF(ISBLANK(E283),"",IF(ISTEXT(D283),"",IF(A278="Invoice No. : ",INDEX(Sheet1!G$14:G$181,MATCH(B278,Sheet1!A$14:A$181,0)),P282))))</f>
        <v>LINGLINGAN, RONALD BATAWAG</v>
      </c>
      <c r="Q283">
        <f t="shared" si="19"/>
        <v>130591.09</v>
      </c>
    </row>
    <row r="284" spans="1:17" x14ac:dyDescent="0.2">
      <c r="A284" s="10" t="s">
        <v>188</v>
      </c>
      <c r="B284" s="10" t="s">
        <v>189</v>
      </c>
      <c r="C284" s="11">
        <v>2</v>
      </c>
      <c r="D284" s="11">
        <v>32.25</v>
      </c>
      <c r="E284" s="11">
        <v>64.5</v>
      </c>
      <c r="F284" s="26">
        <f t="shared" si="16"/>
        <v>2145299</v>
      </c>
      <c r="G284" s="26">
        <f>IF(ISTEXT(E284),"",IF(ISBLANK(E284),"",IF(ISTEXT(D284),"",IF(A279="Invoice No. : ",INDEX(Sheet1!F$14:F$181,MATCH(B279,Sheet1!A$14:A$181,0)),G283))))</f>
        <v>10050</v>
      </c>
      <c r="H284" s="26" t="str">
        <f t="shared" si="17"/>
        <v>01/17/2023</v>
      </c>
      <c r="I284" s="26" t="str">
        <f>IF(ISTEXT(E284),"",IF(ISBLANK(E284),"",IF(ISTEXT(D284),"",IF(A279="Invoice No. : ",TEXT(INDEX(Sheet1!C$14:C$200,MATCH(B279,Sheet1!A$14:A$200,0)),"hh:mm:ss"),I283))))</f>
        <v>08:14:08</v>
      </c>
      <c r="J284">
        <f t="shared" si="18"/>
        <v>310.75</v>
      </c>
      <c r="K284">
        <f>IF(ISBLANK(G284),"",IF(ISTEXT(G284),"",INDEX(Sheet1!H$14:H$181,MATCH(F284,Sheet1!A$14:A$181,0))))</f>
        <v>310.75</v>
      </c>
      <c r="L284">
        <f>IF(ISBLANK(G284),"",IF(ISTEXT(G284),"",INDEX(Sheet1!I$14:I$181,MATCH(F284,Sheet1!A$14:A$181,0))))</f>
        <v>0</v>
      </c>
      <c r="M284" t="str">
        <f>IF(ISBLANK(G284),"",IF(ISTEXT(G284),"",IF(INDEX(Sheet1!H$14:H$181,MATCH(F284,Sheet1!A$14:A$181,0))&lt;&gt;0,IF(INDEX(Sheet1!I$14:I$181,MATCH(F284,Sheet1!A$14:A$181,0))&lt;&gt;0,"Loan &amp; Cash","Loan"),"Cash")))</f>
        <v>Loan</v>
      </c>
      <c r="N284">
        <f>IF(ISTEXT(E284),"",IF(ISBLANK(E284),"",IF(ISTEXT(D284),"",IF(A279="Invoice No. : ",INDEX(Sheet1!D$14:D$181,MATCH(B279,Sheet1!A$14:A$181,0)),N283))))</f>
        <v>2</v>
      </c>
      <c r="O284" t="str">
        <f>IF(ISTEXT(E284),"",IF(ISBLANK(E284),"",IF(ISTEXT(D284),"",IF(A279="Invoice No. : ",INDEX(Sheet1!E$14:E$181,MATCH(B279,Sheet1!A$14:A$181,0)),O283))))</f>
        <v>RUBY</v>
      </c>
      <c r="P284" t="str">
        <f>IF(ISTEXT(E284),"",IF(ISBLANK(E284),"",IF(ISTEXT(D284),"",IF(A279="Invoice No. : ",INDEX(Sheet1!G$14:G$181,MATCH(B279,Sheet1!A$14:A$181,0)),P283))))</f>
        <v>LINGLINGAN, RONALD BATAWAG</v>
      </c>
      <c r="Q284">
        <f t="shared" si="19"/>
        <v>130591.09</v>
      </c>
    </row>
    <row r="285" spans="1:17" x14ac:dyDescent="0.2">
      <c r="A285" s="10" t="s">
        <v>190</v>
      </c>
      <c r="B285" s="10" t="s">
        <v>191</v>
      </c>
      <c r="C285" s="11">
        <v>4</v>
      </c>
      <c r="D285" s="11">
        <v>13</v>
      </c>
      <c r="E285" s="11">
        <v>52</v>
      </c>
      <c r="F285" s="26">
        <f t="shared" si="16"/>
        <v>2145299</v>
      </c>
      <c r="G285" s="26">
        <f>IF(ISTEXT(E285),"",IF(ISBLANK(E285),"",IF(ISTEXT(D285),"",IF(A280="Invoice No. : ",INDEX(Sheet1!F$14:F$181,MATCH(B280,Sheet1!A$14:A$181,0)),G284))))</f>
        <v>10050</v>
      </c>
      <c r="H285" s="26" t="str">
        <f t="shared" si="17"/>
        <v>01/17/2023</v>
      </c>
      <c r="I285" s="26" t="str">
        <f>IF(ISTEXT(E285),"",IF(ISBLANK(E285),"",IF(ISTEXT(D285),"",IF(A280="Invoice No. : ",TEXT(INDEX(Sheet1!C$14:C$200,MATCH(B280,Sheet1!A$14:A$200,0)),"hh:mm:ss"),I284))))</f>
        <v>08:14:08</v>
      </c>
      <c r="J285">
        <f t="shared" si="18"/>
        <v>310.75</v>
      </c>
      <c r="K285">
        <f>IF(ISBLANK(G285),"",IF(ISTEXT(G285),"",INDEX(Sheet1!H$14:H$181,MATCH(F285,Sheet1!A$14:A$181,0))))</f>
        <v>310.75</v>
      </c>
      <c r="L285">
        <f>IF(ISBLANK(G285),"",IF(ISTEXT(G285),"",INDEX(Sheet1!I$14:I$181,MATCH(F285,Sheet1!A$14:A$181,0))))</f>
        <v>0</v>
      </c>
      <c r="M285" t="str">
        <f>IF(ISBLANK(G285),"",IF(ISTEXT(G285),"",IF(INDEX(Sheet1!H$14:H$181,MATCH(F285,Sheet1!A$14:A$181,0))&lt;&gt;0,IF(INDEX(Sheet1!I$14:I$181,MATCH(F285,Sheet1!A$14:A$181,0))&lt;&gt;0,"Loan &amp; Cash","Loan"),"Cash")))</f>
        <v>Loan</v>
      </c>
      <c r="N285">
        <f>IF(ISTEXT(E285),"",IF(ISBLANK(E285),"",IF(ISTEXT(D285),"",IF(A280="Invoice No. : ",INDEX(Sheet1!D$14:D$181,MATCH(B280,Sheet1!A$14:A$181,0)),N284))))</f>
        <v>2</v>
      </c>
      <c r="O285" t="str">
        <f>IF(ISTEXT(E285),"",IF(ISBLANK(E285),"",IF(ISTEXT(D285),"",IF(A280="Invoice No. : ",INDEX(Sheet1!E$14:E$181,MATCH(B280,Sheet1!A$14:A$181,0)),O284))))</f>
        <v>RUBY</v>
      </c>
      <c r="P285" t="str">
        <f>IF(ISTEXT(E285),"",IF(ISBLANK(E285),"",IF(ISTEXT(D285),"",IF(A280="Invoice No. : ",INDEX(Sheet1!G$14:G$181,MATCH(B280,Sheet1!A$14:A$181,0)),P284))))</f>
        <v>LINGLINGAN, RONALD BATAWAG</v>
      </c>
      <c r="Q285">
        <f t="shared" si="19"/>
        <v>130591.09</v>
      </c>
    </row>
    <row r="286" spans="1:17" x14ac:dyDescent="0.2">
      <c r="A286" s="10" t="s">
        <v>192</v>
      </c>
      <c r="B286" s="10" t="s">
        <v>193</v>
      </c>
      <c r="C286" s="11">
        <v>1</v>
      </c>
      <c r="D286" s="11">
        <v>50</v>
      </c>
      <c r="E286" s="11">
        <v>50</v>
      </c>
      <c r="F286" s="26">
        <f t="shared" si="16"/>
        <v>2145299</v>
      </c>
      <c r="G286" s="26">
        <f>IF(ISTEXT(E286),"",IF(ISBLANK(E286),"",IF(ISTEXT(D286),"",IF(A281="Invoice No. : ",INDEX(Sheet1!F$14:F$181,MATCH(B281,Sheet1!A$14:A$181,0)),G285))))</f>
        <v>10050</v>
      </c>
      <c r="H286" s="26" t="str">
        <f t="shared" si="17"/>
        <v>01/17/2023</v>
      </c>
      <c r="I286" s="26" t="str">
        <f>IF(ISTEXT(E286),"",IF(ISBLANK(E286),"",IF(ISTEXT(D286),"",IF(A281="Invoice No. : ",TEXT(INDEX(Sheet1!C$14:C$200,MATCH(B281,Sheet1!A$14:A$200,0)),"hh:mm:ss"),I285))))</f>
        <v>08:14:08</v>
      </c>
      <c r="J286">
        <f t="shared" si="18"/>
        <v>310.75</v>
      </c>
      <c r="K286">
        <f>IF(ISBLANK(G286),"",IF(ISTEXT(G286),"",INDEX(Sheet1!H$14:H$181,MATCH(F286,Sheet1!A$14:A$181,0))))</f>
        <v>310.75</v>
      </c>
      <c r="L286">
        <f>IF(ISBLANK(G286),"",IF(ISTEXT(G286),"",INDEX(Sheet1!I$14:I$181,MATCH(F286,Sheet1!A$14:A$181,0))))</f>
        <v>0</v>
      </c>
      <c r="M286" t="str">
        <f>IF(ISBLANK(G286),"",IF(ISTEXT(G286),"",IF(INDEX(Sheet1!H$14:H$181,MATCH(F286,Sheet1!A$14:A$181,0))&lt;&gt;0,IF(INDEX(Sheet1!I$14:I$181,MATCH(F286,Sheet1!A$14:A$181,0))&lt;&gt;0,"Loan &amp; Cash","Loan"),"Cash")))</f>
        <v>Loan</v>
      </c>
      <c r="N286">
        <f>IF(ISTEXT(E286),"",IF(ISBLANK(E286),"",IF(ISTEXT(D286),"",IF(A281="Invoice No. : ",INDEX(Sheet1!D$14:D$181,MATCH(B281,Sheet1!A$14:A$181,0)),N285))))</f>
        <v>2</v>
      </c>
      <c r="O286" t="str">
        <f>IF(ISTEXT(E286),"",IF(ISBLANK(E286),"",IF(ISTEXT(D286),"",IF(A281="Invoice No. : ",INDEX(Sheet1!E$14:E$181,MATCH(B281,Sheet1!A$14:A$181,0)),O285))))</f>
        <v>RUBY</v>
      </c>
      <c r="P286" t="str">
        <f>IF(ISTEXT(E286),"",IF(ISBLANK(E286),"",IF(ISTEXT(D286),"",IF(A281="Invoice No. : ",INDEX(Sheet1!G$14:G$181,MATCH(B281,Sheet1!A$14:A$181,0)),P285))))</f>
        <v>LINGLINGAN, RONALD BATAWAG</v>
      </c>
      <c r="Q286">
        <f t="shared" si="19"/>
        <v>130591.09</v>
      </c>
    </row>
    <row r="287" spans="1:17" x14ac:dyDescent="0.2">
      <c r="A287" s="10" t="s">
        <v>194</v>
      </c>
      <c r="B287" s="10" t="s">
        <v>195</v>
      </c>
      <c r="C287" s="11">
        <v>1</v>
      </c>
      <c r="D287" s="11">
        <v>21</v>
      </c>
      <c r="E287" s="11">
        <v>21</v>
      </c>
      <c r="F287" s="26">
        <f t="shared" si="16"/>
        <v>2145299</v>
      </c>
      <c r="G287" s="26">
        <f>IF(ISTEXT(E287),"",IF(ISBLANK(E287),"",IF(ISTEXT(D287),"",IF(A282="Invoice No. : ",INDEX(Sheet1!F$14:F$181,MATCH(B282,Sheet1!A$14:A$181,0)),G286))))</f>
        <v>10050</v>
      </c>
      <c r="H287" s="26" t="str">
        <f t="shared" si="17"/>
        <v>01/17/2023</v>
      </c>
      <c r="I287" s="26" t="str">
        <f>IF(ISTEXT(E287),"",IF(ISBLANK(E287),"",IF(ISTEXT(D287),"",IF(A282="Invoice No. : ",TEXT(INDEX(Sheet1!C$14:C$200,MATCH(B282,Sheet1!A$14:A$200,0)),"hh:mm:ss"),I286))))</f>
        <v>08:14:08</v>
      </c>
      <c r="J287">
        <f t="shared" si="18"/>
        <v>310.75</v>
      </c>
      <c r="K287">
        <f>IF(ISBLANK(G287),"",IF(ISTEXT(G287),"",INDEX(Sheet1!H$14:H$181,MATCH(F287,Sheet1!A$14:A$181,0))))</f>
        <v>310.75</v>
      </c>
      <c r="L287">
        <f>IF(ISBLANK(G287),"",IF(ISTEXT(G287),"",INDEX(Sheet1!I$14:I$181,MATCH(F287,Sheet1!A$14:A$181,0))))</f>
        <v>0</v>
      </c>
      <c r="M287" t="str">
        <f>IF(ISBLANK(G287),"",IF(ISTEXT(G287),"",IF(INDEX(Sheet1!H$14:H$181,MATCH(F287,Sheet1!A$14:A$181,0))&lt;&gt;0,IF(INDEX(Sheet1!I$14:I$181,MATCH(F287,Sheet1!A$14:A$181,0))&lt;&gt;0,"Loan &amp; Cash","Loan"),"Cash")))</f>
        <v>Loan</v>
      </c>
      <c r="N287">
        <f>IF(ISTEXT(E287),"",IF(ISBLANK(E287),"",IF(ISTEXT(D287),"",IF(A282="Invoice No. : ",INDEX(Sheet1!D$14:D$181,MATCH(B282,Sheet1!A$14:A$181,0)),N286))))</f>
        <v>2</v>
      </c>
      <c r="O287" t="str">
        <f>IF(ISTEXT(E287),"",IF(ISBLANK(E287),"",IF(ISTEXT(D287),"",IF(A282="Invoice No. : ",INDEX(Sheet1!E$14:E$181,MATCH(B282,Sheet1!A$14:A$181,0)),O286))))</f>
        <v>RUBY</v>
      </c>
      <c r="P287" t="str">
        <f>IF(ISTEXT(E287),"",IF(ISBLANK(E287),"",IF(ISTEXT(D287),"",IF(A282="Invoice No. : ",INDEX(Sheet1!G$14:G$181,MATCH(B282,Sheet1!A$14:A$181,0)),P286))))</f>
        <v>LINGLINGAN, RONALD BATAWAG</v>
      </c>
      <c r="Q287">
        <f t="shared" si="19"/>
        <v>130591.09</v>
      </c>
    </row>
    <row r="288" spans="1:17" x14ac:dyDescent="0.2">
      <c r="A288" s="10" t="s">
        <v>196</v>
      </c>
      <c r="B288" s="10" t="s">
        <v>197</v>
      </c>
      <c r="C288" s="11">
        <v>2</v>
      </c>
      <c r="D288" s="11">
        <v>30.75</v>
      </c>
      <c r="E288" s="11">
        <v>61.5</v>
      </c>
      <c r="F288" s="26">
        <f t="shared" si="16"/>
        <v>2145299</v>
      </c>
      <c r="G288" s="26">
        <f>IF(ISTEXT(E288),"",IF(ISBLANK(E288),"",IF(ISTEXT(D288),"",IF(A283="Invoice No. : ",INDEX(Sheet1!F$14:F$181,MATCH(B283,Sheet1!A$14:A$181,0)),G287))))</f>
        <v>10050</v>
      </c>
      <c r="H288" s="26" t="str">
        <f t="shared" si="17"/>
        <v>01/17/2023</v>
      </c>
      <c r="I288" s="26" t="str">
        <f>IF(ISTEXT(E288),"",IF(ISBLANK(E288),"",IF(ISTEXT(D288),"",IF(A283="Invoice No. : ",TEXT(INDEX(Sheet1!C$14:C$200,MATCH(B283,Sheet1!A$14:A$200,0)),"hh:mm:ss"),I287))))</f>
        <v>08:14:08</v>
      </c>
      <c r="J288">
        <f t="shared" si="18"/>
        <v>310.75</v>
      </c>
      <c r="K288">
        <f>IF(ISBLANK(G288),"",IF(ISTEXT(G288),"",INDEX(Sheet1!H$14:H$181,MATCH(F288,Sheet1!A$14:A$181,0))))</f>
        <v>310.75</v>
      </c>
      <c r="L288">
        <f>IF(ISBLANK(G288),"",IF(ISTEXT(G288),"",INDEX(Sheet1!I$14:I$181,MATCH(F288,Sheet1!A$14:A$181,0))))</f>
        <v>0</v>
      </c>
      <c r="M288" t="str">
        <f>IF(ISBLANK(G288),"",IF(ISTEXT(G288),"",IF(INDEX(Sheet1!H$14:H$181,MATCH(F288,Sheet1!A$14:A$181,0))&lt;&gt;0,IF(INDEX(Sheet1!I$14:I$181,MATCH(F288,Sheet1!A$14:A$181,0))&lt;&gt;0,"Loan &amp; Cash","Loan"),"Cash")))</f>
        <v>Loan</v>
      </c>
      <c r="N288">
        <f>IF(ISTEXT(E288),"",IF(ISBLANK(E288),"",IF(ISTEXT(D288),"",IF(A283="Invoice No. : ",INDEX(Sheet1!D$14:D$181,MATCH(B283,Sheet1!A$14:A$181,0)),N287))))</f>
        <v>2</v>
      </c>
      <c r="O288" t="str">
        <f>IF(ISTEXT(E288),"",IF(ISBLANK(E288),"",IF(ISTEXT(D288),"",IF(A283="Invoice No. : ",INDEX(Sheet1!E$14:E$181,MATCH(B283,Sheet1!A$14:A$181,0)),O287))))</f>
        <v>RUBY</v>
      </c>
      <c r="P288" t="str">
        <f>IF(ISTEXT(E288),"",IF(ISBLANK(E288),"",IF(ISTEXT(D288),"",IF(A283="Invoice No. : ",INDEX(Sheet1!G$14:G$181,MATCH(B283,Sheet1!A$14:A$181,0)),P287))))</f>
        <v>LINGLINGAN, RONALD BATAWAG</v>
      </c>
      <c r="Q288">
        <f t="shared" si="19"/>
        <v>130591.09</v>
      </c>
    </row>
    <row r="289" spans="1:17" x14ac:dyDescent="0.2">
      <c r="D289" s="12" t="s">
        <v>16</v>
      </c>
      <c r="E289" s="13">
        <v>310.75</v>
      </c>
      <c r="F289" s="26" t="str">
        <f t="shared" si="16"/>
        <v/>
      </c>
      <c r="G289" s="26" t="str">
        <f>IF(ISTEXT(E289),"",IF(ISBLANK(E289),"",IF(ISTEXT(D289),"",IF(A284="Invoice No. : ",INDEX(Sheet1!F$14:F$181,MATCH(B284,Sheet1!A$14:A$181,0)),G288))))</f>
        <v/>
      </c>
      <c r="H289" s="26" t="str">
        <f t="shared" si="17"/>
        <v/>
      </c>
      <c r="I289" s="26" t="str">
        <f>IF(ISTEXT(E289),"",IF(ISBLANK(E289),"",IF(ISTEXT(D289),"",IF(A284="Invoice No. : ",TEXT(INDEX(Sheet1!C$14:C$200,MATCH(B284,Sheet1!A$14:A$200,0)),"hh:mm:ss"),I288))))</f>
        <v/>
      </c>
      <c r="J289" t="str">
        <f t="shared" si="18"/>
        <v/>
      </c>
      <c r="K289" t="str">
        <f>IF(ISBLANK(G289),"",IF(ISTEXT(G289),"",INDEX(Sheet1!H$14:H$181,MATCH(F289,Sheet1!A$14:A$181,0))))</f>
        <v/>
      </c>
      <c r="L289" t="str">
        <f>IF(ISBLANK(G289),"",IF(ISTEXT(G289),"",INDEX(Sheet1!I$14:I$181,MATCH(F289,Sheet1!A$14:A$181,0))))</f>
        <v/>
      </c>
      <c r="M289" t="str">
        <f>IF(ISBLANK(G289),"",IF(ISTEXT(G289),"",IF(INDEX(Sheet1!H$14:H$181,MATCH(F289,Sheet1!A$14:A$181,0))&lt;&gt;0,IF(INDEX(Sheet1!I$14:I$181,MATCH(F289,Sheet1!A$14:A$181,0))&lt;&gt;0,"Loan &amp; Cash","Loan"),"Cash")))</f>
        <v/>
      </c>
      <c r="N289" t="str">
        <f>IF(ISTEXT(E289),"",IF(ISBLANK(E289),"",IF(ISTEXT(D289),"",IF(A284="Invoice No. : ",INDEX(Sheet1!D$14:D$181,MATCH(B284,Sheet1!A$14:A$181,0)),N288))))</f>
        <v/>
      </c>
      <c r="O289" t="str">
        <f>IF(ISTEXT(E289),"",IF(ISBLANK(E289),"",IF(ISTEXT(D289),"",IF(A284="Invoice No. : ",INDEX(Sheet1!E$14:E$181,MATCH(B284,Sheet1!A$14:A$181,0)),O288))))</f>
        <v/>
      </c>
      <c r="P289" t="str">
        <f>IF(ISTEXT(E289),"",IF(ISBLANK(E289),"",IF(ISTEXT(D289),"",IF(A284="Invoice No. : ",INDEX(Sheet1!G$14:G$181,MATCH(B284,Sheet1!A$14:A$181,0)),P288))))</f>
        <v/>
      </c>
      <c r="Q289" t="str">
        <f t="shared" si="19"/>
        <v/>
      </c>
    </row>
    <row r="290" spans="1:17" x14ac:dyDescent="0.2">
      <c r="F290" s="26" t="str">
        <f t="shared" si="16"/>
        <v/>
      </c>
      <c r="G290" s="26" t="str">
        <f>IF(ISTEXT(E290),"",IF(ISBLANK(E290),"",IF(ISTEXT(D290),"",IF(A285="Invoice No. : ",INDEX(Sheet1!F$14:F$181,MATCH(B285,Sheet1!A$14:A$181,0)),G289))))</f>
        <v/>
      </c>
      <c r="H290" s="26" t="str">
        <f t="shared" si="17"/>
        <v/>
      </c>
      <c r="I290" s="26" t="str">
        <f>IF(ISTEXT(E290),"",IF(ISBLANK(E290),"",IF(ISTEXT(D290),"",IF(A285="Invoice No. : ",TEXT(INDEX(Sheet1!C$14:C$200,MATCH(B285,Sheet1!A$14:A$200,0)),"hh:mm:ss"),I289))))</f>
        <v/>
      </c>
      <c r="J290" t="str">
        <f t="shared" si="18"/>
        <v/>
      </c>
      <c r="K290" t="str">
        <f>IF(ISBLANK(G290),"",IF(ISTEXT(G290),"",INDEX(Sheet1!H$14:H$181,MATCH(F290,Sheet1!A$14:A$181,0))))</f>
        <v/>
      </c>
      <c r="L290" t="str">
        <f>IF(ISBLANK(G290),"",IF(ISTEXT(G290),"",INDEX(Sheet1!I$14:I$181,MATCH(F290,Sheet1!A$14:A$181,0))))</f>
        <v/>
      </c>
      <c r="M290" t="str">
        <f>IF(ISBLANK(G290),"",IF(ISTEXT(G290),"",IF(INDEX(Sheet1!H$14:H$181,MATCH(F290,Sheet1!A$14:A$181,0))&lt;&gt;0,IF(INDEX(Sheet1!I$14:I$181,MATCH(F290,Sheet1!A$14:A$181,0))&lt;&gt;0,"Loan &amp; Cash","Loan"),"Cash")))</f>
        <v/>
      </c>
      <c r="N290" t="str">
        <f>IF(ISTEXT(E290),"",IF(ISBLANK(E290),"",IF(ISTEXT(D290),"",IF(A285="Invoice No. : ",INDEX(Sheet1!D$14:D$181,MATCH(B285,Sheet1!A$14:A$181,0)),N289))))</f>
        <v/>
      </c>
      <c r="O290" t="str">
        <f>IF(ISTEXT(E290),"",IF(ISBLANK(E290),"",IF(ISTEXT(D290),"",IF(A285="Invoice No. : ",INDEX(Sheet1!E$14:E$181,MATCH(B285,Sheet1!A$14:A$181,0)),O289))))</f>
        <v/>
      </c>
      <c r="P290" t="str">
        <f>IF(ISTEXT(E290),"",IF(ISBLANK(E290),"",IF(ISTEXT(D290),"",IF(A285="Invoice No. : ",INDEX(Sheet1!G$14:G$181,MATCH(B285,Sheet1!A$14:A$181,0)),P289))))</f>
        <v/>
      </c>
      <c r="Q290" t="str">
        <f t="shared" si="19"/>
        <v/>
      </c>
    </row>
    <row r="291" spans="1:17" x14ac:dyDescent="0.2">
      <c r="F291" s="26" t="str">
        <f t="shared" si="16"/>
        <v/>
      </c>
      <c r="G291" s="26" t="str">
        <f>IF(ISTEXT(E291),"",IF(ISBLANK(E291),"",IF(ISTEXT(D291),"",IF(A286="Invoice No. : ",INDEX(Sheet1!F$14:F$181,MATCH(B286,Sheet1!A$14:A$181,0)),G290))))</f>
        <v/>
      </c>
      <c r="H291" s="26" t="str">
        <f t="shared" si="17"/>
        <v/>
      </c>
      <c r="I291" s="26" t="str">
        <f>IF(ISTEXT(E291),"",IF(ISBLANK(E291),"",IF(ISTEXT(D291),"",IF(A286="Invoice No. : ",TEXT(INDEX(Sheet1!C$14:C$200,MATCH(B286,Sheet1!A$14:A$200,0)),"hh:mm:ss"),I290))))</f>
        <v/>
      </c>
      <c r="J291" t="str">
        <f t="shared" si="18"/>
        <v/>
      </c>
      <c r="K291" t="str">
        <f>IF(ISBLANK(G291),"",IF(ISTEXT(G291),"",INDEX(Sheet1!H$14:H$181,MATCH(F291,Sheet1!A$14:A$181,0))))</f>
        <v/>
      </c>
      <c r="L291" t="str">
        <f>IF(ISBLANK(G291),"",IF(ISTEXT(G291),"",INDEX(Sheet1!I$14:I$181,MATCH(F291,Sheet1!A$14:A$181,0))))</f>
        <v/>
      </c>
      <c r="M291" t="str">
        <f>IF(ISBLANK(G291),"",IF(ISTEXT(G291),"",IF(INDEX(Sheet1!H$14:H$181,MATCH(F291,Sheet1!A$14:A$181,0))&lt;&gt;0,IF(INDEX(Sheet1!I$14:I$181,MATCH(F291,Sheet1!A$14:A$181,0))&lt;&gt;0,"Loan &amp; Cash","Loan"),"Cash")))</f>
        <v/>
      </c>
      <c r="N291" t="str">
        <f>IF(ISTEXT(E291),"",IF(ISBLANK(E291),"",IF(ISTEXT(D291),"",IF(A286="Invoice No. : ",INDEX(Sheet1!D$14:D$181,MATCH(B286,Sheet1!A$14:A$181,0)),N290))))</f>
        <v/>
      </c>
      <c r="O291" t="str">
        <f>IF(ISTEXT(E291),"",IF(ISBLANK(E291),"",IF(ISTEXT(D291),"",IF(A286="Invoice No. : ",INDEX(Sheet1!E$14:E$181,MATCH(B286,Sheet1!A$14:A$181,0)),O290))))</f>
        <v/>
      </c>
      <c r="P291" t="str">
        <f>IF(ISTEXT(E291),"",IF(ISBLANK(E291),"",IF(ISTEXT(D291),"",IF(A286="Invoice No. : ",INDEX(Sheet1!G$14:G$181,MATCH(B286,Sheet1!A$14:A$181,0)),P290))))</f>
        <v/>
      </c>
      <c r="Q291" t="str">
        <f t="shared" si="19"/>
        <v/>
      </c>
    </row>
    <row r="292" spans="1:17" x14ac:dyDescent="0.2">
      <c r="A292" s="3" t="s">
        <v>4</v>
      </c>
      <c r="B292" s="4">
        <v>2145300</v>
      </c>
      <c r="C292" s="3" t="s">
        <v>5</v>
      </c>
      <c r="D292" s="5" t="s">
        <v>185</v>
      </c>
      <c r="F292" s="26" t="str">
        <f t="shared" si="16"/>
        <v/>
      </c>
      <c r="G292" s="26" t="str">
        <f>IF(ISTEXT(E292),"",IF(ISBLANK(E292),"",IF(ISTEXT(D292),"",IF(A287="Invoice No. : ",INDEX(Sheet1!F$14:F$181,MATCH(B287,Sheet1!A$14:A$181,0)),G291))))</f>
        <v/>
      </c>
      <c r="H292" s="26" t="str">
        <f t="shared" si="17"/>
        <v/>
      </c>
      <c r="I292" s="26" t="str">
        <f>IF(ISTEXT(E292),"",IF(ISBLANK(E292),"",IF(ISTEXT(D292),"",IF(A287="Invoice No. : ",TEXT(INDEX(Sheet1!C$14:C$200,MATCH(B287,Sheet1!A$14:A$200,0)),"hh:mm:ss"),I291))))</f>
        <v/>
      </c>
      <c r="J292" t="str">
        <f t="shared" si="18"/>
        <v/>
      </c>
      <c r="K292" t="str">
        <f>IF(ISBLANK(G292),"",IF(ISTEXT(G292),"",INDEX(Sheet1!H$14:H$181,MATCH(F292,Sheet1!A$14:A$181,0))))</f>
        <v/>
      </c>
      <c r="L292" t="str">
        <f>IF(ISBLANK(G292),"",IF(ISTEXT(G292),"",INDEX(Sheet1!I$14:I$181,MATCH(F292,Sheet1!A$14:A$181,0))))</f>
        <v/>
      </c>
      <c r="M292" t="str">
        <f>IF(ISBLANK(G292),"",IF(ISTEXT(G292),"",IF(INDEX(Sheet1!H$14:H$181,MATCH(F292,Sheet1!A$14:A$181,0))&lt;&gt;0,IF(INDEX(Sheet1!I$14:I$181,MATCH(F292,Sheet1!A$14:A$181,0))&lt;&gt;0,"Loan &amp; Cash","Loan"),"Cash")))</f>
        <v/>
      </c>
      <c r="N292" t="str">
        <f>IF(ISTEXT(E292),"",IF(ISBLANK(E292),"",IF(ISTEXT(D292),"",IF(A287="Invoice No. : ",INDEX(Sheet1!D$14:D$181,MATCH(B287,Sheet1!A$14:A$181,0)),N291))))</f>
        <v/>
      </c>
      <c r="O292" t="str">
        <f>IF(ISTEXT(E292),"",IF(ISBLANK(E292),"",IF(ISTEXT(D292),"",IF(A287="Invoice No. : ",INDEX(Sheet1!E$14:E$181,MATCH(B287,Sheet1!A$14:A$181,0)),O291))))</f>
        <v/>
      </c>
      <c r="P292" t="str">
        <f>IF(ISTEXT(E292),"",IF(ISBLANK(E292),"",IF(ISTEXT(D292),"",IF(A287="Invoice No. : ",INDEX(Sheet1!G$14:G$181,MATCH(B287,Sheet1!A$14:A$181,0)),P291))))</f>
        <v/>
      </c>
      <c r="Q292" t="str">
        <f t="shared" si="19"/>
        <v/>
      </c>
    </row>
    <row r="293" spans="1:17" x14ac:dyDescent="0.2">
      <c r="A293" s="3" t="s">
        <v>7</v>
      </c>
      <c r="B293" s="6">
        <v>44943</v>
      </c>
      <c r="C293" s="3" t="s">
        <v>8</v>
      </c>
      <c r="D293" s="7">
        <v>2</v>
      </c>
      <c r="F293" s="26" t="str">
        <f t="shared" si="16"/>
        <v/>
      </c>
      <c r="G293" s="26" t="str">
        <f>IF(ISTEXT(E293),"",IF(ISBLANK(E293),"",IF(ISTEXT(D293),"",IF(A288="Invoice No. : ",INDEX(Sheet1!F$14:F$181,MATCH(B288,Sheet1!A$14:A$181,0)),G292))))</f>
        <v/>
      </c>
      <c r="H293" s="26" t="str">
        <f t="shared" si="17"/>
        <v/>
      </c>
      <c r="I293" s="26" t="str">
        <f>IF(ISTEXT(E293),"",IF(ISBLANK(E293),"",IF(ISTEXT(D293),"",IF(A288="Invoice No. : ",TEXT(INDEX(Sheet1!C$14:C$200,MATCH(B288,Sheet1!A$14:A$200,0)),"hh:mm:ss"),I292))))</f>
        <v/>
      </c>
      <c r="J293" t="str">
        <f t="shared" si="18"/>
        <v/>
      </c>
      <c r="K293" t="str">
        <f>IF(ISBLANK(G293),"",IF(ISTEXT(G293),"",INDEX(Sheet1!H$14:H$181,MATCH(F293,Sheet1!A$14:A$181,0))))</f>
        <v/>
      </c>
      <c r="L293" t="str">
        <f>IF(ISBLANK(G293),"",IF(ISTEXT(G293),"",INDEX(Sheet1!I$14:I$181,MATCH(F293,Sheet1!A$14:A$181,0))))</f>
        <v/>
      </c>
      <c r="M293" t="str">
        <f>IF(ISBLANK(G293),"",IF(ISTEXT(G293),"",IF(INDEX(Sheet1!H$14:H$181,MATCH(F293,Sheet1!A$14:A$181,0))&lt;&gt;0,IF(INDEX(Sheet1!I$14:I$181,MATCH(F293,Sheet1!A$14:A$181,0))&lt;&gt;0,"Loan &amp; Cash","Loan"),"Cash")))</f>
        <v/>
      </c>
      <c r="N293" t="str">
        <f>IF(ISTEXT(E293),"",IF(ISBLANK(E293),"",IF(ISTEXT(D293),"",IF(A288="Invoice No. : ",INDEX(Sheet1!D$14:D$181,MATCH(B288,Sheet1!A$14:A$181,0)),N292))))</f>
        <v/>
      </c>
      <c r="O293" t="str">
        <f>IF(ISTEXT(E293),"",IF(ISBLANK(E293),"",IF(ISTEXT(D293),"",IF(A288="Invoice No. : ",INDEX(Sheet1!E$14:E$181,MATCH(B288,Sheet1!A$14:A$181,0)),O292))))</f>
        <v/>
      </c>
      <c r="P293" t="str">
        <f>IF(ISTEXT(E293),"",IF(ISBLANK(E293),"",IF(ISTEXT(D293),"",IF(A288="Invoice No. : ",INDEX(Sheet1!G$14:G$181,MATCH(B288,Sheet1!A$14:A$181,0)),P292))))</f>
        <v/>
      </c>
      <c r="Q293" t="str">
        <f t="shared" si="19"/>
        <v/>
      </c>
    </row>
    <row r="294" spans="1:17" x14ac:dyDescent="0.2">
      <c r="F294" s="26" t="str">
        <f t="shared" si="16"/>
        <v/>
      </c>
      <c r="G294" s="26" t="str">
        <f>IF(ISTEXT(E294),"",IF(ISBLANK(E294),"",IF(ISTEXT(D294),"",IF(A289="Invoice No. : ",INDEX(Sheet1!F$14:F$181,MATCH(B289,Sheet1!A$14:A$181,0)),G293))))</f>
        <v/>
      </c>
      <c r="H294" s="26" t="str">
        <f t="shared" si="17"/>
        <v/>
      </c>
      <c r="I294" s="26" t="str">
        <f>IF(ISTEXT(E294),"",IF(ISBLANK(E294),"",IF(ISTEXT(D294),"",IF(A289="Invoice No. : ",TEXT(INDEX(Sheet1!C$14:C$200,MATCH(B289,Sheet1!A$14:A$200,0)),"hh:mm:ss"),I293))))</f>
        <v/>
      </c>
      <c r="J294" t="str">
        <f t="shared" si="18"/>
        <v/>
      </c>
      <c r="K294" t="str">
        <f>IF(ISBLANK(G294),"",IF(ISTEXT(G294),"",INDEX(Sheet1!H$14:H$181,MATCH(F294,Sheet1!A$14:A$181,0))))</f>
        <v/>
      </c>
      <c r="L294" t="str">
        <f>IF(ISBLANK(G294),"",IF(ISTEXT(G294),"",INDEX(Sheet1!I$14:I$181,MATCH(F294,Sheet1!A$14:A$181,0))))</f>
        <v/>
      </c>
      <c r="M294" t="str">
        <f>IF(ISBLANK(G294),"",IF(ISTEXT(G294),"",IF(INDEX(Sheet1!H$14:H$181,MATCH(F294,Sheet1!A$14:A$181,0))&lt;&gt;0,IF(INDEX(Sheet1!I$14:I$181,MATCH(F294,Sheet1!A$14:A$181,0))&lt;&gt;0,"Loan &amp; Cash","Loan"),"Cash")))</f>
        <v/>
      </c>
      <c r="N294" t="str">
        <f>IF(ISTEXT(E294),"",IF(ISBLANK(E294),"",IF(ISTEXT(D294),"",IF(A289="Invoice No. : ",INDEX(Sheet1!D$14:D$181,MATCH(B289,Sheet1!A$14:A$181,0)),N293))))</f>
        <v/>
      </c>
      <c r="O294" t="str">
        <f>IF(ISTEXT(E294),"",IF(ISBLANK(E294),"",IF(ISTEXT(D294),"",IF(A289="Invoice No. : ",INDEX(Sheet1!E$14:E$181,MATCH(B289,Sheet1!A$14:A$181,0)),O293))))</f>
        <v/>
      </c>
      <c r="P294" t="str">
        <f>IF(ISTEXT(E294),"",IF(ISBLANK(E294),"",IF(ISTEXT(D294),"",IF(A289="Invoice No. : ",INDEX(Sheet1!G$14:G$181,MATCH(B289,Sheet1!A$14:A$181,0)),P293))))</f>
        <v/>
      </c>
      <c r="Q294" t="str">
        <f t="shared" si="19"/>
        <v/>
      </c>
    </row>
    <row r="295" spans="1:17" x14ac:dyDescent="0.2">
      <c r="A295" s="8" t="s">
        <v>9</v>
      </c>
      <c r="B295" s="8" t="s">
        <v>10</v>
      </c>
      <c r="C295" s="9" t="s">
        <v>11</v>
      </c>
      <c r="D295" s="9" t="s">
        <v>12</v>
      </c>
      <c r="E295" s="9" t="s">
        <v>13</v>
      </c>
      <c r="F295" s="26" t="str">
        <f t="shared" si="16"/>
        <v/>
      </c>
      <c r="G295" s="26" t="str">
        <f>IF(ISTEXT(E295),"",IF(ISBLANK(E295),"",IF(ISTEXT(D295),"",IF(A290="Invoice No. : ",INDEX(Sheet1!F$14:F$181,MATCH(B290,Sheet1!A$14:A$181,0)),G294))))</f>
        <v/>
      </c>
      <c r="H295" s="26" t="str">
        <f t="shared" si="17"/>
        <v/>
      </c>
      <c r="I295" s="26" t="str">
        <f>IF(ISTEXT(E295),"",IF(ISBLANK(E295),"",IF(ISTEXT(D295),"",IF(A290="Invoice No. : ",TEXT(INDEX(Sheet1!C$14:C$200,MATCH(B290,Sheet1!A$14:A$200,0)),"hh:mm:ss"),I294))))</f>
        <v/>
      </c>
      <c r="J295" t="str">
        <f t="shared" si="18"/>
        <v/>
      </c>
      <c r="K295" t="str">
        <f>IF(ISBLANK(G295),"",IF(ISTEXT(G295),"",INDEX(Sheet1!H$14:H$181,MATCH(F295,Sheet1!A$14:A$181,0))))</f>
        <v/>
      </c>
      <c r="L295" t="str">
        <f>IF(ISBLANK(G295),"",IF(ISTEXT(G295),"",INDEX(Sheet1!I$14:I$181,MATCH(F295,Sheet1!A$14:A$181,0))))</f>
        <v/>
      </c>
      <c r="M295" t="str">
        <f>IF(ISBLANK(G295),"",IF(ISTEXT(G295),"",IF(INDEX(Sheet1!H$14:H$181,MATCH(F295,Sheet1!A$14:A$181,0))&lt;&gt;0,IF(INDEX(Sheet1!I$14:I$181,MATCH(F295,Sheet1!A$14:A$181,0))&lt;&gt;0,"Loan &amp; Cash","Loan"),"Cash")))</f>
        <v/>
      </c>
      <c r="N295" t="str">
        <f>IF(ISTEXT(E295),"",IF(ISBLANK(E295),"",IF(ISTEXT(D295),"",IF(A290="Invoice No. : ",INDEX(Sheet1!D$14:D$181,MATCH(B290,Sheet1!A$14:A$181,0)),N294))))</f>
        <v/>
      </c>
      <c r="O295" t="str">
        <f>IF(ISTEXT(E295),"",IF(ISBLANK(E295),"",IF(ISTEXT(D295),"",IF(A290="Invoice No. : ",INDEX(Sheet1!E$14:E$181,MATCH(B290,Sheet1!A$14:A$181,0)),O294))))</f>
        <v/>
      </c>
      <c r="P295" t="str">
        <f>IF(ISTEXT(E295),"",IF(ISBLANK(E295),"",IF(ISTEXT(D295),"",IF(A290="Invoice No. : ",INDEX(Sheet1!G$14:G$181,MATCH(B290,Sheet1!A$14:A$181,0)),P294))))</f>
        <v/>
      </c>
      <c r="Q295" t="str">
        <f t="shared" si="19"/>
        <v/>
      </c>
    </row>
    <row r="296" spans="1:17" x14ac:dyDescent="0.2">
      <c r="F296" s="26" t="str">
        <f t="shared" si="16"/>
        <v/>
      </c>
      <c r="G296" s="26" t="str">
        <f>IF(ISTEXT(E296),"",IF(ISBLANK(E296),"",IF(ISTEXT(D296),"",IF(A291="Invoice No. : ",INDEX(Sheet1!F$14:F$181,MATCH(B291,Sheet1!A$14:A$181,0)),G295))))</f>
        <v/>
      </c>
      <c r="H296" s="26" t="str">
        <f t="shared" si="17"/>
        <v/>
      </c>
      <c r="I296" s="26" t="str">
        <f>IF(ISTEXT(E296),"",IF(ISBLANK(E296),"",IF(ISTEXT(D296),"",IF(A291="Invoice No. : ",TEXT(INDEX(Sheet1!C$14:C$200,MATCH(B291,Sheet1!A$14:A$200,0)),"hh:mm:ss"),I295))))</f>
        <v/>
      </c>
      <c r="J296" t="str">
        <f t="shared" si="18"/>
        <v/>
      </c>
      <c r="K296" t="str">
        <f>IF(ISBLANK(G296),"",IF(ISTEXT(G296),"",INDEX(Sheet1!H$14:H$181,MATCH(F296,Sheet1!A$14:A$181,0))))</f>
        <v/>
      </c>
      <c r="L296" t="str">
        <f>IF(ISBLANK(G296),"",IF(ISTEXT(G296),"",INDEX(Sheet1!I$14:I$181,MATCH(F296,Sheet1!A$14:A$181,0))))</f>
        <v/>
      </c>
      <c r="M296" t="str">
        <f>IF(ISBLANK(G296),"",IF(ISTEXT(G296),"",IF(INDEX(Sheet1!H$14:H$181,MATCH(F296,Sheet1!A$14:A$181,0))&lt;&gt;0,IF(INDEX(Sheet1!I$14:I$181,MATCH(F296,Sheet1!A$14:A$181,0))&lt;&gt;0,"Loan &amp; Cash","Loan"),"Cash")))</f>
        <v/>
      </c>
      <c r="N296" t="str">
        <f>IF(ISTEXT(E296),"",IF(ISBLANK(E296),"",IF(ISTEXT(D296),"",IF(A291="Invoice No. : ",INDEX(Sheet1!D$14:D$181,MATCH(B291,Sheet1!A$14:A$181,0)),N295))))</f>
        <v/>
      </c>
      <c r="O296" t="str">
        <f>IF(ISTEXT(E296),"",IF(ISBLANK(E296),"",IF(ISTEXT(D296),"",IF(A291="Invoice No. : ",INDEX(Sheet1!E$14:E$181,MATCH(B291,Sheet1!A$14:A$181,0)),O295))))</f>
        <v/>
      </c>
      <c r="P296" t="str">
        <f>IF(ISTEXT(E296),"",IF(ISBLANK(E296),"",IF(ISTEXT(D296),"",IF(A291="Invoice No. : ",INDEX(Sheet1!G$14:G$181,MATCH(B291,Sheet1!A$14:A$181,0)),P295))))</f>
        <v/>
      </c>
      <c r="Q296" t="str">
        <f t="shared" si="19"/>
        <v/>
      </c>
    </row>
    <row r="297" spans="1:17" x14ac:dyDescent="0.2">
      <c r="A297" s="10" t="s">
        <v>198</v>
      </c>
      <c r="B297" s="10" t="s">
        <v>199</v>
      </c>
      <c r="C297" s="11">
        <v>1</v>
      </c>
      <c r="D297" s="11">
        <v>47</v>
      </c>
      <c r="E297" s="11">
        <v>47</v>
      </c>
      <c r="F297" s="26">
        <f t="shared" si="16"/>
        <v>2145300</v>
      </c>
      <c r="G297" s="26">
        <f>IF(ISTEXT(E297),"",IF(ISBLANK(E297),"",IF(ISTEXT(D297),"",IF(A292="Invoice No. : ",INDEX(Sheet1!F$14:F$181,MATCH(B292,Sheet1!A$14:A$181,0)),G296))))</f>
        <v>17523</v>
      </c>
      <c r="H297" s="26" t="str">
        <f t="shared" si="17"/>
        <v>01/17/2023</v>
      </c>
      <c r="I297" s="26" t="str">
        <f>IF(ISTEXT(E297),"",IF(ISBLANK(E297),"",IF(ISTEXT(D297),"",IF(A292="Invoice No. : ",TEXT(INDEX(Sheet1!C$14:C$200,MATCH(B292,Sheet1!A$14:A$200,0)),"hh:mm:ss"),I296))))</f>
        <v>08:30:42</v>
      </c>
      <c r="J297">
        <f t="shared" si="18"/>
        <v>47</v>
      </c>
      <c r="K297">
        <f>IF(ISBLANK(G297),"",IF(ISTEXT(G297),"",INDEX(Sheet1!H$14:H$181,MATCH(F297,Sheet1!A$14:A$181,0))))</f>
        <v>0</v>
      </c>
      <c r="L297">
        <f>IF(ISBLANK(G297),"",IF(ISTEXT(G297),"",INDEX(Sheet1!I$14:I$181,MATCH(F297,Sheet1!A$14:A$181,0))))</f>
        <v>47</v>
      </c>
      <c r="M297" t="str">
        <f>IF(ISBLANK(G297),"",IF(ISTEXT(G297),"",IF(INDEX(Sheet1!H$14:H$181,MATCH(F297,Sheet1!A$14:A$181,0))&lt;&gt;0,IF(INDEX(Sheet1!I$14:I$181,MATCH(F297,Sheet1!A$14:A$181,0))&lt;&gt;0,"Loan &amp; Cash","Loan"),"Cash")))</f>
        <v>Cash</v>
      </c>
      <c r="N297">
        <f>IF(ISTEXT(E297),"",IF(ISBLANK(E297),"",IF(ISTEXT(D297),"",IF(A292="Invoice No. : ",INDEX(Sheet1!D$14:D$181,MATCH(B292,Sheet1!A$14:A$181,0)),N296))))</f>
        <v>2</v>
      </c>
      <c r="O297" t="str">
        <f>IF(ISTEXT(E297),"",IF(ISBLANK(E297),"",IF(ISTEXT(D297),"",IF(A292="Invoice No. : ",INDEX(Sheet1!E$14:E$181,MATCH(B292,Sheet1!A$14:A$181,0)),O296))))</f>
        <v>RUBY</v>
      </c>
      <c r="P297" t="str">
        <f>IF(ISTEXT(E297),"",IF(ISBLANK(E297),"",IF(ISTEXT(D297),"",IF(A292="Invoice No. : ",INDEX(Sheet1!G$14:G$181,MATCH(B292,Sheet1!A$14:A$181,0)),P296))))</f>
        <v>REDONDO, FROILAN BULFA</v>
      </c>
      <c r="Q297">
        <f t="shared" si="19"/>
        <v>130591.09</v>
      </c>
    </row>
    <row r="298" spans="1:17" x14ac:dyDescent="0.2">
      <c r="D298" s="12" t="s">
        <v>16</v>
      </c>
      <c r="E298" s="13">
        <v>47</v>
      </c>
      <c r="F298" s="26" t="str">
        <f t="shared" si="16"/>
        <v/>
      </c>
      <c r="G298" s="26" t="str">
        <f>IF(ISTEXT(E298),"",IF(ISBLANK(E298),"",IF(ISTEXT(D298),"",IF(A293="Invoice No. : ",INDEX(Sheet1!F$14:F$181,MATCH(B293,Sheet1!A$14:A$181,0)),G297))))</f>
        <v/>
      </c>
      <c r="H298" s="26" t="str">
        <f t="shared" si="17"/>
        <v/>
      </c>
      <c r="I298" s="26" t="str">
        <f>IF(ISTEXT(E298),"",IF(ISBLANK(E298),"",IF(ISTEXT(D298),"",IF(A293="Invoice No. : ",TEXT(INDEX(Sheet1!C$14:C$200,MATCH(B293,Sheet1!A$14:A$200,0)),"hh:mm:ss"),I297))))</f>
        <v/>
      </c>
      <c r="J298" t="str">
        <f t="shared" si="18"/>
        <v/>
      </c>
      <c r="K298" t="str">
        <f>IF(ISBLANK(G298),"",IF(ISTEXT(G298),"",INDEX(Sheet1!H$14:H$181,MATCH(F298,Sheet1!A$14:A$181,0))))</f>
        <v/>
      </c>
      <c r="L298" t="str">
        <f>IF(ISBLANK(G298),"",IF(ISTEXT(G298),"",INDEX(Sheet1!I$14:I$181,MATCH(F298,Sheet1!A$14:A$181,0))))</f>
        <v/>
      </c>
      <c r="M298" t="str">
        <f>IF(ISBLANK(G298),"",IF(ISTEXT(G298),"",IF(INDEX(Sheet1!H$14:H$181,MATCH(F298,Sheet1!A$14:A$181,0))&lt;&gt;0,IF(INDEX(Sheet1!I$14:I$181,MATCH(F298,Sheet1!A$14:A$181,0))&lt;&gt;0,"Loan &amp; Cash","Loan"),"Cash")))</f>
        <v/>
      </c>
      <c r="N298" t="str">
        <f>IF(ISTEXT(E298),"",IF(ISBLANK(E298),"",IF(ISTEXT(D298),"",IF(A293="Invoice No. : ",INDEX(Sheet1!D$14:D$181,MATCH(B293,Sheet1!A$14:A$181,0)),N297))))</f>
        <v/>
      </c>
      <c r="O298" t="str">
        <f>IF(ISTEXT(E298),"",IF(ISBLANK(E298),"",IF(ISTEXT(D298),"",IF(A293="Invoice No. : ",INDEX(Sheet1!E$14:E$181,MATCH(B293,Sheet1!A$14:A$181,0)),O297))))</f>
        <v/>
      </c>
      <c r="P298" t="str">
        <f>IF(ISTEXT(E298),"",IF(ISBLANK(E298),"",IF(ISTEXT(D298),"",IF(A293="Invoice No. : ",INDEX(Sheet1!G$14:G$181,MATCH(B293,Sheet1!A$14:A$181,0)),P297))))</f>
        <v/>
      </c>
      <c r="Q298" t="str">
        <f t="shared" si="19"/>
        <v/>
      </c>
    </row>
    <row r="299" spans="1:17" x14ac:dyDescent="0.2">
      <c r="F299" s="26" t="str">
        <f t="shared" si="16"/>
        <v/>
      </c>
      <c r="G299" s="26" t="str">
        <f>IF(ISTEXT(E299),"",IF(ISBLANK(E299),"",IF(ISTEXT(D299),"",IF(A294="Invoice No. : ",INDEX(Sheet1!F$14:F$181,MATCH(B294,Sheet1!A$14:A$181,0)),G298))))</f>
        <v/>
      </c>
      <c r="H299" s="26" t="str">
        <f t="shared" si="17"/>
        <v/>
      </c>
      <c r="I299" s="26" t="str">
        <f>IF(ISTEXT(E299),"",IF(ISBLANK(E299),"",IF(ISTEXT(D299),"",IF(A294="Invoice No. : ",TEXT(INDEX(Sheet1!C$14:C$200,MATCH(B294,Sheet1!A$14:A$200,0)),"hh:mm:ss"),I298))))</f>
        <v/>
      </c>
      <c r="J299" t="str">
        <f t="shared" si="18"/>
        <v/>
      </c>
      <c r="K299" t="str">
        <f>IF(ISBLANK(G299),"",IF(ISTEXT(G299),"",INDEX(Sheet1!H$14:H$181,MATCH(F299,Sheet1!A$14:A$181,0))))</f>
        <v/>
      </c>
      <c r="L299" t="str">
        <f>IF(ISBLANK(G299),"",IF(ISTEXT(G299),"",INDEX(Sheet1!I$14:I$181,MATCH(F299,Sheet1!A$14:A$181,0))))</f>
        <v/>
      </c>
      <c r="M299" t="str">
        <f>IF(ISBLANK(G299),"",IF(ISTEXT(G299),"",IF(INDEX(Sheet1!H$14:H$181,MATCH(F299,Sheet1!A$14:A$181,0))&lt;&gt;0,IF(INDEX(Sheet1!I$14:I$181,MATCH(F299,Sheet1!A$14:A$181,0))&lt;&gt;0,"Loan &amp; Cash","Loan"),"Cash")))</f>
        <v/>
      </c>
      <c r="N299" t="str">
        <f>IF(ISTEXT(E299),"",IF(ISBLANK(E299),"",IF(ISTEXT(D299),"",IF(A294="Invoice No. : ",INDEX(Sheet1!D$14:D$181,MATCH(B294,Sheet1!A$14:A$181,0)),N298))))</f>
        <v/>
      </c>
      <c r="O299" t="str">
        <f>IF(ISTEXT(E299),"",IF(ISBLANK(E299),"",IF(ISTEXT(D299),"",IF(A294="Invoice No. : ",INDEX(Sheet1!E$14:E$181,MATCH(B294,Sheet1!A$14:A$181,0)),O298))))</f>
        <v/>
      </c>
      <c r="P299" t="str">
        <f>IF(ISTEXT(E299),"",IF(ISBLANK(E299),"",IF(ISTEXT(D299),"",IF(A294="Invoice No. : ",INDEX(Sheet1!G$14:G$181,MATCH(B294,Sheet1!A$14:A$181,0)),P298))))</f>
        <v/>
      </c>
      <c r="Q299" t="str">
        <f t="shared" si="19"/>
        <v/>
      </c>
    </row>
    <row r="300" spans="1:17" x14ac:dyDescent="0.2">
      <c r="F300" s="26" t="str">
        <f t="shared" si="16"/>
        <v/>
      </c>
      <c r="G300" s="26" t="str">
        <f>IF(ISTEXT(E300),"",IF(ISBLANK(E300),"",IF(ISTEXT(D300),"",IF(A295="Invoice No. : ",INDEX(Sheet1!F$14:F$181,MATCH(B295,Sheet1!A$14:A$181,0)),G299))))</f>
        <v/>
      </c>
      <c r="H300" s="26" t="str">
        <f t="shared" si="17"/>
        <v/>
      </c>
      <c r="I300" s="26" t="str">
        <f>IF(ISTEXT(E300),"",IF(ISBLANK(E300),"",IF(ISTEXT(D300),"",IF(A295="Invoice No. : ",TEXT(INDEX(Sheet1!C$14:C$200,MATCH(B295,Sheet1!A$14:A$200,0)),"hh:mm:ss"),I299))))</f>
        <v/>
      </c>
      <c r="J300" t="str">
        <f t="shared" si="18"/>
        <v/>
      </c>
      <c r="K300" t="str">
        <f>IF(ISBLANK(G300),"",IF(ISTEXT(G300),"",INDEX(Sheet1!H$14:H$181,MATCH(F300,Sheet1!A$14:A$181,0))))</f>
        <v/>
      </c>
      <c r="L300" t="str">
        <f>IF(ISBLANK(G300),"",IF(ISTEXT(G300),"",INDEX(Sheet1!I$14:I$181,MATCH(F300,Sheet1!A$14:A$181,0))))</f>
        <v/>
      </c>
      <c r="M300" t="str">
        <f>IF(ISBLANK(G300),"",IF(ISTEXT(G300),"",IF(INDEX(Sheet1!H$14:H$181,MATCH(F300,Sheet1!A$14:A$181,0))&lt;&gt;0,IF(INDEX(Sheet1!I$14:I$181,MATCH(F300,Sheet1!A$14:A$181,0))&lt;&gt;0,"Loan &amp; Cash","Loan"),"Cash")))</f>
        <v/>
      </c>
      <c r="N300" t="str">
        <f>IF(ISTEXT(E300),"",IF(ISBLANK(E300),"",IF(ISTEXT(D300),"",IF(A295="Invoice No. : ",INDEX(Sheet1!D$14:D$181,MATCH(B295,Sheet1!A$14:A$181,0)),N299))))</f>
        <v/>
      </c>
      <c r="O300" t="str">
        <f>IF(ISTEXT(E300),"",IF(ISBLANK(E300),"",IF(ISTEXT(D300),"",IF(A295="Invoice No. : ",INDEX(Sheet1!E$14:E$181,MATCH(B295,Sheet1!A$14:A$181,0)),O299))))</f>
        <v/>
      </c>
      <c r="P300" t="str">
        <f>IF(ISTEXT(E300),"",IF(ISBLANK(E300),"",IF(ISTEXT(D300),"",IF(A295="Invoice No. : ",INDEX(Sheet1!G$14:G$181,MATCH(B295,Sheet1!A$14:A$181,0)),P299))))</f>
        <v/>
      </c>
      <c r="Q300" t="str">
        <f t="shared" si="19"/>
        <v/>
      </c>
    </row>
    <row r="301" spans="1:17" x14ac:dyDescent="0.2">
      <c r="A301" s="3" t="s">
        <v>4</v>
      </c>
      <c r="B301" s="4">
        <v>2145301</v>
      </c>
      <c r="C301" s="3" t="s">
        <v>5</v>
      </c>
      <c r="D301" s="5" t="s">
        <v>185</v>
      </c>
      <c r="F301" s="26" t="str">
        <f t="shared" si="16"/>
        <v/>
      </c>
      <c r="G301" s="26" t="str">
        <f>IF(ISTEXT(E301),"",IF(ISBLANK(E301),"",IF(ISTEXT(D301),"",IF(A296="Invoice No. : ",INDEX(Sheet1!F$14:F$181,MATCH(B296,Sheet1!A$14:A$181,0)),G300))))</f>
        <v/>
      </c>
      <c r="H301" s="26" t="str">
        <f t="shared" si="17"/>
        <v/>
      </c>
      <c r="I301" s="26" t="str">
        <f>IF(ISTEXT(E301),"",IF(ISBLANK(E301),"",IF(ISTEXT(D301),"",IF(A296="Invoice No. : ",TEXT(INDEX(Sheet1!C$14:C$200,MATCH(B296,Sheet1!A$14:A$200,0)),"hh:mm:ss"),I300))))</f>
        <v/>
      </c>
      <c r="J301" t="str">
        <f t="shared" si="18"/>
        <v/>
      </c>
      <c r="K301" t="str">
        <f>IF(ISBLANK(G301),"",IF(ISTEXT(G301),"",INDEX(Sheet1!H$14:H$181,MATCH(F301,Sheet1!A$14:A$181,0))))</f>
        <v/>
      </c>
      <c r="L301" t="str">
        <f>IF(ISBLANK(G301),"",IF(ISTEXT(G301),"",INDEX(Sheet1!I$14:I$181,MATCH(F301,Sheet1!A$14:A$181,0))))</f>
        <v/>
      </c>
      <c r="M301" t="str">
        <f>IF(ISBLANK(G301),"",IF(ISTEXT(G301),"",IF(INDEX(Sheet1!H$14:H$181,MATCH(F301,Sheet1!A$14:A$181,0))&lt;&gt;0,IF(INDEX(Sheet1!I$14:I$181,MATCH(F301,Sheet1!A$14:A$181,0))&lt;&gt;0,"Loan &amp; Cash","Loan"),"Cash")))</f>
        <v/>
      </c>
      <c r="N301" t="str">
        <f>IF(ISTEXT(E301),"",IF(ISBLANK(E301),"",IF(ISTEXT(D301),"",IF(A296="Invoice No. : ",INDEX(Sheet1!D$14:D$181,MATCH(B296,Sheet1!A$14:A$181,0)),N300))))</f>
        <v/>
      </c>
      <c r="O301" t="str">
        <f>IF(ISTEXT(E301),"",IF(ISBLANK(E301),"",IF(ISTEXT(D301),"",IF(A296="Invoice No. : ",INDEX(Sheet1!E$14:E$181,MATCH(B296,Sheet1!A$14:A$181,0)),O300))))</f>
        <v/>
      </c>
      <c r="P301" t="str">
        <f>IF(ISTEXT(E301),"",IF(ISBLANK(E301),"",IF(ISTEXT(D301),"",IF(A296="Invoice No. : ",INDEX(Sheet1!G$14:G$181,MATCH(B296,Sheet1!A$14:A$181,0)),P300))))</f>
        <v/>
      </c>
      <c r="Q301" t="str">
        <f t="shared" si="19"/>
        <v/>
      </c>
    </row>
    <row r="302" spans="1:17" x14ac:dyDescent="0.2">
      <c r="A302" s="3" t="s">
        <v>7</v>
      </c>
      <c r="B302" s="6">
        <v>44943</v>
      </c>
      <c r="C302" s="3" t="s">
        <v>8</v>
      </c>
      <c r="D302" s="7">
        <v>2</v>
      </c>
      <c r="F302" s="26" t="str">
        <f t="shared" si="16"/>
        <v/>
      </c>
      <c r="G302" s="26" t="str">
        <f>IF(ISTEXT(E302),"",IF(ISBLANK(E302),"",IF(ISTEXT(D302),"",IF(A297="Invoice No. : ",INDEX(Sheet1!F$14:F$181,MATCH(B297,Sheet1!A$14:A$181,0)),G301))))</f>
        <v/>
      </c>
      <c r="H302" s="26" t="str">
        <f t="shared" si="17"/>
        <v/>
      </c>
      <c r="I302" s="26" t="str">
        <f>IF(ISTEXT(E302),"",IF(ISBLANK(E302),"",IF(ISTEXT(D302),"",IF(A297="Invoice No. : ",TEXT(INDEX(Sheet1!C$14:C$200,MATCH(B297,Sheet1!A$14:A$200,0)),"hh:mm:ss"),I301))))</f>
        <v/>
      </c>
      <c r="J302" t="str">
        <f t="shared" si="18"/>
        <v/>
      </c>
      <c r="K302" t="str">
        <f>IF(ISBLANK(G302),"",IF(ISTEXT(G302),"",INDEX(Sheet1!H$14:H$181,MATCH(F302,Sheet1!A$14:A$181,0))))</f>
        <v/>
      </c>
      <c r="L302" t="str">
        <f>IF(ISBLANK(G302),"",IF(ISTEXT(G302),"",INDEX(Sheet1!I$14:I$181,MATCH(F302,Sheet1!A$14:A$181,0))))</f>
        <v/>
      </c>
      <c r="M302" t="str">
        <f>IF(ISBLANK(G302),"",IF(ISTEXT(G302),"",IF(INDEX(Sheet1!H$14:H$181,MATCH(F302,Sheet1!A$14:A$181,0))&lt;&gt;0,IF(INDEX(Sheet1!I$14:I$181,MATCH(F302,Sheet1!A$14:A$181,0))&lt;&gt;0,"Loan &amp; Cash","Loan"),"Cash")))</f>
        <v/>
      </c>
      <c r="N302" t="str">
        <f>IF(ISTEXT(E302),"",IF(ISBLANK(E302),"",IF(ISTEXT(D302),"",IF(A297="Invoice No. : ",INDEX(Sheet1!D$14:D$181,MATCH(B297,Sheet1!A$14:A$181,0)),N301))))</f>
        <v/>
      </c>
      <c r="O302" t="str">
        <f>IF(ISTEXT(E302),"",IF(ISBLANK(E302),"",IF(ISTEXT(D302),"",IF(A297="Invoice No. : ",INDEX(Sheet1!E$14:E$181,MATCH(B297,Sheet1!A$14:A$181,0)),O301))))</f>
        <v/>
      </c>
      <c r="P302" t="str">
        <f>IF(ISTEXT(E302),"",IF(ISBLANK(E302),"",IF(ISTEXT(D302),"",IF(A297="Invoice No. : ",INDEX(Sheet1!G$14:G$181,MATCH(B297,Sheet1!A$14:A$181,0)),P301))))</f>
        <v/>
      </c>
      <c r="Q302" t="str">
        <f t="shared" si="19"/>
        <v/>
      </c>
    </row>
    <row r="303" spans="1:17" x14ac:dyDescent="0.2">
      <c r="F303" s="26" t="str">
        <f t="shared" si="16"/>
        <v/>
      </c>
      <c r="G303" s="26" t="str">
        <f>IF(ISTEXT(E303),"",IF(ISBLANK(E303),"",IF(ISTEXT(D303),"",IF(A298="Invoice No. : ",INDEX(Sheet1!F$14:F$181,MATCH(B298,Sheet1!A$14:A$181,0)),G302))))</f>
        <v/>
      </c>
      <c r="H303" s="26" t="str">
        <f t="shared" si="17"/>
        <v/>
      </c>
      <c r="I303" s="26" t="str">
        <f>IF(ISTEXT(E303),"",IF(ISBLANK(E303),"",IF(ISTEXT(D303),"",IF(A298="Invoice No. : ",TEXT(INDEX(Sheet1!C$14:C$200,MATCH(B298,Sheet1!A$14:A$200,0)),"hh:mm:ss"),I302))))</f>
        <v/>
      </c>
      <c r="J303" t="str">
        <f t="shared" si="18"/>
        <v/>
      </c>
      <c r="K303" t="str">
        <f>IF(ISBLANK(G303),"",IF(ISTEXT(G303),"",INDEX(Sheet1!H$14:H$181,MATCH(F303,Sheet1!A$14:A$181,0))))</f>
        <v/>
      </c>
      <c r="L303" t="str">
        <f>IF(ISBLANK(G303),"",IF(ISTEXT(G303),"",INDEX(Sheet1!I$14:I$181,MATCH(F303,Sheet1!A$14:A$181,0))))</f>
        <v/>
      </c>
      <c r="M303" t="str">
        <f>IF(ISBLANK(G303),"",IF(ISTEXT(G303),"",IF(INDEX(Sheet1!H$14:H$181,MATCH(F303,Sheet1!A$14:A$181,0))&lt;&gt;0,IF(INDEX(Sheet1!I$14:I$181,MATCH(F303,Sheet1!A$14:A$181,0))&lt;&gt;0,"Loan &amp; Cash","Loan"),"Cash")))</f>
        <v/>
      </c>
      <c r="N303" t="str">
        <f>IF(ISTEXT(E303),"",IF(ISBLANK(E303),"",IF(ISTEXT(D303),"",IF(A298="Invoice No. : ",INDEX(Sheet1!D$14:D$181,MATCH(B298,Sheet1!A$14:A$181,0)),N302))))</f>
        <v/>
      </c>
      <c r="O303" t="str">
        <f>IF(ISTEXT(E303),"",IF(ISBLANK(E303),"",IF(ISTEXT(D303),"",IF(A298="Invoice No. : ",INDEX(Sheet1!E$14:E$181,MATCH(B298,Sheet1!A$14:A$181,0)),O302))))</f>
        <v/>
      </c>
      <c r="P303" t="str">
        <f>IF(ISTEXT(E303),"",IF(ISBLANK(E303),"",IF(ISTEXT(D303),"",IF(A298="Invoice No. : ",INDEX(Sheet1!G$14:G$181,MATCH(B298,Sheet1!A$14:A$181,0)),P302))))</f>
        <v/>
      </c>
      <c r="Q303" t="str">
        <f t="shared" si="19"/>
        <v/>
      </c>
    </row>
    <row r="304" spans="1:17" x14ac:dyDescent="0.2">
      <c r="A304" s="8" t="s">
        <v>9</v>
      </c>
      <c r="B304" s="8" t="s">
        <v>10</v>
      </c>
      <c r="C304" s="9" t="s">
        <v>11</v>
      </c>
      <c r="D304" s="9" t="s">
        <v>12</v>
      </c>
      <c r="E304" s="9" t="s">
        <v>13</v>
      </c>
      <c r="F304" s="26" t="str">
        <f t="shared" si="16"/>
        <v/>
      </c>
      <c r="G304" s="26" t="str">
        <f>IF(ISTEXT(E304),"",IF(ISBLANK(E304),"",IF(ISTEXT(D304),"",IF(A299="Invoice No. : ",INDEX(Sheet1!F$14:F$181,MATCH(B299,Sheet1!A$14:A$181,0)),G303))))</f>
        <v/>
      </c>
      <c r="H304" s="26" t="str">
        <f t="shared" si="17"/>
        <v/>
      </c>
      <c r="I304" s="26" t="str">
        <f>IF(ISTEXT(E304),"",IF(ISBLANK(E304),"",IF(ISTEXT(D304),"",IF(A299="Invoice No. : ",TEXT(INDEX(Sheet1!C$14:C$200,MATCH(B299,Sheet1!A$14:A$200,0)),"hh:mm:ss"),I303))))</f>
        <v/>
      </c>
      <c r="J304" t="str">
        <f t="shared" si="18"/>
        <v/>
      </c>
      <c r="K304" t="str">
        <f>IF(ISBLANK(G304),"",IF(ISTEXT(G304),"",INDEX(Sheet1!H$14:H$181,MATCH(F304,Sheet1!A$14:A$181,0))))</f>
        <v/>
      </c>
      <c r="L304" t="str">
        <f>IF(ISBLANK(G304),"",IF(ISTEXT(G304),"",INDEX(Sheet1!I$14:I$181,MATCH(F304,Sheet1!A$14:A$181,0))))</f>
        <v/>
      </c>
      <c r="M304" t="str">
        <f>IF(ISBLANK(G304),"",IF(ISTEXT(G304),"",IF(INDEX(Sheet1!H$14:H$181,MATCH(F304,Sheet1!A$14:A$181,0))&lt;&gt;0,IF(INDEX(Sheet1!I$14:I$181,MATCH(F304,Sheet1!A$14:A$181,0))&lt;&gt;0,"Loan &amp; Cash","Loan"),"Cash")))</f>
        <v/>
      </c>
      <c r="N304" t="str">
        <f>IF(ISTEXT(E304),"",IF(ISBLANK(E304),"",IF(ISTEXT(D304),"",IF(A299="Invoice No. : ",INDEX(Sheet1!D$14:D$181,MATCH(B299,Sheet1!A$14:A$181,0)),N303))))</f>
        <v/>
      </c>
      <c r="O304" t="str">
        <f>IF(ISTEXT(E304),"",IF(ISBLANK(E304),"",IF(ISTEXT(D304),"",IF(A299="Invoice No. : ",INDEX(Sheet1!E$14:E$181,MATCH(B299,Sheet1!A$14:A$181,0)),O303))))</f>
        <v/>
      </c>
      <c r="P304" t="str">
        <f>IF(ISTEXT(E304),"",IF(ISBLANK(E304),"",IF(ISTEXT(D304),"",IF(A299="Invoice No. : ",INDEX(Sheet1!G$14:G$181,MATCH(B299,Sheet1!A$14:A$181,0)),P303))))</f>
        <v/>
      </c>
      <c r="Q304" t="str">
        <f t="shared" si="19"/>
        <v/>
      </c>
    </row>
    <row r="305" spans="1:17" x14ac:dyDescent="0.2">
      <c r="F305" s="26" t="str">
        <f t="shared" si="16"/>
        <v/>
      </c>
      <c r="G305" s="26" t="str">
        <f>IF(ISTEXT(E305),"",IF(ISBLANK(E305),"",IF(ISTEXT(D305),"",IF(A300="Invoice No. : ",INDEX(Sheet1!F$14:F$181,MATCH(B300,Sheet1!A$14:A$181,0)),G304))))</f>
        <v/>
      </c>
      <c r="H305" s="26" t="str">
        <f t="shared" si="17"/>
        <v/>
      </c>
      <c r="I305" s="26" t="str">
        <f>IF(ISTEXT(E305),"",IF(ISBLANK(E305),"",IF(ISTEXT(D305),"",IF(A300="Invoice No. : ",TEXT(INDEX(Sheet1!C$14:C$200,MATCH(B300,Sheet1!A$14:A$200,0)),"hh:mm:ss"),I304))))</f>
        <v/>
      </c>
      <c r="J305" t="str">
        <f t="shared" si="18"/>
        <v/>
      </c>
      <c r="K305" t="str">
        <f>IF(ISBLANK(G305),"",IF(ISTEXT(G305),"",INDEX(Sheet1!H$14:H$181,MATCH(F305,Sheet1!A$14:A$181,0))))</f>
        <v/>
      </c>
      <c r="L305" t="str">
        <f>IF(ISBLANK(G305),"",IF(ISTEXT(G305),"",INDEX(Sheet1!I$14:I$181,MATCH(F305,Sheet1!A$14:A$181,0))))</f>
        <v/>
      </c>
      <c r="M305" t="str">
        <f>IF(ISBLANK(G305),"",IF(ISTEXT(G305),"",IF(INDEX(Sheet1!H$14:H$181,MATCH(F305,Sheet1!A$14:A$181,0))&lt;&gt;0,IF(INDEX(Sheet1!I$14:I$181,MATCH(F305,Sheet1!A$14:A$181,0))&lt;&gt;0,"Loan &amp; Cash","Loan"),"Cash")))</f>
        <v/>
      </c>
      <c r="N305" t="str">
        <f>IF(ISTEXT(E305),"",IF(ISBLANK(E305),"",IF(ISTEXT(D305),"",IF(A300="Invoice No. : ",INDEX(Sheet1!D$14:D$181,MATCH(B300,Sheet1!A$14:A$181,0)),N304))))</f>
        <v/>
      </c>
      <c r="O305" t="str">
        <f>IF(ISTEXT(E305),"",IF(ISBLANK(E305),"",IF(ISTEXT(D305),"",IF(A300="Invoice No. : ",INDEX(Sheet1!E$14:E$181,MATCH(B300,Sheet1!A$14:A$181,0)),O304))))</f>
        <v/>
      </c>
      <c r="P305" t="str">
        <f>IF(ISTEXT(E305),"",IF(ISBLANK(E305),"",IF(ISTEXT(D305),"",IF(A300="Invoice No. : ",INDEX(Sheet1!G$14:G$181,MATCH(B300,Sheet1!A$14:A$181,0)),P304))))</f>
        <v/>
      </c>
      <c r="Q305" t="str">
        <f t="shared" si="19"/>
        <v/>
      </c>
    </row>
    <row r="306" spans="1:17" x14ac:dyDescent="0.2">
      <c r="A306" s="10" t="s">
        <v>200</v>
      </c>
      <c r="B306" s="10" t="s">
        <v>201</v>
      </c>
      <c r="C306" s="11">
        <v>1</v>
      </c>
      <c r="D306" s="11">
        <v>33</v>
      </c>
      <c r="E306" s="11">
        <v>33</v>
      </c>
      <c r="F306" s="26">
        <f t="shared" si="16"/>
        <v>2145301</v>
      </c>
      <c r="G306" s="26">
        <f>IF(ISTEXT(E306),"",IF(ISBLANK(E306),"",IF(ISTEXT(D306),"",IF(A301="Invoice No. : ",INDEX(Sheet1!F$14:F$181,MATCH(B301,Sheet1!A$14:A$181,0)),G305))))</f>
        <v>20322</v>
      </c>
      <c r="H306" s="26" t="str">
        <f t="shared" si="17"/>
        <v>01/17/2023</v>
      </c>
      <c r="I306" s="26" t="str">
        <f>IF(ISTEXT(E306),"",IF(ISBLANK(E306),"",IF(ISTEXT(D306),"",IF(A301="Invoice No. : ",TEXT(INDEX(Sheet1!C$14:C$200,MATCH(B301,Sheet1!A$14:A$200,0)),"hh:mm:ss"),I305))))</f>
        <v>08:34:28</v>
      </c>
      <c r="J306">
        <f t="shared" si="18"/>
        <v>33</v>
      </c>
      <c r="K306">
        <f>IF(ISBLANK(G306),"",IF(ISTEXT(G306),"",INDEX(Sheet1!H$14:H$181,MATCH(F306,Sheet1!A$14:A$181,0))))</f>
        <v>0</v>
      </c>
      <c r="L306">
        <f>IF(ISBLANK(G306),"",IF(ISTEXT(G306),"",INDEX(Sheet1!I$14:I$181,MATCH(F306,Sheet1!A$14:A$181,0))))</f>
        <v>33</v>
      </c>
      <c r="M306" t="str">
        <f>IF(ISBLANK(G306),"",IF(ISTEXT(G306),"",IF(INDEX(Sheet1!H$14:H$181,MATCH(F306,Sheet1!A$14:A$181,0))&lt;&gt;0,IF(INDEX(Sheet1!I$14:I$181,MATCH(F306,Sheet1!A$14:A$181,0))&lt;&gt;0,"Loan &amp; Cash","Loan"),"Cash")))</f>
        <v>Cash</v>
      </c>
      <c r="N306">
        <f>IF(ISTEXT(E306),"",IF(ISBLANK(E306),"",IF(ISTEXT(D306),"",IF(A301="Invoice No. : ",INDEX(Sheet1!D$14:D$181,MATCH(B301,Sheet1!A$14:A$181,0)),N305))))</f>
        <v>2</v>
      </c>
      <c r="O306" t="str">
        <f>IF(ISTEXT(E306),"",IF(ISBLANK(E306),"",IF(ISTEXT(D306),"",IF(A301="Invoice No. : ",INDEX(Sheet1!E$14:E$181,MATCH(B301,Sheet1!A$14:A$181,0)),O305))))</f>
        <v>RUBY</v>
      </c>
      <c r="P306" t="str">
        <f>IF(ISTEXT(E306),"",IF(ISBLANK(E306),"",IF(ISTEXT(D306),"",IF(A301="Invoice No. : ",INDEX(Sheet1!G$14:G$181,MATCH(B301,Sheet1!A$14:A$181,0)),P305))))</f>
        <v>TABDI, EVAEMILYN NASIS</v>
      </c>
      <c r="Q306">
        <f t="shared" si="19"/>
        <v>130591.09</v>
      </c>
    </row>
    <row r="307" spans="1:17" x14ac:dyDescent="0.2">
      <c r="D307" s="12" t="s">
        <v>16</v>
      </c>
      <c r="E307" s="13">
        <v>33</v>
      </c>
      <c r="F307" s="26" t="str">
        <f t="shared" si="16"/>
        <v/>
      </c>
      <c r="G307" s="26" t="str">
        <f>IF(ISTEXT(E307),"",IF(ISBLANK(E307),"",IF(ISTEXT(D307),"",IF(A302="Invoice No. : ",INDEX(Sheet1!F$14:F$181,MATCH(B302,Sheet1!A$14:A$181,0)),G306))))</f>
        <v/>
      </c>
      <c r="H307" s="26" t="str">
        <f t="shared" si="17"/>
        <v/>
      </c>
      <c r="I307" s="26" t="str">
        <f>IF(ISTEXT(E307),"",IF(ISBLANK(E307),"",IF(ISTEXT(D307),"",IF(A302="Invoice No. : ",TEXT(INDEX(Sheet1!C$14:C$200,MATCH(B302,Sheet1!A$14:A$200,0)),"hh:mm:ss"),I306))))</f>
        <v/>
      </c>
      <c r="J307" t="str">
        <f t="shared" si="18"/>
        <v/>
      </c>
      <c r="K307" t="str">
        <f>IF(ISBLANK(G307),"",IF(ISTEXT(G307),"",INDEX(Sheet1!H$14:H$181,MATCH(F307,Sheet1!A$14:A$181,0))))</f>
        <v/>
      </c>
      <c r="L307" t="str">
        <f>IF(ISBLANK(G307),"",IF(ISTEXT(G307),"",INDEX(Sheet1!I$14:I$181,MATCH(F307,Sheet1!A$14:A$181,0))))</f>
        <v/>
      </c>
      <c r="M307" t="str">
        <f>IF(ISBLANK(G307),"",IF(ISTEXT(G307),"",IF(INDEX(Sheet1!H$14:H$181,MATCH(F307,Sheet1!A$14:A$181,0))&lt;&gt;0,IF(INDEX(Sheet1!I$14:I$181,MATCH(F307,Sheet1!A$14:A$181,0))&lt;&gt;0,"Loan &amp; Cash","Loan"),"Cash")))</f>
        <v/>
      </c>
      <c r="N307" t="str">
        <f>IF(ISTEXT(E307),"",IF(ISBLANK(E307),"",IF(ISTEXT(D307),"",IF(A302="Invoice No. : ",INDEX(Sheet1!D$14:D$181,MATCH(B302,Sheet1!A$14:A$181,0)),N306))))</f>
        <v/>
      </c>
      <c r="O307" t="str">
        <f>IF(ISTEXT(E307),"",IF(ISBLANK(E307),"",IF(ISTEXT(D307),"",IF(A302="Invoice No. : ",INDEX(Sheet1!E$14:E$181,MATCH(B302,Sheet1!A$14:A$181,0)),O306))))</f>
        <v/>
      </c>
      <c r="P307" t="str">
        <f>IF(ISTEXT(E307),"",IF(ISBLANK(E307),"",IF(ISTEXT(D307),"",IF(A302="Invoice No. : ",INDEX(Sheet1!G$14:G$181,MATCH(B302,Sheet1!A$14:A$181,0)),P306))))</f>
        <v/>
      </c>
      <c r="Q307" t="str">
        <f t="shared" si="19"/>
        <v/>
      </c>
    </row>
    <row r="308" spans="1:17" x14ac:dyDescent="0.2">
      <c r="F308" s="26" t="str">
        <f t="shared" si="16"/>
        <v/>
      </c>
      <c r="G308" s="26" t="str">
        <f>IF(ISTEXT(E308),"",IF(ISBLANK(E308),"",IF(ISTEXT(D308),"",IF(A303="Invoice No. : ",INDEX(Sheet1!F$14:F$181,MATCH(B303,Sheet1!A$14:A$181,0)),G307))))</f>
        <v/>
      </c>
      <c r="H308" s="26" t="str">
        <f t="shared" si="17"/>
        <v/>
      </c>
      <c r="I308" s="26" t="str">
        <f>IF(ISTEXT(E308),"",IF(ISBLANK(E308),"",IF(ISTEXT(D308),"",IF(A303="Invoice No. : ",TEXT(INDEX(Sheet1!C$14:C$200,MATCH(B303,Sheet1!A$14:A$200,0)),"hh:mm:ss"),I307))))</f>
        <v/>
      </c>
      <c r="J308" t="str">
        <f t="shared" si="18"/>
        <v/>
      </c>
      <c r="K308" t="str">
        <f>IF(ISBLANK(G308),"",IF(ISTEXT(G308),"",INDEX(Sheet1!H$14:H$181,MATCH(F308,Sheet1!A$14:A$181,0))))</f>
        <v/>
      </c>
      <c r="L308" t="str">
        <f>IF(ISBLANK(G308),"",IF(ISTEXT(G308),"",INDEX(Sheet1!I$14:I$181,MATCH(F308,Sheet1!A$14:A$181,0))))</f>
        <v/>
      </c>
      <c r="M308" t="str">
        <f>IF(ISBLANK(G308),"",IF(ISTEXT(G308),"",IF(INDEX(Sheet1!H$14:H$181,MATCH(F308,Sheet1!A$14:A$181,0))&lt;&gt;0,IF(INDEX(Sheet1!I$14:I$181,MATCH(F308,Sheet1!A$14:A$181,0))&lt;&gt;0,"Loan &amp; Cash","Loan"),"Cash")))</f>
        <v/>
      </c>
      <c r="N308" t="str">
        <f>IF(ISTEXT(E308),"",IF(ISBLANK(E308),"",IF(ISTEXT(D308),"",IF(A303="Invoice No. : ",INDEX(Sheet1!D$14:D$181,MATCH(B303,Sheet1!A$14:A$181,0)),N307))))</f>
        <v/>
      </c>
      <c r="O308" t="str">
        <f>IF(ISTEXT(E308),"",IF(ISBLANK(E308),"",IF(ISTEXT(D308),"",IF(A303="Invoice No. : ",INDEX(Sheet1!E$14:E$181,MATCH(B303,Sheet1!A$14:A$181,0)),O307))))</f>
        <v/>
      </c>
      <c r="P308" t="str">
        <f>IF(ISTEXT(E308),"",IF(ISBLANK(E308),"",IF(ISTEXT(D308),"",IF(A303="Invoice No. : ",INDEX(Sheet1!G$14:G$181,MATCH(B303,Sheet1!A$14:A$181,0)),P307))))</f>
        <v/>
      </c>
      <c r="Q308" t="str">
        <f t="shared" si="19"/>
        <v/>
      </c>
    </row>
    <row r="309" spans="1:17" x14ac:dyDescent="0.2">
      <c r="F309" s="26" t="str">
        <f t="shared" si="16"/>
        <v/>
      </c>
      <c r="G309" s="26" t="str">
        <f>IF(ISTEXT(E309),"",IF(ISBLANK(E309),"",IF(ISTEXT(D309),"",IF(A304="Invoice No. : ",INDEX(Sheet1!F$14:F$181,MATCH(B304,Sheet1!A$14:A$181,0)),G308))))</f>
        <v/>
      </c>
      <c r="H309" s="26" t="str">
        <f t="shared" si="17"/>
        <v/>
      </c>
      <c r="I309" s="26" t="str">
        <f>IF(ISTEXT(E309),"",IF(ISBLANK(E309),"",IF(ISTEXT(D309),"",IF(A304="Invoice No. : ",TEXT(INDEX(Sheet1!C$14:C$200,MATCH(B304,Sheet1!A$14:A$200,0)),"hh:mm:ss"),I308))))</f>
        <v/>
      </c>
      <c r="J309" t="str">
        <f t="shared" si="18"/>
        <v/>
      </c>
      <c r="K309" t="str">
        <f>IF(ISBLANK(G309),"",IF(ISTEXT(G309),"",INDEX(Sheet1!H$14:H$181,MATCH(F309,Sheet1!A$14:A$181,0))))</f>
        <v/>
      </c>
      <c r="L309" t="str">
        <f>IF(ISBLANK(G309),"",IF(ISTEXT(G309),"",INDEX(Sheet1!I$14:I$181,MATCH(F309,Sheet1!A$14:A$181,0))))</f>
        <v/>
      </c>
      <c r="M309" t="str">
        <f>IF(ISBLANK(G309),"",IF(ISTEXT(G309),"",IF(INDEX(Sheet1!H$14:H$181,MATCH(F309,Sheet1!A$14:A$181,0))&lt;&gt;0,IF(INDEX(Sheet1!I$14:I$181,MATCH(F309,Sheet1!A$14:A$181,0))&lt;&gt;0,"Loan &amp; Cash","Loan"),"Cash")))</f>
        <v/>
      </c>
      <c r="N309" t="str">
        <f>IF(ISTEXT(E309),"",IF(ISBLANK(E309),"",IF(ISTEXT(D309),"",IF(A304="Invoice No. : ",INDEX(Sheet1!D$14:D$181,MATCH(B304,Sheet1!A$14:A$181,0)),N308))))</f>
        <v/>
      </c>
      <c r="O309" t="str">
        <f>IF(ISTEXT(E309),"",IF(ISBLANK(E309),"",IF(ISTEXT(D309),"",IF(A304="Invoice No. : ",INDEX(Sheet1!E$14:E$181,MATCH(B304,Sheet1!A$14:A$181,0)),O308))))</f>
        <v/>
      </c>
      <c r="P309" t="str">
        <f>IF(ISTEXT(E309),"",IF(ISBLANK(E309),"",IF(ISTEXT(D309),"",IF(A304="Invoice No. : ",INDEX(Sheet1!G$14:G$181,MATCH(B304,Sheet1!A$14:A$181,0)),P308))))</f>
        <v/>
      </c>
      <c r="Q309" t="str">
        <f t="shared" si="19"/>
        <v/>
      </c>
    </row>
    <row r="310" spans="1:17" x14ac:dyDescent="0.2">
      <c r="A310" s="3" t="s">
        <v>4</v>
      </c>
      <c r="B310" s="4">
        <v>2145302</v>
      </c>
      <c r="C310" s="3" t="s">
        <v>5</v>
      </c>
      <c r="D310" s="5" t="s">
        <v>185</v>
      </c>
      <c r="F310" s="26" t="str">
        <f t="shared" si="16"/>
        <v/>
      </c>
      <c r="G310" s="26" t="str">
        <f>IF(ISTEXT(E310),"",IF(ISBLANK(E310),"",IF(ISTEXT(D310),"",IF(A305="Invoice No. : ",INDEX(Sheet1!F$14:F$181,MATCH(B305,Sheet1!A$14:A$181,0)),G309))))</f>
        <v/>
      </c>
      <c r="H310" s="26" t="str">
        <f t="shared" si="17"/>
        <v/>
      </c>
      <c r="I310" s="26" t="str">
        <f>IF(ISTEXT(E310),"",IF(ISBLANK(E310),"",IF(ISTEXT(D310),"",IF(A305="Invoice No. : ",TEXT(INDEX(Sheet1!C$14:C$200,MATCH(B305,Sheet1!A$14:A$200,0)),"hh:mm:ss"),I309))))</f>
        <v/>
      </c>
      <c r="J310" t="str">
        <f t="shared" si="18"/>
        <v/>
      </c>
      <c r="K310" t="str">
        <f>IF(ISBLANK(G310),"",IF(ISTEXT(G310),"",INDEX(Sheet1!H$14:H$181,MATCH(F310,Sheet1!A$14:A$181,0))))</f>
        <v/>
      </c>
      <c r="L310" t="str">
        <f>IF(ISBLANK(G310),"",IF(ISTEXT(G310),"",INDEX(Sheet1!I$14:I$181,MATCH(F310,Sheet1!A$14:A$181,0))))</f>
        <v/>
      </c>
      <c r="M310" t="str">
        <f>IF(ISBLANK(G310),"",IF(ISTEXT(G310),"",IF(INDEX(Sheet1!H$14:H$181,MATCH(F310,Sheet1!A$14:A$181,0))&lt;&gt;0,IF(INDEX(Sheet1!I$14:I$181,MATCH(F310,Sheet1!A$14:A$181,0))&lt;&gt;0,"Loan &amp; Cash","Loan"),"Cash")))</f>
        <v/>
      </c>
      <c r="N310" t="str">
        <f>IF(ISTEXT(E310),"",IF(ISBLANK(E310),"",IF(ISTEXT(D310),"",IF(A305="Invoice No. : ",INDEX(Sheet1!D$14:D$181,MATCH(B305,Sheet1!A$14:A$181,0)),N309))))</f>
        <v/>
      </c>
      <c r="O310" t="str">
        <f>IF(ISTEXT(E310),"",IF(ISBLANK(E310),"",IF(ISTEXT(D310),"",IF(A305="Invoice No. : ",INDEX(Sheet1!E$14:E$181,MATCH(B305,Sheet1!A$14:A$181,0)),O309))))</f>
        <v/>
      </c>
      <c r="P310" t="str">
        <f>IF(ISTEXT(E310),"",IF(ISBLANK(E310),"",IF(ISTEXT(D310),"",IF(A305="Invoice No. : ",INDEX(Sheet1!G$14:G$181,MATCH(B305,Sheet1!A$14:A$181,0)),P309))))</f>
        <v/>
      </c>
      <c r="Q310" t="str">
        <f t="shared" si="19"/>
        <v/>
      </c>
    </row>
    <row r="311" spans="1:17" x14ac:dyDescent="0.2">
      <c r="A311" s="3" t="s">
        <v>7</v>
      </c>
      <c r="B311" s="6">
        <v>44943</v>
      </c>
      <c r="C311" s="3" t="s">
        <v>8</v>
      </c>
      <c r="D311" s="7">
        <v>2</v>
      </c>
      <c r="F311" s="26" t="str">
        <f t="shared" si="16"/>
        <v/>
      </c>
      <c r="G311" s="26" t="str">
        <f>IF(ISTEXT(E311),"",IF(ISBLANK(E311),"",IF(ISTEXT(D311),"",IF(A306="Invoice No. : ",INDEX(Sheet1!F$14:F$181,MATCH(B306,Sheet1!A$14:A$181,0)),G310))))</f>
        <v/>
      </c>
      <c r="H311" s="26" t="str">
        <f t="shared" si="17"/>
        <v/>
      </c>
      <c r="I311" s="26" t="str">
        <f>IF(ISTEXT(E311),"",IF(ISBLANK(E311),"",IF(ISTEXT(D311),"",IF(A306="Invoice No. : ",TEXT(INDEX(Sheet1!C$14:C$200,MATCH(B306,Sheet1!A$14:A$200,0)),"hh:mm:ss"),I310))))</f>
        <v/>
      </c>
      <c r="J311" t="str">
        <f t="shared" si="18"/>
        <v/>
      </c>
      <c r="K311" t="str">
        <f>IF(ISBLANK(G311),"",IF(ISTEXT(G311),"",INDEX(Sheet1!H$14:H$181,MATCH(F311,Sheet1!A$14:A$181,0))))</f>
        <v/>
      </c>
      <c r="L311" t="str">
        <f>IF(ISBLANK(G311),"",IF(ISTEXT(G311),"",INDEX(Sheet1!I$14:I$181,MATCH(F311,Sheet1!A$14:A$181,0))))</f>
        <v/>
      </c>
      <c r="M311" t="str">
        <f>IF(ISBLANK(G311),"",IF(ISTEXT(G311),"",IF(INDEX(Sheet1!H$14:H$181,MATCH(F311,Sheet1!A$14:A$181,0))&lt;&gt;0,IF(INDEX(Sheet1!I$14:I$181,MATCH(F311,Sheet1!A$14:A$181,0))&lt;&gt;0,"Loan &amp; Cash","Loan"),"Cash")))</f>
        <v/>
      </c>
      <c r="N311" t="str">
        <f>IF(ISTEXT(E311),"",IF(ISBLANK(E311),"",IF(ISTEXT(D311),"",IF(A306="Invoice No. : ",INDEX(Sheet1!D$14:D$181,MATCH(B306,Sheet1!A$14:A$181,0)),N310))))</f>
        <v/>
      </c>
      <c r="O311" t="str">
        <f>IF(ISTEXT(E311),"",IF(ISBLANK(E311),"",IF(ISTEXT(D311),"",IF(A306="Invoice No. : ",INDEX(Sheet1!E$14:E$181,MATCH(B306,Sheet1!A$14:A$181,0)),O310))))</f>
        <v/>
      </c>
      <c r="P311" t="str">
        <f>IF(ISTEXT(E311),"",IF(ISBLANK(E311),"",IF(ISTEXT(D311),"",IF(A306="Invoice No. : ",INDEX(Sheet1!G$14:G$181,MATCH(B306,Sheet1!A$14:A$181,0)),P310))))</f>
        <v/>
      </c>
      <c r="Q311" t="str">
        <f t="shared" si="19"/>
        <v/>
      </c>
    </row>
    <row r="312" spans="1:17" x14ac:dyDescent="0.2">
      <c r="F312" s="26" t="str">
        <f t="shared" si="16"/>
        <v/>
      </c>
      <c r="G312" s="26" t="str">
        <f>IF(ISTEXT(E312),"",IF(ISBLANK(E312),"",IF(ISTEXT(D312),"",IF(A307="Invoice No. : ",INDEX(Sheet1!F$14:F$181,MATCH(B307,Sheet1!A$14:A$181,0)),G311))))</f>
        <v/>
      </c>
      <c r="H312" s="26" t="str">
        <f t="shared" si="17"/>
        <v/>
      </c>
      <c r="I312" s="26" t="str">
        <f>IF(ISTEXT(E312),"",IF(ISBLANK(E312),"",IF(ISTEXT(D312),"",IF(A307="Invoice No. : ",TEXT(INDEX(Sheet1!C$14:C$200,MATCH(B307,Sheet1!A$14:A$200,0)),"hh:mm:ss"),I311))))</f>
        <v/>
      </c>
      <c r="J312" t="str">
        <f t="shared" si="18"/>
        <v/>
      </c>
      <c r="K312" t="str">
        <f>IF(ISBLANK(G312),"",IF(ISTEXT(G312),"",INDEX(Sheet1!H$14:H$181,MATCH(F312,Sheet1!A$14:A$181,0))))</f>
        <v/>
      </c>
      <c r="L312" t="str">
        <f>IF(ISBLANK(G312),"",IF(ISTEXT(G312),"",INDEX(Sheet1!I$14:I$181,MATCH(F312,Sheet1!A$14:A$181,0))))</f>
        <v/>
      </c>
      <c r="M312" t="str">
        <f>IF(ISBLANK(G312),"",IF(ISTEXT(G312),"",IF(INDEX(Sheet1!H$14:H$181,MATCH(F312,Sheet1!A$14:A$181,0))&lt;&gt;0,IF(INDEX(Sheet1!I$14:I$181,MATCH(F312,Sheet1!A$14:A$181,0))&lt;&gt;0,"Loan &amp; Cash","Loan"),"Cash")))</f>
        <v/>
      </c>
      <c r="N312" t="str">
        <f>IF(ISTEXT(E312),"",IF(ISBLANK(E312),"",IF(ISTEXT(D312),"",IF(A307="Invoice No. : ",INDEX(Sheet1!D$14:D$181,MATCH(B307,Sheet1!A$14:A$181,0)),N311))))</f>
        <v/>
      </c>
      <c r="O312" t="str">
        <f>IF(ISTEXT(E312),"",IF(ISBLANK(E312),"",IF(ISTEXT(D312),"",IF(A307="Invoice No. : ",INDEX(Sheet1!E$14:E$181,MATCH(B307,Sheet1!A$14:A$181,0)),O311))))</f>
        <v/>
      </c>
      <c r="P312" t="str">
        <f>IF(ISTEXT(E312),"",IF(ISBLANK(E312),"",IF(ISTEXT(D312),"",IF(A307="Invoice No. : ",INDEX(Sheet1!G$14:G$181,MATCH(B307,Sheet1!A$14:A$181,0)),P311))))</f>
        <v/>
      </c>
      <c r="Q312" t="str">
        <f t="shared" si="19"/>
        <v/>
      </c>
    </row>
    <row r="313" spans="1:17" x14ac:dyDescent="0.2">
      <c r="A313" s="8" t="s">
        <v>9</v>
      </c>
      <c r="B313" s="8" t="s">
        <v>10</v>
      </c>
      <c r="C313" s="9" t="s">
        <v>11</v>
      </c>
      <c r="D313" s="9" t="s">
        <v>12</v>
      </c>
      <c r="E313" s="9" t="s">
        <v>13</v>
      </c>
      <c r="F313" s="26" t="str">
        <f t="shared" si="16"/>
        <v/>
      </c>
      <c r="G313" s="26" t="str">
        <f>IF(ISTEXT(E313),"",IF(ISBLANK(E313),"",IF(ISTEXT(D313),"",IF(A308="Invoice No. : ",INDEX(Sheet1!F$14:F$181,MATCH(B308,Sheet1!A$14:A$181,0)),G312))))</f>
        <v/>
      </c>
      <c r="H313" s="26" t="str">
        <f t="shared" si="17"/>
        <v/>
      </c>
      <c r="I313" s="26" t="str">
        <f>IF(ISTEXT(E313),"",IF(ISBLANK(E313),"",IF(ISTEXT(D313),"",IF(A308="Invoice No. : ",TEXT(INDEX(Sheet1!C$14:C$200,MATCH(B308,Sheet1!A$14:A$200,0)),"hh:mm:ss"),I312))))</f>
        <v/>
      </c>
      <c r="J313" t="str">
        <f t="shared" si="18"/>
        <v/>
      </c>
      <c r="K313" t="str">
        <f>IF(ISBLANK(G313),"",IF(ISTEXT(G313),"",INDEX(Sheet1!H$14:H$181,MATCH(F313,Sheet1!A$14:A$181,0))))</f>
        <v/>
      </c>
      <c r="L313" t="str">
        <f>IF(ISBLANK(G313),"",IF(ISTEXT(G313),"",INDEX(Sheet1!I$14:I$181,MATCH(F313,Sheet1!A$14:A$181,0))))</f>
        <v/>
      </c>
      <c r="M313" t="str">
        <f>IF(ISBLANK(G313),"",IF(ISTEXT(G313),"",IF(INDEX(Sheet1!H$14:H$181,MATCH(F313,Sheet1!A$14:A$181,0))&lt;&gt;0,IF(INDEX(Sheet1!I$14:I$181,MATCH(F313,Sheet1!A$14:A$181,0))&lt;&gt;0,"Loan &amp; Cash","Loan"),"Cash")))</f>
        <v/>
      </c>
      <c r="N313" t="str">
        <f>IF(ISTEXT(E313),"",IF(ISBLANK(E313),"",IF(ISTEXT(D313),"",IF(A308="Invoice No. : ",INDEX(Sheet1!D$14:D$181,MATCH(B308,Sheet1!A$14:A$181,0)),N312))))</f>
        <v/>
      </c>
      <c r="O313" t="str">
        <f>IF(ISTEXT(E313),"",IF(ISBLANK(E313),"",IF(ISTEXT(D313),"",IF(A308="Invoice No. : ",INDEX(Sheet1!E$14:E$181,MATCH(B308,Sheet1!A$14:A$181,0)),O312))))</f>
        <v/>
      </c>
      <c r="P313" t="str">
        <f>IF(ISTEXT(E313),"",IF(ISBLANK(E313),"",IF(ISTEXT(D313),"",IF(A308="Invoice No. : ",INDEX(Sheet1!G$14:G$181,MATCH(B308,Sheet1!A$14:A$181,0)),P312))))</f>
        <v/>
      </c>
      <c r="Q313" t="str">
        <f t="shared" si="19"/>
        <v/>
      </c>
    </row>
    <row r="314" spans="1:17" x14ac:dyDescent="0.2">
      <c r="F314" s="26" t="str">
        <f t="shared" si="16"/>
        <v/>
      </c>
      <c r="G314" s="26" t="str">
        <f>IF(ISTEXT(E314),"",IF(ISBLANK(E314),"",IF(ISTEXT(D314),"",IF(A309="Invoice No. : ",INDEX(Sheet1!F$14:F$181,MATCH(B309,Sheet1!A$14:A$181,0)),G313))))</f>
        <v/>
      </c>
      <c r="H314" s="26" t="str">
        <f t="shared" si="17"/>
        <v/>
      </c>
      <c r="I314" s="26" t="str">
        <f>IF(ISTEXT(E314),"",IF(ISBLANK(E314),"",IF(ISTEXT(D314),"",IF(A309="Invoice No. : ",TEXT(INDEX(Sheet1!C$14:C$200,MATCH(B309,Sheet1!A$14:A$200,0)),"hh:mm:ss"),I313))))</f>
        <v/>
      </c>
      <c r="J314" t="str">
        <f t="shared" si="18"/>
        <v/>
      </c>
      <c r="K314" t="str">
        <f>IF(ISBLANK(G314),"",IF(ISTEXT(G314),"",INDEX(Sheet1!H$14:H$181,MATCH(F314,Sheet1!A$14:A$181,0))))</f>
        <v/>
      </c>
      <c r="L314" t="str">
        <f>IF(ISBLANK(G314),"",IF(ISTEXT(G314),"",INDEX(Sheet1!I$14:I$181,MATCH(F314,Sheet1!A$14:A$181,0))))</f>
        <v/>
      </c>
      <c r="M314" t="str">
        <f>IF(ISBLANK(G314),"",IF(ISTEXT(G314),"",IF(INDEX(Sheet1!H$14:H$181,MATCH(F314,Sheet1!A$14:A$181,0))&lt;&gt;0,IF(INDEX(Sheet1!I$14:I$181,MATCH(F314,Sheet1!A$14:A$181,0))&lt;&gt;0,"Loan &amp; Cash","Loan"),"Cash")))</f>
        <v/>
      </c>
      <c r="N314" t="str">
        <f>IF(ISTEXT(E314),"",IF(ISBLANK(E314),"",IF(ISTEXT(D314),"",IF(A309="Invoice No. : ",INDEX(Sheet1!D$14:D$181,MATCH(B309,Sheet1!A$14:A$181,0)),N313))))</f>
        <v/>
      </c>
      <c r="O314" t="str">
        <f>IF(ISTEXT(E314),"",IF(ISBLANK(E314),"",IF(ISTEXT(D314),"",IF(A309="Invoice No. : ",INDEX(Sheet1!E$14:E$181,MATCH(B309,Sheet1!A$14:A$181,0)),O313))))</f>
        <v/>
      </c>
      <c r="P314" t="str">
        <f>IF(ISTEXT(E314),"",IF(ISBLANK(E314),"",IF(ISTEXT(D314),"",IF(A309="Invoice No. : ",INDEX(Sheet1!G$14:G$181,MATCH(B309,Sheet1!A$14:A$181,0)),P313))))</f>
        <v/>
      </c>
      <c r="Q314" t="str">
        <f t="shared" si="19"/>
        <v/>
      </c>
    </row>
    <row r="315" spans="1:17" x14ac:dyDescent="0.2">
      <c r="A315" s="10" t="s">
        <v>61</v>
      </c>
      <c r="B315" s="10" t="s">
        <v>62</v>
      </c>
      <c r="C315" s="11">
        <v>2</v>
      </c>
      <c r="D315" s="11">
        <v>1020</v>
      </c>
      <c r="E315" s="11">
        <v>2040</v>
      </c>
      <c r="F315" s="26">
        <f t="shared" si="16"/>
        <v>2145302</v>
      </c>
      <c r="G315" s="26">
        <f>IF(ISTEXT(E315),"",IF(ISBLANK(E315),"",IF(ISTEXT(D315),"",IF(A310="Invoice No. : ",INDEX(Sheet1!F$14:F$181,MATCH(B310,Sheet1!A$14:A$181,0)),G314))))</f>
        <v>51285</v>
      </c>
      <c r="H315" s="26" t="str">
        <f t="shared" si="17"/>
        <v>01/17/2023</v>
      </c>
      <c r="I315" s="26" t="str">
        <f>IF(ISTEXT(E315),"",IF(ISBLANK(E315),"",IF(ISTEXT(D315),"",IF(A310="Invoice No. : ",TEXT(INDEX(Sheet1!C$14:C$200,MATCH(B310,Sheet1!A$14:A$200,0)),"hh:mm:ss"),I314))))</f>
        <v>08:41:22</v>
      </c>
      <c r="J315">
        <f t="shared" si="18"/>
        <v>2040</v>
      </c>
      <c r="K315">
        <f>IF(ISBLANK(G315),"",IF(ISTEXT(G315),"",INDEX(Sheet1!H$14:H$181,MATCH(F315,Sheet1!A$14:A$181,0))))</f>
        <v>2040</v>
      </c>
      <c r="L315">
        <f>IF(ISBLANK(G315),"",IF(ISTEXT(G315),"",INDEX(Sheet1!I$14:I$181,MATCH(F315,Sheet1!A$14:A$181,0))))</f>
        <v>0</v>
      </c>
      <c r="M315" t="str">
        <f>IF(ISBLANK(G315),"",IF(ISTEXT(G315),"",IF(INDEX(Sheet1!H$14:H$181,MATCH(F315,Sheet1!A$14:A$181,0))&lt;&gt;0,IF(INDEX(Sheet1!I$14:I$181,MATCH(F315,Sheet1!A$14:A$181,0))&lt;&gt;0,"Loan &amp; Cash","Loan"),"Cash")))</f>
        <v>Loan</v>
      </c>
      <c r="N315">
        <f>IF(ISTEXT(E315),"",IF(ISBLANK(E315),"",IF(ISTEXT(D315),"",IF(A310="Invoice No. : ",INDEX(Sheet1!D$14:D$181,MATCH(B310,Sheet1!A$14:A$181,0)),N314))))</f>
        <v>2</v>
      </c>
      <c r="O315" t="str">
        <f>IF(ISTEXT(E315),"",IF(ISBLANK(E315),"",IF(ISTEXT(D315),"",IF(A310="Invoice No. : ",INDEX(Sheet1!E$14:E$181,MATCH(B310,Sheet1!A$14:A$181,0)),O314))))</f>
        <v>RUBY</v>
      </c>
      <c r="P315" t="str">
        <f>IF(ISTEXT(E315),"",IF(ISBLANK(E315),"",IF(ISTEXT(D315),"",IF(A310="Invoice No. : ",INDEX(Sheet1!G$14:G$181,MATCH(B310,Sheet1!A$14:A$181,0)),P314))))</f>
        <v>GAGARIN, MILAGROS MORTERA</v>
      </c>
      <c r="Q315">
        <f t="shared" si="19"/>
        <v>130591.09</v>
      </c>
    </row>
    <row r="316" spans="1:17" x14ac:dyDescent="0.2">
      <c r="D316" s="12" t="s">
        <v>16</v>
      </c>
      <c r="E316" s="13">
        <v>2040</v>
      </c>
      <c r="F316" s="26" t="str">
        <f t="shared" si="16"/>
        <v/>
      </c>
      <c r="G316" s="26" t="str">
        <f>IF(ISTEXT(E316),"",IF(ISBLANK(E316),"",IF(ISTEXT(D316),"",IF(A311="Invoice No. : ",INDEX(Sheet1!F$14:F$181,MATCH(B311,Sheet1!A$14:A$181,0)),G315))))</f>
        <v/>
      </c>
      <c r="H316" s="26" t="str">
        <f t="shared" si="17"/>
        <v/>
      </c>
      <c r="I316" s="26" t="str">
        <f>IF(ISTEXT(E316),"",IF(ISBLANK(E316),"",IF(ISTEXT(D316),"",IF(A311="Invoice No. : ",TEXT(INDEX(Sheet1!C$14:C$200,MATCH(B311,Sheet1!A$14:A$200,0)),"hh:mm:ss"),I315))))</f>
        <v/>
      </c>
      <c r="J316" t="str">
        <f t="shared" si="18"/>
        <v/>
      </c>
      <c r="K316" t="str">
        <f>IF(ISBLANK(G316),"",IF(ISTEXT(G316),"",INDEX(Sheet1!H$14:H$181,MATCH(F316,Sheet1!A$14:A$181,0))))</f>
        <v/>
      </c>
      <c r="L316" t="str">
        <f>IF(ISBLANK(G316),"",IF(ISTEXT(G316),"",INDEX(Sheet1!I$14:I$181,MATCH(F316,Sheet1!A$14:A$181,0))))</f>
        <v/>
      </c>
      <c r="M316" t="str">
        <f>IF(ISBLANK(G316),"",IF(ISTEXT(G316),"",IF(INDEX(Sheet1!H$14:H$181,MATCH(F316,Sheet1!A$14:A$181,0))&lt;&gt;0,IF(INDEX(Sheet1!I$14:I$181,MATCH(F316,Sheet1!A$14:A$181,0))&lt;&gt;0,"Loan &amp; Cash","Loan"),"Cash")))</f>
        <v/>
      </c>
      <c r="N316" t="str">
        <f>IF(ISTEXT(E316),"",IF(ISBLANK(E316),"",IF(ISTEXT(D316),"",IF(A311="Invoice No. : ",INDEX(Sheet1!D$14:D$181,MATCH(B311,Sheet1!A$14:A$181,0)),N315))))</f>
        <v/>
      </c>
      <c r="O316" t="str">
        <f>IF(ISTEXT(E316),"",IF(ISBLANK(E316),"",IF(ISTEXT(D316),"",IF(A311="Invoice No. : ",INDEX(Sheet1!E$14:E$181,MATCH(B311,Sheet1!A$14:A$181,0)),O315))))</f>
        <v/>
      </c>
      <c r="P316" t="str">
        <f>IF(ISTEXT(E316),"",IF(ISBLANK(E316),"",IF(ISTEXT(D316),"",IF(A311="Invoice No. : ",INDEX(Sheet1!G$14:G$181,MATCH(B311,Sheet1!A$14:A$181,0)),P315))))</f>
        <v/>
      </c>
      <c r="Q316" t="str">
        <f t="shared" si="19"/>
        <v/>
      </c>
    </row>
    <row r="317" spans="1:17" x14ac:dyDescent="0.2">
      <c r="F317" s="26" t="str">
        <f t="shared" si="16"/>
        <v/>
      </c>
      <c r="G317" s="26" t="str">
        <f>IF(ISTEXT(E317),"",IF(ISBLANK(E317),"",IF(ISTEXT(D317),"",IF(A312="Invoice No. : ",INDEX(Sheet1!F$14:F$181,MATCH(B312,Sheet1!A$14:A$181,0)),G316))))</f>
        <v/>
      </c>
      <c r="H317" s="26" t="str">
        <f t="shared" si="17"/>
        <v/>
      </c>
      <c r="I317" s="26" t="str">
        <f>IF(ISTEXT(E317),"",IF(ISBLANK(E317),"",IF(ISTEXT(D317),"",IF(A312="Invoice No. : ",TEXT(INDEX(Sheet1!C$14:C$200,MATCH(B312,Sheet1!A$14:A$200,0)),"hh:mm:ss"),I316))))</f>
        <v/>
      </c>
      <c r="J317" t="str">
        <f t="shared" si="18"/>
        <v/>
      </c>
      <c r="K317" t="str">
        <f>IF(ISBLANK(G317),"",IF(ISTEXT(G317),"",INDEX(Sheet1!H$14:H$181,MATCH(F317,Sheet1!A$14:A$181,0))))</f>
        <v/>
      </c>
      <c r="L317" t="str">
        <f>IF(ISBLANK(G317),"",IF(ISTEXT(G317),"",INDEX(Sheet1!I$14:I$181,MATCH(F317,Sheet1!A$14:A$181,0))))</f>
        <v/>
      </c>
      <c r="M317" t="str">
        <f>IF(ISBLANK(G317),"",IF(ISTEXT(G317),"",IF(INDEX(Sheet1!H$14:H$181,MATCH(F317,Sheet1!A$14:A$181,0))&lt;&gt;0,IF(INDEX(Sheet1!I$14:I$181,MATCH(F317,Sheet1!A$14:A$181,0))&lt;&gt;0,"Loan &amp; Cash","Loan"),"Cash")))</f>
        <v/>
      </c>
      <c r="N317" t="str">
        <f>IF(ISTEXT(E317),"",IF(ISBLANK(E317),"",IF(ISTEXT(D317),"",IF(A312="Invoice No. : ",INDEX(Sheet1!D$14:D$181,MATCH(B312,Sheet1!A$14:A$181,0)),N316))))</f>
        <v/>
      </c>
      <c r="O317" t="str">
        <f>IF(ISTEXT(E317),"",IF(ISBLANK(E317),"",IF(ISTEXT(D317),"",IF(A312="Invoice No. : ",INDEX(Sheet1!E$14:E$181,MATCH(B312,Sheet1!A$14:A$181,0)),O316))))</f>
        <v/>
      </c>
      <c r="P317" t="str">
        <f>IF(ISTEXT(E317),"",IF(ISBLANK(E317),"",IF(ISTEXT(D317),"",IF(A312="Invoice No. : ",INDEX(Sheet1!G$14:G$181,MATCH(B312,Sheet1!A$14:A$181,0)),P316))))</f>
        <v/>
      </c>
      <c r="Q317" t="str">
        <f t="shared" si="19"/>
        <v/>
      </c>
    </row>
    <row r="318" spans="1:17" x14ac:dyDescent="0.2">
      <c r="F318" s="26" t="str">
        <f t="shared" si="16"/>
        <v/>
      </c>
      <c r="G318" s="26" t="str">
        <f>IF(ISTEXT(E318),"",IF(ISBLANK(E318),"",IF(ISTEXT(D318),"",IF(A313="Invoice No. : ",INDEX(Sheet1!F$14:F$181,MATCH(B313,Sheet1!A$14:A$181,0)),G317))))</f>
        <v/>
      </c>
      <c r="H318" s="26" t="str">
        <f t="shared" si="17"/>
        <v/>
      </c>
      <c r="I318" s="26" t="str">
        <f>IF(ISTEXT(E318),"",IF(ISBLANK(E318),"",IF(ISTEXT(D318),"",IF(A313="Invoice No. : ",TEXT(INDEX(Sheet1!C$14:C$200,MATCH(B313,Sheet1!A$14:A$200,0)),"hh:mm:ss"),I317))))</f>
        <v/>
      </c>
      <c r="J318" t="str">
        <f t="shared" si="18"/>
        <v/>
      </c>
      <c r="K318" t="str">
        <f>IF(ISBLANK(G318),"",IF(ISTEXT(G318),"",INDEX(Sheet1!H$14:H$181,MATCH(F318,Sheet1!A$14:A$181,0))))</f>
        <v/>
      </c>
      <c r="L318" t="str">
        <f>IF(ISBLANK(G318),"",IF(ISTEXT(G318),"",INDEX(Sheet1!I$14:I$181,MATCH(F318,Sheet1!A$14:A$181,0))))</f>
        <v/>
      </c>
      <c r="M318" t="str">
        <f>IF(ISBLANK(G318),"",IF(ISTEXT(G318),"",IF(INDEX(Sheet1!H$14:H$181,MATCH(F318,Sheet1!A$14:A$181,0))&lt;&gt;0,IF(INDEX(Sheet1!I$14:I$181,MATCH(F318,Sheet1!A$14:A$181,0))&lt;&gt;0,"Loan &amp; Cash","Loan"),"Cash")))</f>
        <v/>
      </c>
      <c r="N318" t="str">
        <f>IF(ISTEXT(E318),"",IF(ISBLANK(E318),"",IF(ISTEXT(D318),"",IF(A313="Invoice No. : ",INDEX(Sheet1!D$14:D$181,MATCH(B313,Sheet1!A$14:A$181,0)),N317))))</f>
        <v/>
      </c>
      <c r="O318" t="str">
        <f>IF(ISTEXT(E318),"",IF(ISBLANK(E318),"",IF(ISTEXT(D318),"",IF(A313="Invoice No. : ",INDEX(Sheet1!E$14:E$181,MATCH(B313,Sheet1!A$14:A$181,0)),O317))))</f>
        <v/>
      </c>
      <c r="P318" t="str">
        <f>IF(ISTEXT(E318),"",IF(ISBLANK(E318),"",IF(ISTEXT(D318),"",IF(A313="Invoice No. : ",INDEX(Sheet1!G$14:G$181,MATCH(B313,Sheet1!A$14:A$181,0)),P317))))</f>
        <v/>
      </c>
      <c r="Q318" t="str">
        <f t="shared" si="19"/>
        <v/>
      </c>
    </row>
    <row r="319" spans="1:17" x14ac:dyDescent="0.2">
      <c r="A319" s="3" t="s">
        <v>4</v>
      </c>
      <c r="B319" s="4">
        <v>2145303</v>
      </c>
      <c r="C319" s="3" t="s">
        <v>5</v>
      </c>
      <c r="D319" s="5" t="s">
        <v>185</v>
      </c>
      <c r="F319" s="26" t="str">
        <f t="shared" si="16"/>
        <v/>
      </c>
      <c r="G319" s="26" t="str">
        <f>IF(ISTEXT(E319),"",IF(ISBLANK(E319),"",IF(ISTEXT(D319),"",IF(A314="Invoice No. : ",INDEX(Sheet1!F$14:F$181,MATCH(B314,Sheet1!A$14:A$181,0)),G318))))</f>
        <v/>
      </c>
      <c r="H319" s="26" t="str">
        <f t="shared" si="17"/>
        <v/>
      </c>
      <c r="I319" s="26" t="str">
        <f>IF(ISTEXT(E319),"",IF(ISBLANK(E319),"",IF(ISTEXT(D319),"",IF(A314="Invoice No. : ",TEXT(INDEX(Sheet1!C$14:C$200,MATCH(B314,Sheet1!A$14:A$200,0)),"hh:mm:ss"),I318))))</f>
        <v/>
      </c>
      <c r="J319" t="str">
        <f t="shared" si="18"/>
        <v/>
      </c>
      <c r="K319" t="str">
        <f>IF(ISBLANK(G319),"",IF(ISTEXT(G319),"",INDEX(Sheet1!H$14:H$181,MATCH(F319,Sheet1!A$14:A$181,0))))</f>
        <v/>
      </c>
      <c r="L319" t="str">
        <f>IF(ISBLANK(G319),"",IF(ISTEXT(G319),"",INDEX(Sheet1!I$14:I$181,MATCH(F319,Sheet1!A$14:A$181,0))))</f>
        <v/>
      </c>
      <c r="M319" t="str">
        <f>IF(ISBLANK(G319),"",IF(ISTEXT(G319),"",IF(INDEX(Sheet1!H$14:H$181,MATCH(F319,Sheet1!A$14:A$181,0))&lt;&gt;0,IF(INDEX(Sheet1!I$14:I$181,MATCH(F319,Sheet1!A$14:A$181,0))&lt;&gt;0,"Loan &amp; Cash","Loan"),"Cash")))</f>
        <v/>
      </c>
      <c r="N319" t="str">
        <f>IF(ISTEXT(E319),"",IF(ISBLANK(E319),"",IF(ISTEXT(D319),"",IF(A314="Invoice No. : ",INDEX(Sheet1!D$14:D$181,MATCH(B314,Sheet1!A$14:A$181,0)),N318))))</f>
        <v/>
      </c>
      <c r="O319" t="str">
        <f>IF(ISTEXT(E319),"",IF(ISBLANK(E319),"",IF(ISTEXT(D319),"",IF(A314="Invoice No. : ",INDEX(Sheet1!E$14:E$181,MATCH(B314,Sheet1!A$14:A$181,0)),O318))))</f>
        <v/>
      </c>
      <c r="P319" t="str">
        <f>IF(ISTEXT(E319),"",IF(ISBLANK(E319),"",IF(ISTEXT(D319),"",IF(A314="Invoice No. : ",INDEX(Sheet1!G$14:G$181,MATCH(B314,Sheet1!A$14:A$181,0)),P318))))</f>
        <v/>
      </c>
      <c r="Q319" t="str">
        <f t="shared" si="19"/>
        <v/>
      </c>
    </row>
    <row r="320" spans="1:17" x14ac:dyDescent="0.2">
      <c r="A320" s="3" t="s">
        <v>7</v>
      </c>
      <c r="B320" s="6">
        <v>44943</v>
      </c>
      <c r="C320" s="3" t="s">
        <v>8</v>
      </c>
      <c r="D320" s="7">
        <v>2</v>
      </c>
      <c r="F320" s="26" t="str">
        <f t="shared" si="16"/>
        <v/>
      </c>
      <c r="G320" s="26" t="str">
        <f>IF(ISTEXT(E320),"",IF(ISBLANK(E320),"",IF(ISTEXT(D320),"",IF(A315="Invoice No. : ",INDEX(Sheet1!F$14:F$181,MATCH(B315,Sheet1!A$14:A$181,0)),G319))))</f>
        <v/>
      </c>
      <c r="H320" s="26" t="str">
        <f t="shared" si="17"/>
        <v/>
      </c>
      <c r="I320" s="26" t="str">
        <f>IF(ISTEXT(E320),"",IF(ISBLANK(E320),"",IF(ISTEXT(D320),"",IF(A315="Invoice No. : ",TEXT(INDEX(Sheet1!C$14:C$200,MATCH(B315,Sheet1!A$14:A$200,0)),"hh:mm:ss"),I319))))</f>
        <v/>
      </c>
      <c r="J320" t="str">
        <f t="shared" si="18"/>
        <v/>
      </c>
      <c r="K320" t="str">
        <f>IF(ISBLANK(G320),"",IF(ISTEXT(G320),"",INDEX(Sheet1!H$14:H$181,MATCH(F320,Sheet1!A$14:A$181,0))))</f>
        <v/>
      </c>
      <c r="L320" t="str">
        <f>IF(ISBLANK(G320),"",IF(ISTEXT(G320),"",INDEX(Sheet1!I$14:I$181,MATCH(F320,Sheet1!A$14:A$181,0))))</f>
        <v/>
      </c>
      <c r="M320" t="str">
        <f>IF(ISBLANK(G320),"",IF(ISTEXT(G320),"",IF(INDEX(Sheet1!H$14:H$181,MATCH(F320,Sheet1!A$14:A$181,0))&lt;&gt;0,IF(INDEX(Sheet1!I$14:I$181,MATCH(F320,Sheet1!A$14:A$181,0))&lt;&gt;0,"Loan &amp; Cash","Loan"),"Cash")))</f>
        <v/>
      </c>
      <c r="N320" t="str">
        <f>IF(ISTEXT(E320),"",IF(ISBLANK(E320),"",IF(ISTEXT(D320),"",IF(A315="Invoice No. : ",INDEX(Sheet1!D$14:D$181,MATCH(B315,Sheet1!A$14:A$181,0)),N319))))</f>
        <v/>
      </c>
      <c r="O320" t="str">
        <f>IF(ISTEXT(E320),"",IF(ISBLANK(E320),"",IF(ISTEXT(D320),"",IF(A315="Invoice No. : ",INDEX(Sheet1!E$14:E$181,MATCH(B315,Sheet1!A$14:A$181,0)),O319))))</f>
        <v/>
      </c>
      <c r="P320" t="str">
        <f>IF(ISTEXT(E320),"",IF(ISBLANK(E320),"",IF(ISTEXT(D320),"",IF(A315="Invoice No. : ",INDEX(Sheet1!G$14:G$181,MATCH(B315,Sheet1!A$14:A$181,0)),P319))))</f>
        <v/>
      </c>
      <c r="Q320" t="str">
        <f t="shared" si="19"/>
        <v/>
      </c>
    </row>
    <row r="321" spans="1:17" x14ac:dyDescent="0.2">
      <c r="F321" s="26" t="str">
        <f t="shared" si="16"/>
        <v/>
      </c>
      <c r="G321" s="26" t="str">
        <f>IF(ISTEXT(E321),"",IF(ISBLANK(E321),"",IF(ISTEXT(D321),"",IF(A316="Invoice No. : ",INDEX(Sheet1!F$14:F$181,MATCH(B316,Sheet1!A$14:A$181,0)),G320))))</f>
        <v/>
      </c>
      <c r="H321" s="26" t="str">
        <f t="shared" si="17"/>
        <v/>
      </c>
      <c r="I321" s="26" t="str">
        <f>IF(ISTEXT(E321),"",IF(ISBLANK(E321),"",IF(ISTEXT(D321),"",IF(A316="Invoice No. : ",TEXT(INDEX(Sheet1!C$14:C$200,MATCH(B316,Sheet1!A$14:A$200,0)),"hh:mm:ss"),I320))))</f>
        <v/>
      </c>
      <c r="J321" t="str">
        <f t="shared" si="18"/>
        <v/>
      </c>
      <c r="K321" t="str">
        <f>IF(ISBLANK(G321),"",IF(ISTEXT(G321),"",INDEX(Sheet1!H$14:H$181,MATCH(F321,Sheet1!A$14:A$181,0))))</f>
        <v/>
      </c>
      <c r="L321" t="str">
        <f>IF(ISBLANK(G321),"",IF(ISTEXT(G321),"",INDEX(Sheet1!I$14:I$181,MATCH(F321,Sheet1!A$14:A$181,0))))</f>
        <v/>
      </c>
      <c r="M321" t="str">
        <f>IF(ISBLANK(G321),"",IF(ISTEXT(G321),"",IF(INDEX(Sheet1!H$14:H$181,MATCH(F321,Sheet1!A$14:A$181,0))&lt;&gt;0,IF(INDEX(Sheet1!I$14:I$181,MATCH(F321,Sheet1!A$14:A$181,0))&lt;&gt;0,"Loan &amp; Cash","Loan"),"Cash")))</f>
        <v/>
      </c>
      <c r="N321" t="str">
        <f>IF(ISTEXT(E321),"",IF(ISBLANK(E321),"",IF(ISTEXT(D321),"",IF(A316="Invoice No. : ",INDEX(Sheet1!D$14:D$181,MATCH(B316,Sheet1!A$14:A$181,0)),N320))))</f>
        <v/>
      </c>
      <c r="O321" t="str">
        <f>IF(ISTEXT(E321),"",IF(ISBLANK(E321),"",IF(ISTEXT(D321),"",IF(A316="Invoice No. : ",INDEX(Sheet1!E$14:E$181,MATCH(B316,Sheet1!A$14:A$181,0)),O320))))</f>
        <v/>
      </c>
      <c r="P321" t="str">
        <f>IF(ISTEXT(E321),"",IF(ISBLANK(E321),"",IF(ISTEXT(D321),"",IF(A316="Invoice No. : ",INDEX(Sheet1!G$14:G$181,MATCH(B316,Sheet1!A$14:A$181,0)),P320))))</f>
        <v/>
      </c>
      <c r="Q321" t="str">
        <f t="shared" si="19"/>
        <v/>
      </c>
    </row>
    <row r="322" spans="1:17" x14ac:dyDescent="0.2">
      <c r="A322" s="8" t="s">
        <v>9</v>
      </c>
      <c r="B322" s="8" t="s">
        <v>10</v>
      </c>
      <c r="C322" s="9" t="s">
        <v>11</v>
      </c>
      <c r="D322" s="9" t="s">
        <v>12</v>
      </c>
      <c r="E322" s="9" t="s">
        <v>13</v>
      </c>
      <c r="F322" s="26" t="str">
        <f t="shared" si="16"/>
        <v/>
      </c>
      <c r="G322" s="26" t="str">
        <f>IF(ISTEXT(E322),"",IF(ISBLANK(E322),"",IF(ISTEXT(D322),"",IF(A317="Invoice No. : ",INDEX(Sheet1!F$14:F$181,MATCH(B317,Sheet1!A$14:A$181,0)),G321))))</f>
        <v/>
      </c>
      <c r="H322" s="26" t="str">
        <f t="shared" si="17"/>
        <v/>
      </c>
      <c r="I322" s="26" t="str">
        <f>IF(ISTEXT(E322),"",IF(ISBLANK(E322),"",IF(ISTEXT(D322),"",IF(A317="Invoice No. : ",TEXT(INDEX(Sheet1!C$14:C$200,MATCH(B317,Sheet1!A$14:A$200,0)),"hh:mm:ss"),I321))))</f>
        <v/>
      </c>
      <c r="J322" t="str">
        <f t="shared" si="18"/>
        <v/>
      </c>
      <c r="K322" t="str">
        <f>IF(ISBLANK(G322),"",IF(ISTEXT(G322),"",INDEX(Sheet1!H$14:H$181,MATCH(F322,Sheet1!A$14:A$181,0))))</f>
        <v/>
      </c>
      <c r="L322" t="str">
        <f>IF(ISBLANK(G322),"",IF(ISTEXT(G322),"",INDEX(Sheet1!I$14:I$181,MATCH(F322,Sheet1!A$14:A$181,0))))</f>
        <v/>
      </c>
      <c r="M322" t="str">
        <f>IF(ISBLANK(G322),"",IF(ISTEXT(G322),"",IF(INDEX(Sheet1!H$14:H$181,MATCH(F322,Sheet1!A$14:A$181,0))&lt;&gt;0,IF(INDEX(Sheet1!I$14:I$181,MATCH(F322,Sheet1!A$14:A$181,0))&lt;&gt;0,"Loan &amp; Cash","Loan"),"Cash")))</f>
        <v/>
      </c>
      <c r="N322" t="str">
        <f>IF(ISTEXT(E322),"",IF(ISBLANK(E322),"",IF(ISTEXT(D322),"",IF(A317="Invoice No. : ",INDEX(Sheet1!D$14:D$181,MATCH(B317,Sheet1!A$14:A$181,0)),N321))))</f>
        <v/>
      </c>
      <c r="O322" t="str">
        <f>IF(ISTEXT(E322),"",IF(ISBLANK(E322),"",IF(ISTEXT(D322),"",IF(A317="Invoice No. : ",INDEX(Sheet1!E$14:E$181,MATCH(B317,Sheet1!A$14:A$181,0)),O321))))</f>
        <v/>
      </c>
      <c r="P322" t="str">
        <f>IF(ISTEXT(E322),"",IF(ISBLANK(E322),"",IF(ISTEXT(D322),"",IF(A317="Invoice No. : ",INDEX(Sheet1!G$14:G$181,MATCH(B317,Sheet1!A$14:A$181,0)),P321))))</f>
        <v/>
      </c>
      <c r="Q322" t="str">
        <f t="shared" si="19"/>
        <v/>
      </c>
    </row>
    <row r="323" spans="1:17" x14ac:dyDescent="0.2">
      <c r="F323" s="26" t="str">
        <f t="shared" si="16"/>
        <v/>
      </c>
      <c r="G323" s="26" t="str">
        <f>IF(ISTEXT(E323),"",IF(ISBLANK(E323),"",IF(ISTEXT(D323),"",IF(A318="Invoice No. : ",INDEX(Sheet1!F$14:F$181,MATCH(B318,Sheet1!A$14:A$181,0)),G322))))</f>
        <v/>
      </c>
      <c r="H323" s="26" t="str">
        <f t="shared" si="17"/>
        <v/>
      </c>
      <c r="I323" s="26" t="str">
        <f>IF(ISTEXT(E323),"",IF(ISBLANK(E323),"",IF(ISTEXT(D323),"",IF(A318="Invoice No. : ",TEXT(INDEX(Sheet1!C$14:C$200,MATCH(B318,Sheet1!A$14:A$200,0)),"hh:mm:ss"),I322))))</f>
        <v/>
      </c>
      <c r="J323" t="str">
        <f t="shared" si="18"/>
        <v/>
      </c>
      <c r="K323" t="str">
        <f>IF(ISBLANK(G323),"",IF(ISTEXT(G323),"",INDEX(Sheet1!H$14:H$181,MATCH(F323,Sheet1!A$14:A$181,0))))</f>
        <v/>
      </c>
      <c r="L323" t="str">
        <f>IF(ISBLANK(G323),"",IF(ISTEXT(G323),"",INDEX(Sheet1!I$14:I$181,MATCH(F323,Sheet1!A$14:A$181,0))))</f>
        <v/>
      </c>
      <c r="M323" t="str">
        <f>IF(ISBLANK(G323),"",IF(ISTEXT(G323),"",IF(INDEX(Sheet1!H$14:H$181,MATCH(F323,Sheet1!A$14:A$181,0))&lt;&gt;0,IF(INDEX(Sheet1!I$14:I$181,MATCH(F323,Sheet1!A$14:A$181,0))&lt;&gt;0,"Loan &amp; Cash","Loan"),"Cash")))</f>
        <v/>
      </c>
      <c r="N323" t="str">
        <f>IF(ISTEXT(E323),"",IF(ISBLANK(E323),"",IF(ISTEXT(D323),"",IF(A318="Invoice No. : ",INDEX(Sheet1!D$14:D$181,MATCH(B318,Sheet1!A$14:A$181,0)),N322))))</f>
        <v/>
      </c>
      <c r="O323" t="str">
        <f>IF(ISTEXT(E323),"",IF(ISBLANK(E323),"",IF(ISTEXT(D323),"",IF(A318="Invoice No. : ",INDEX(Sheet1!E$14:E$181,MATCH(B318,Sheet1!A$14:A$181,0)),O322))))</f>
        <v/>
      </c>
      <c r="P323" t="str">
        <f>IF(ISTEXT(E323),"",IF(ISBLANK(E323),"",IF(ISTEXT(D323),"",IF(A318="Invoice No. : ",INDEX(Sheet1!G$14:G$181,MATCH(B318,Sheet1!A$14:A$181,0)),P322))))</f>
        <v/>
      </c>
      <c r="Q323" t="str">
        <f t="shared" si="19"/>
        <v/>
      </c>
    </row>
    <row r="324" spans="1:17" x14ac:dyDescent="0.2">
      <c r="A324" s="10" t="s">
        <v>202</v>
      </c>
      <c r="B324" s="10" t="s">
        <v>203</v>
      </c>
      <c r="C324" s="11">
        <v>1</v>
      </c>
      <c r="D324" s="11">
        <v>500</v>
      </c>
      <c r="E324" s="11">
        <v>500</v>
      </c>
      <c r="F324" s="26">
        <f t="shared" si="16"/>
        <v>2145303</v>
      </c>
      <c r="G324" s="26">
        <f>IF(ISTEXT(E324),"",IF(ISBLANK(E324),"",IF(ISTEXT(D324),"",IF(A319="Invoice No. : ",INDEX(Sheet1!F$14:F$181,MATCH(B319,Sheet1!A$14:A$181,0)),G323))))</f>
        <v>999999995</v>
      </c>
      <c r="H324" s="26" t="str">
        <f t="shared" si="17"/>
        <v>01/17/2023</v>
      </c>
      <c r="I324" s="26" t="str">
        <f>IF(ISTEXT(E324),"",IF(ISBLANK(E324),"",IF(ISTEXT(D324),"",IF(A319="Invoice No. : ",TEXT(INDEX(Sheet1!C$14:C$200,MATCH(B319,Sheet1!A$14:A$200,0)),"hh:mm:ss"),I323))))</f>
        <v>08:46:31</v>
      </c>
      <c r="J324">
        <f t="shared" si="18"/>
        <v>683</v>
      </c>
      <c r="K324">
        <f>IF(ISBLANK(G324),"",IF(ISTEXT(G324),"",INDEX(Sheet1!H$14:H$181,MATCH(F324,Sheet1!A$14:A$181,0))))</f>
        <v>683</v>
      </c>
      <c r="L324">
        <f>IF(ISBLANK(G324),"",IF(ISTEXT(G324),"",INDEX(Sheet1!I$14:I$181,MATCH(F324,Sheet1!A$14:A$181,0))))</f>
        <v>0</v>
      </c>
      <c r="M324" t="str">
        <f>IF(ISBLANK(G324),"",IF(ISTEXT(G324),"",IF(INDEX(Sheet1!H$14:H$181,MATCH(F324,Sheet1!A$14:A$181,0))&lt;&gt;0,IF(INDEX(Sheet1!I$14:I$181,MATCH(F324,Sheet1!A$14:A$181,0))&lt;&gt;0,"Loan &amp; Cash","Loan"),"Cash")))</f>
        <v>Loan</v>
      </c>
      <c r="N324">
        <f>IF(ISTEXT(E324),"",IF(ISBLANK(E324),"",IF(ISTEXT(D324),"",IF(A319="Invoice No. : ",INDEX(Sheet1!D$14:D$181,MATCH(B319,Sheet1!A$14:A$181,0)),N323))))</f>
        <v>2</v>
      </c>
      <c r="O324" t="str">
        <f>IF(ISTEXT(E324),"",IF(ISBLANK(E324),"",IF(ISTEXT(D324),"",IF(A319="Invoice No. : ",INDEX(Sheet1!E$14:E$181,MATCH(B319,Sheet1!A$14:A$181,0)),O323))))</f>
        <v>RUBY</v>
      </c>
      <c r="P324" t="str">
        <f>IF(ISTEXT(E324),"",IF(ISBLANK(E324),"",IF(ISTEXT(D324),"",IF(A319="Invoice No. : ",INDEX(Sheet1!G$14:G$181,MATCH(B319,Sheet1!A$14:A$181,0)),P323))))</f>
        <v>BBCCC - SATELLITE LWR</v>
      </c>
      <c r="Q324">
        <f t="shared" si="19"/>
        <v>130591.09</v>
      </c>
    </row>
    <row r="325" spans="1:17" x14ac:dyDescent="0.2">
      <c r="A325" s="10" t="s">
        <v>204</v>
      </c>
      <c r="B325" s="10" t="s">
        <v>205</v>
      </c>
      <c r="C325" s="11">
        <v>1</v>
      </c>
      <c r="D325" s="11">
        <v>183</v>
      </c>
      <c r="E325" s="11">
        <v>183</v>
      </c>
      <c r="F325" s="26">
        <f t="shared" si="16"/>
        <v>2145303</v>
      </c>
      <c r="G325" s="26">
        <f>IF(ISTEXT(E325),"",IF(ISBLANK(E325),"",IF(ISTEXT(D325),"",IF(A320="Invoice No. : ",INDEX(Sheet1!F$14:F$181,MATCH(B320,Sheet1!A$14:A$181,0)),G324))))</f>
        <v>999999995</v>
      </c>
      <c r="H325" s="26" t="str">
        <f t="shared" si="17"/>
        <v>01/17/2023</v>
      </c>
      <c r="I325" s="26" t="str">
        <f>IF(ISTEXT(E325),"",IF(ISBLANK(E325),"",IF(ISTEXT(D325),"",IF(A320="Invoice No. : ",TEXT(INDEX(Sheet1!C$14:C$200,MATCH(B320,Sheet1!A$14:A$200,0)),"hh:mm:ss"),I324))))</f>
        <v>08:46:31</v>
      </c>
      <c r="J325">
        <f t="shared" si="18"/>
        <v>683</v>
      </c>
      <c r="K325">
        <f>IF(ISBLANK(G325),"",IF(ISTEXT(G325),"",INDEX(Sheet1!H$14:H$181,MATCH(F325,Sheet1!A$14:A$181,0))))</f>
        <v>683</v>
      </c>
      <c r="L325">
        <f>IF(ISBLANK(G325),"",IF(ISTEXT(G325),"",INDEX(Sheet1!I$14:I$181,MATCH(F325,Sheet1!A$14:A$181,0))))</f>
        <v>0</v>
      </c>
      <c r="M325" t="str">
        <f>IF(ISBLANK(G325),"",IF(ISTEXT(G325),"",IF(INDEX(Sheet1!H$14:H$181,MATCH(F325,Sheet1!A$14:A$181,0))&lt;&gt;0,IF(INDEX(Sheet1!I$14:I$181,MATCH(F325,Sheet1!A$14:A$181,0))&lt;&gt;0,"Loan &amp; Cash","Loan"),"Cash")))</f>
        <v>Loan</v>
      </c>
      <c r="N325">
        <f>IF(ISTEXT(E325),"",IF(ISBLANK(E325),"",IF(ISTEXT(D325),"",IF(A320="Invoice No. : ",INDEX(Sheet1!D$14:D$181,MATCH(B320,Sheet1!A$14:A$181,0)),N324))))</f>
        <v>2</v>
      </c>
      <c r="O325" t="str">
        <f>IF(ISTEXT(E325),"",IF(ISBLANK(E325),"",IF(ISTEXT(D325),"",IF(A320="Invoice No. : ",INDEX(Sheet1!E$14:E$181,MATCH(B320,Sheet1!A$14:A$181,0)),O324))))</f>
        <v>RUBY</v>
      </c>
      <c r="P325" t="str">
        <f>IF(ISTEXT(E325),"",IF(ISBLANK(E325),"",IF(ISTEXT(D325),"",IF(A320="Invoice No. : ",INDEX(Sheet1!G$14:G$181,MATCH(B320,Sheet1!A$14:A$181,0)),P324))))</f>
        <v>BBCCC - SATELLITE LWR</v>
      </c>
      <c r="Q325">
        <f t="shared" si="19"/>
        <v>130591.09</v>
      </c>
    </row>
    <row r="326" spans="1:17" x14ac:dyDescent="0.2">
      <c r="D326" s="12" t="s">
        <v>16</v>
      </c>
      <c r="E326" s="13">
        <v>683</v>
      </c>
      <c r="F326" s="26" t="str">
        <f t="shared" si="16"/>
        <v/>
      </c>
      <c r="G326" s="26" t="str">
        <f>IF(ISTEXT(E326),"",IF(ISBLANK(E326),"",IF(ISTEXT(D326),"",IF(A321="Invoice No. : ",INDEX(Sheet1!F$14:F$181,MATCH(B321,Sheet1!A$14:A$181,0)),G325))))</f>
        <v/>
      </c>
      <c r="H326" s="26" t="str">
        <f t="shared" si="17"/>
        <v/>
      </c>
      <c r="I326" s="26" t="str">
        <f>IF(ISTEXT(E326),"",IF(ISBLANK(E326),"",IF(ISTEXT(D326),"",IF(A321="Invoice No. : ",TEXT(INDEX(Sheet1!C$14:C$200,MATCH(B321,Sheet1!A$14:A$200,0)),"hh:mm:ss"),I325))))</f>
        <v/>
      </c>
      <c r="J326" t="str">
        <f t="shared" si="18"/>
        <v/>
      </c>
      <c r="K326" t="str">
        <f>IF(ISBLANK(G326),"",IF(ISTEXT(G326),"",INDEX(Sheet1!H$14:H$181,MATCH(F326,Sheet1!A$14:A$181,0))))</f>
        <v/>
      </c>
      <c r="L326" t="str">
        <f>IF(ISBLANK(G326),"",IF(ISTEXT(G326),"",INDEX(Sheet1!I$14:I$181,MATCH(F326,Sheet1!A$14:A$181,0))))</f>
        <v/>
      </c>
      <c r="M326" t="str">
        <f>IF(ISBLANK(G326),"",IF(ISTEXT(G326),"",IF(INDEX(Sheet1!H$14:H$181,MATCH(F326,Sheet1!A$14:A$181,0))&lt;&gt;0,IF(INDEX(Sheet1!I$14:I$181,MATCH(F326,Sheet1!A$14:A$181,0))&lt;&gt;0,"Loan &amp; Cash","Loan"),"Cash")))</f>
        <v/>
      </c>
      <c r="N326" t="str">
        <f>IF(ISTEXT(E326),"",IF(ISBLANK(E326),"",IF(ISTEXT(D326),"",IF(A321="Invoice No. : ",INDEX(Sheet1!D$14:D$181,MATCH(B321,Sheet1!A$14:A$181,0)),N325))))</f>
        <v/>
      </c>
      <c r="O326" t="str">
        <f>IF(ISTEXT(E326),"",IF(ISBLANK(E326),"",IF(ISTEXT(D326),"",IF(A321="Invoice No. : ",INDEX(Sheet1!E$14:E$181,MATCH(B321,Sheet1!A$14:A$181,0)),O325))))</f>
        <v/>
      </c>
      <c r="P326" t="str">
        <f>IF(ISTEXT(E326),"",IF(ISBLANK(E326),"",IF(ISTEXT(D326),"",IF(A321="Invoice No. : ",INDEX(Sheet1!G$14:G$181,MATCH(B321,Sheet1!A$14:A$181,0)),P325))))</f>
        <v/>
      </c>
      <c r="Q326" t="str">
        <f t="shared" si="19"/>
        <v/>
      </c>
    </row>
    <row r="327" spans="1:17" x14ac:dyDescent="0.2">
      <c r="F327" s="26" t="str">
        <f t="shared" si="16"/>
        <v/>
      </c>
      <c r="G327" s="26" t="str">
        <f>IF(ISTEXT(E327),"",IF(ISBLANK(E327),"",IF(ISTEXT(D327),"",IF(A322="Invoice No. : ",INDEX(Sheet1!F$14:F$181,MATCH(B322,Sheet1!A$14:A$181,0)),G326))))</f>
        <v/>
      </c>
      <c r="H327" s="26" t="str">
        <f t="shared" si="17"/>
        <v/>
      </c>
      <c r="I327" s="26" t="str">
        <f>IF(ISTEXT(E327),"",IF(ISBLANK(E327),"",IF(ISTEXT(D327),"",IF(A322="Invoice No. : ",TEXT(INDEX(Sheet1!C$14:C$200,MATCH(B322,Sheet1!A$14:A$200,0)),"hh:mm:ss"),I326))))</f>
        <v/>
      </c>
      <c r="J327" t="str">
        <f t="shared" si="18"/>
        <v/>
      </c>
      <c r="K327" t="str">
        <f>IF(ISBLANK(G327),"",IF(ISTEXT(G327),"",INDEX(Sheet1!H$14:H$181,MATCH(F327,Sheet1!A$14:A$181,0))))</f>
        <v/>
      </c>
      <c r="L327" t="str">
        <f>IF(ISBLANK(G327),"",IF(ISTEXT(G327),"",INDEX(Sheet1!I$14:I$181,MATCH(F327,Sheet1!A$14:A$181,0))))</f>
        <v/>
      </c>
      <c r="M327" t="str">
        <f>IF(ISBLANK(G327),"",IF(ISTEXT(G327),"",IF(INDEX(Sheet1!H$14:H$181,MATCH(F327,Sheet1!A$14:A$181,0))&lt;&gt;0,IF(INDEX(Sheet1!I$14:I$181,MATCH(F327,Sheet1!A$14:A$181,0))&lt;&gt;0,"Loan &amp; Cash","Loan"),"Cash")))</f>
        <v/>
      </c>
      <c r="N327" t="str">
        <f>IF(ISTEXT(E327),"",IF(ISBLANK(E327),"",IF(ISTEXT(D327),"",IF(A322="Invoice No. : ",INDEX(Sheet1!D$14:D$181,MATCH(B322,Sheet1!A$14:A$181,0)),N326))))</f>
        <v/>
      </c>
      <c r="O327" t="str">
        <f>IF(ISTEXT(E327),"",IF(ISBLANK(E327),"",IF(ISTEXT(D327),"",IF(A322="Invoice No. : ",INDEX(Sheet1!E$14:E$181,MATCH(B322,Sheet1!A$14:A$181,0)),O326))))</f>
        <v/>
      </c>
      <c r="P327" t="str">
        <f>IF(ISTEXT(E327),"",IF(ISBLANK(E327),"",IF(ISTEXT(D327),"",IF(A322="Invoice No. : ",INDEX(Sheet1!G$14:G$181,MATCH(B322,Sheet1!A$14:A$181,0)),P326))))</f>
        <v/>
      </c>
      <c r="Q327" t="str">
        <f t="shared" si="19"/>
        <v/>
      </c>
    </row>
    <row r="328" spans="1:17" x14ac:dyDescent="0.2">
      <c r="F328" s="26" t="str">
        <f t="shared" si="16"/>
        <v/>
      </c>
      <c r="G328" s="26" t="str">
        <f>IF(ISTEXT(E328),"",IF(ISBLANK(E328),"",IF(ISTEXT(D328),"",IF(A323="Invoice No. : ",INDEX(Sheet1!F$14:F$181,MATCH(B323,Sheet1!A$14:A$181,0)),G327))))</f>
        <v/>
      </c>
      <c r="H328" s="26" t="str">
        <f t="shared" si="17"/>
        <v/>
      </c>
      <c r="I328" s="26" t="str">
        <f>IF(ISTEXT(E328),"",IF(ISBLANK(E328),"",IF(ISTEXT(D328),"",IF(A323="Invoice No. : ",TEXT(INDEX(Sheet1!C$14:C$200,MATCH(B323,Sheet1!A$14:A$200,0)),"hh:mm:ss"),I327))))</f>
        <v/>
      </c>
      <c r="J328" t="str">
        <f t="shared" si="18"/>
        <v/>
      </c>
      <c r="K328" t="str">
        <f>IF(ISBLANK(G328),"",IF(ISTEXT(G328),"",INDEX(Sheet1!H$14:H$181,MATCH(F328,Sheet1!A$14:A$181,0))))</f>
        <v/>
      </c>
      <c r="L328" t="str">
        <f>IF(ISBLANK(G328),"",IF(ISTEXT(G328),"",INDEX(Sheet1!I$14:I$181,MATCH(F328,Sheet1!A$14:A$181,0))))</f>
        <v/>
      </c>
      <c r="M328" t="str">
        <f>IF(ISBLANK(G328),"",IF(ISTEXT(G328),"",IF(INDEX(Sheet1!H$14:H$181,MATCH(F328,Sheet1!A$14:A$181,0))&lt;&gt;0,IF(INDEX(Sheet1!I$14:I$181,MATCH(F328,Sheet1!A$14:A$181,0))&lt;&gt;0,"Loan &amp; Cash","Loan"),"Cash")))</f>
        <v/>
      </c>
      <c r="N328" t="str">
        <f>IF(ISTEXT(E328),"",IF(ISBLANK(E328),"",IF(ISTEXT(D328),"",IF(A323="Invoice No. : ",INDEX(Sheet1!D$14:D$181,MATCH(B323,Sheet1!A$14:A$181,0)),N327))))</f>
        <v/>
      </c>
      <c r="O328" t="str">
        <f>IF(ISTEXT(E328),"",IF(ISBLANK(E328),"",IF(ISTEXT(D328),"",IF(A323="Invoice No. : ",INDEX(Sheet1!E$14:E$181,MATCH(B323,Sheet1!A$14:A$181,0)),O327))))</f>
        <v/>
      </c>
      <c r="P328" t="str">
        <f>IF(ISTEXT(E328),"",IF(ISBLANK(E328),"",IF(ISTEXT(D328),"",IF(A323="Invoice No. : ",INDEX(Sheet1!G$14:G$181,MATCH(B323,Sheet1!A$14:A$181,0)),P327))))</f>
        <v/>
      </c>
      <c r="Q328" t="str">
        <f t="shared" si="19"/>
        <v/>
      </c>
    </row>
    <row r="329" spans="1:17" x14ac:dyDescent="0.2">
      <c r="A329" s="3" t="s">
        <v>4</v>
      </c>
      <c r="B329" s="4">
        <v>2145304</v>
      </c>
      <c r="C329" s="3" t="s">
        <v>5</v>
      </c>
      <c r="D329" s="5" t="s">
        <v>185</v>
      </c>
      <c r="F329" s="26" t="str">
        <f t="shared" si="16"/>
        <v/>
      </c>
      <c r="G329" s="26" t="str">
        <f>IF(ISTEXT(E329),"",IF(ISBLANK(E329),"",IF(ISTEXT(D329),"",IF(A324="Invoice No. : ",INDEX(Sheet1!F$14:F$181,MATCH(B324,Sheet1!A$14:A$181,0)),G328))))</f>
        <v/>
      </c>
      <c r="H329" s="26" t="str">
        <f t="shared" si="17"/>
        <v/>
      </c>
      <c r="I329" s="26" t="str">
        <f>IF(ISTEXT(E329),"",IF(ISBLANK(E329),"",IF(ISTEXT(D329),"",IF(A324="Invoice No. : ",TEXT(INDEX(Sheet1!C$14:C$200,MATCH(B324,Sheet1!A$14:A$200,0)),"hh:mm:ss"),I328))))</f>
        <v/>
      </c>
      <c r="J329" t="str">
        <f t="shared" si="18"/>
        <v/>
      </c>
      <c r="K329" t="str">
        <f>IF(ISBLANK(G329),"",IF(ISTEXT(G329),"",INDEX(Sheet1!H$14:H$181,MATCH(F329,Sheet1!A$14:A$181,0))))</f>
        <v/>
      </c>
      <c r="L329" t="str">
        <f>IF(ISBLANK(G329),"",IF(ISTEXT(G329),"",INDEX(Sheet1!I$14:I$181,MATCH(F329,Sheet1!A$14:A$181,0))))</f>
        <v/>
      </c>
      <c r="M329" t="str">
        <f>IF(ISBLANK(G329),"",IF(ISTEXT(G329),"",IF(INDEX(Sheet1!H$14:H$181,MATCH(F329,Sheet1!A$14:A$181,0))&lt;&gt;0,IF(INDEX(Sheet1!I$14:I$181,MATCH(F329,Sheet1!A$14:A$181,0))&lt;&gt;0,"Loan &amp; Cash","Loan"),"Cash")))</f>
        <v/>
      </c>
      <c r="N329" t="str">
        <f>IF(ISTEXT(E329),"",IF(ISBLANK(E329),"",IF(ISTEXT(D329),"",IF(A324="Invoice No. : ",INDEX(Sheet1!D$14:D$181,MATCH(B324,Sheet1!A$14:A$181,0)),N328))))</f>
        <v/>
      </c>
      <c r="O329" t="str">
        <f>IF(ISTEXT(E329),"",IF(ISBLANK(E329),"",IF(ISTEXT(D329),"",IF(A324="Invoice No. : ",INDEX(Sheet1!E$14:E$181,MATCH(B324,Sheet1!A$14:A$181,0)),O328))))</f>
        <v/>
      </c>
      <c r="P329" t="str">
        <f>IF(ISTEXT(E329),"",IF(ISBLANK(E329),"",IF(ISTEXT(D329),"",IF(A324="Invoice No. : ",INDEX(Sheet1!G$14:G$181,MATCH(B324,Sheet1!A$14:A$181,0)),P328))))</f>
        <v/>
      </c>
      <c r="Q329" t="str">
        <f t="shared" si="19"/>
        <v/>
      </c>
    </row>
    <row r="330" spans="1:17" x14ac:dyDescent="0.2">
      <c r="A330" s="3" t="s">
        <v>7</v>
      </c>
      <c r="B330" s="6">
        <v>44943</v>
      </c>
      <c r="C330" s="3" t="s">
        <v>8</v>
      </c>
      <c r="D330" s="7">
        <v>2</v>
      </c>
      <c r="F330" s="26" t="str">
        <f t="shared" si="16"/>
        <v/>
      </c>
      <c r="G330" s="26" t="str">
        <f>IF(ISTEXT(E330),"",IF(ISBLANK(E330),"",IF(ISTEXT(D330),"",IF(A325="Invoice No. : ",INDEX(Sheet1!F$14:F$181,MATCH(B325,Sheet1!A$14:A$181,0)),G329))))</f>
        <v/>
      </c>
      <c r="H330" s="26" t="str">
        <f t="shared" si="17"/>
        <v/>
      </c>
      <c r="I330" s="26" t="str">
        <f>IF(ISTEXT(E330),"",IF(ISBLANK(E330),"",IF(ISTEXT(D330),"",IF(A325="Invoice No. : ",TEXT(INDEX(Sheet1!C$14:C$200,MATCH(B325,Sheet1!A$14:A$200,0)),"hh:mm:ss"),I329))))</f>
        <v/>
      </c>
      <c r="J330" t="str">
        <f t="shared" si="18"/>
        <v/>
      </c>
      <c r="K330" t="str">
        <f>IF(ISBLANK(G330),"",IF(ISTEXT(G330),"",INDEX(Sheet1!H$14:H$181,MATCH(F330,Sheet1!A$14:A$181,0))))</f>
        <v/>
      </c>
      <c r="L330" t="str">
        <f>IF(ISBLANK(G330),"",IF(ISTEXT(G330),"",INDEX(Sheet1!I$14:I$181,MATCH(F330,Sheet1!A$14:A$181,0))))</f>
        <v/>
      </c>
      <c r="M330" t="str">
        <f>IF(ISBLANK(G330),"",IF(ISTEXT(G330),"",IF(INDEX(Sheet1!H$14:H$181,MATCH(F330,Sheet1!A$14:A$181,0))&lt;&gt;0,IF(INDEX(Sheet1!I$14:I$181,MATCH(F330,Sheet1!A$14:A$181,0))&lt;&gt;0,"Loan &amp; Cash","Loan"),"Cash")))</f>
        <v/>
      </c>
      <c r="N330" t="str">
        <f>IF(ISTEXT(E330),"",IF(ISBLANK(E330),"",IF(ISTEXT(D330),"",IF(A325="Invoice No. : ",INDEX(Sheet1!D$14:D$181,MATCH(B325,Sheet1!A$14:A$181,0)),N329))))</f>
        <v/>
      </c>
      <c r="O330" t="str">
        <f>IF(ISTEXT(E330),"",IF(ISBLANK(E330),"",IF(ISTEXT(D330),"",IF(A325="Invoice No. : ",INDEX(Sheet1!E$14:E$181,MATCH(B325,Sheet1!A$14:A$181,0)),O329))))</f>
        <v/>
      </c>
      <c r="P330" t="str">
        <f>IF(ISTEXT(E330),"",IF(ISBLANK(E330),"",IF(ISTEXT(D330),"",IF(A325="Invoice No. : ",INDEX(Sheet1!G$14:G$181,MATCH(B325,Sheet1!A$14:A$181,0)),P329))))</f>
        <v/>
      </c>
      <c r="Q330" t="str">
        <f t="shared" si="19"/>
        <v/>
      </c>
    </row>
    <row r="331" spans="1:17" x14ac:dyDescent="0.2">
      <c r="F331" s="26" t="str">
        <f t="shared" si="16"/>
        <v/>
      </c>
      <c r="G331" s="26" t="str">
        <f>IF(ISTEXT(E331),"",IF(ISBLANK(E331),"",IF(ISTEXT(D331),"",IF(A326="Invoice No. : ",INDEX(Sheet1!F$14:F$181,MATCH(B326,Sheet1!A$14:A$181,0)),G330))))</f>
        <v/>
      </c>
      <c r="H331" s="26" t="str">
        <f t="shared" si="17"/>
        <v/>
      </c>
      <c r="I331" s="26" t="str">
        <f>IF(ISTEXT(E331),"",IF(ISBLANK(E331),"",IF(ISTEXT(D331),"",IF(A326="Invoice No. : ",TEXT(INDEX(Sheet1!C$14:C$200,MATCH(B326,Sheet1!A$14:A$200,0)),"hh:mm:ss"),I330))))</f>
        <v/>
      </c>
      <c r="J331" t="str">
        <f t="shared" si="18"/>
        <v/>
      </c>
      <c r="K331" t="str">
        <f>IF(ISBLANK(G331),"",IF(ISTEXT(G331),"",INDEX(Sheet1!H$14:H$181,MATCH(F331,Sheet1!A$14:A$181,0))))</f>
        <v/>
      </c>
      <c r="L331" t="str">
        <f>IF(ISBLANK(G331),"",IF(ISTEXT(G331),"",INDEX(Sheet1!I$14:I$181,MATCH(F331,Sheet1!A$14:A$181,0))))</f>
        <v/>
      </c>
      <c r="M331" t="str">
        <f>IF(ISBLANK(G331),"",IF(ISTEXT(G331),"",IF(INDEX(Sheet1!H$14:H$181,MATCH(F331,Sheet1!A$14:A$181,0))&lt;&gt;0,IF(INDEX(Sheet1!I$14:I$181,MATCH(F331,Sheet1!A$14:A$181,0))&lt;&gt;0,"Loan &amp; Cash","Loan"),"Cash")))</f>
        <v/>
      </c>
      <c r="N331" t="str">
        <f>IF(ISTEXT(E331),"",IF(ISBLANK(E331),"",IF(ISTEXT(D331),"",IF(A326="Invoice No. : ",INDEX(Sheet1!D$14:D$181,MATCH(B326,Sheet1!A$14:A$181,0)),N330))))</f>
        <v/>
      </c>
      <c r="O331" t="str">
        <f>IF(ISTEXT(E331),"",IF(ISBLANK(E331),"",IF(ISTEXT(D331),"",IF(A326="Invoice No. : ",INDEX(Sheet1!E$14:E$181,MATCH(B326,Sheet1!A$14:A$181,0)),O330))))</f>
        <v/>
      </c>
      <c r="P331" t="str">
        <f>IF(ISTEXT(E331),"",IF(ISBLANK(E331),"",IF(ISTEXT(D331),"",IF(A326="Invoice No. : ",INDEX(Sheet1!G$14:G$181,MATCH(B326,Sheet1!A$14:A$181,0)),P330))))</f>
        <v/>
      </c>
      <c r="Q331" t="str">
        <f t="shared" si="19"/>
        <v/>
      </c>
    </row>
    <row r="332" spans="1:17" x14ac:dyDescent="0.2">
      <c r="A332" s="8" t="s">
        <v>9</v>
      </c>
      <c r="B332" s="8" t="s">
        <v>10</v>
      </c>
      <c r="C332" s="9" t="s">
        <v>11</v>
      </c>
      <c r="D332" s="9" t="s">
        <v>12</v>
      </c>
      <c r="E332" s="9" t="s">
        <v>13</v>
      </c>
      <c r="F332" s="26" t="str">
        <f t="shared" si="16"/>
        <v/>
      </c>
      <c r="G332" s="26" t="str">
        <f>IF(ISTEXT(E332),"",IF(ISBLANK(E332),"",IF(ISTEXT(D332),"",IF(A327="Invoice No. : ",INDEX(Sheet1!F$14:F$181,MATCH(B327,Sheet1!A$14:A$181,0)),G331))))</f>
        <v/>
      </c>
      <c r="H332" s="26" t="str">
        <f t="shared" si="17"/>
        <v/>
      </c>
      <c r="I332" s="26" t="str">
        <f>IF(ISTEXT(E332),"",IF(ISBLANK(E332),"",IF(ISTEXT(D332),"",IF(A327="Invoice No. : ",TEXT(INDEX(Sheet1!C$14:C$200,MATCH(B327,Sheet1!A$14:A$200,0)),"hh:mm:ss"),I331))))</f>
        <v/>
      </c>
      <c r="J332" t="str">
        <f t="shared" si="18"/>
        <v/>
      </c>
      <c r="K332" t="str">
        <f>IF(ISBLANK(G332),"",IF(ISTEXT(G332),"",INDEX(Sheet1!H$14:H$181,MATCH(F332,Sheet1!A$14:A$181,0))))</f>
        <v/>
      </c>
      <c r="L332" t="str">
        <f>IF(ISBLANK(G332),"",IF(ISTEXT(G332),"",INDEX(Sheet1!I$14:I$181,MATCH(F332,Sheet1!A$14:A$181,0))))</f>
        <v/>
      </c>
      <c r="M332" t="str">
        <f>IF(ISBLANK(G332),"",IF(ISTEXT(G332),"",IF(INDEX(Sheet1!H$14:H$181,MATCH(F332,Sheet1!A$14:A$181,0))&lt;&gt;0,IF(INDEX(Sheet1!I$14:I$181,MATCH(F332,Sheet1!A$14:A$181,0))&lt;&gt;0,"Loan &amp; Cash","Loan"),"Cash")))</f>
        <v/>
      </c>
      <c r="N332" t="str">
        <f>IF(ISTEXT(E332),"",IF(ISBLANK(E332),"",IF(ISTEXT(D332),"",IF(A327="Invoice No. : ",INDEX(Sheet1!D$14:D$181,MATCH(B327,Sheet1!A$14:A$181,0)),N331))))</f>
        <v/>
      </c>
      <c r="O332" t="str">
        <f>IF(ISTEXT(E332),"",IF(ISBLANK(E332),"",IF(ISTEXT(D332),"",IF(A327="Invoice No. : ",INDEX(Sheet1!E$14:E$181,MATCH(B327,Sheet1!A$14:A$181,0)),O331))))</f>
        <v/>
      </c>
      <c r="P332" t="str">
        <f>IF(ISTEXT(E332),"",IF(ISBLANK(E332),"",IF(ISTEXT(D332),"",IF(A327="Invoice No. : ",INDEX(Sheet1!G$14:G$181,MATCH(B327,Sheet1!A$14:A$181,0)),P331))))</f>
        <v/>
      </c>
      <c r="Q332" t="str">
        <f t="shared" si="19"/>
        <v/>
      </c>
    </row>
    <row r="333" spans="1:17" x14ac:dyDescent="0.2">
      <c r="F333" s="26" t="str">
        <f t="shared" si="16"/>
        <v/>
      </c>
      <c r="G333" s="26" t="str">
        <f>IF(ISTEXT(E333),"",IF(ISBLANK(E333),"",IF(ISTEXT(D333),"",IF(A328="Invoice No. : ",INDEX(Sheet1!F$14:F$181,MATCH(B328,Sheet1!A$14:A$181,0)),G332))))</f>
        <v/>
      </c>
      <c r="H333" s="26" t="str">
        <f t="shared" si="17"/>
        <v/>
      </c>
      <c r="I333" s="26" t="str">
        <f>IF(ISTEXT(E333),"",IF(ISBLANK(E333),"",IF(ISTEXT(D333),"",IF(A328="Invoice No. : ",TEXT(INDEX(Sheet1!C$14:C$200,MATCH(B328,Sheet1!A$14:A$200,0)),"hh:mm:ss"),I332))))</f>
        <v/>
      </c>
      <c r="J333" t="str">
        <f t="shared" si="18"/>
        <v/>
      </c>
      <c r="K333" t="str">
        <f>IF(ISBLANK(G333),"",IF(ISTEXT(G333),"",INDEX(Sheet1!H$14:H$181,MATCH(F333,Sheet1!A$14:A$181,0))))</f>
        <v/>
      </c>
      <c r="L333" t="str">
        <f>IF(ISBLANK(G333),"",IF(ISTEXT(G333),"",INDEX(Sheet1!I$14:I$181,MATCH(F333,Sheet1!A$14:A$181,0))))</f>
        <v/>
      </c>
      <c r="M333" t="str">
        <f>IF(ISBLANK(G333),"",IF(ISTEXT(G333),"",IF(INDEX(Sheet1!H$14:H$181,MATCH(F333,Sheet1!A$14:A$181,0))&lt;&gt;0,IF(INDEX(Sheet1!I$14:I$181,MATCH(F333,Sheet1!A$14:A$181,0))&lt;&gt;0,"Loan &amp; Cash","Loan"),"Cash")))</f>
        <v/>
      </c>
      <c r="N333" t="str">
        <f>IF(ISTEXT(E333),"",IF(ISBLANK(E333),"",IF(ISTEXT(D333),"",IF(A328="Invoice No. : ",INDEX(Sheet1!D$14:D$181,MATCH(B328,Sheet1!A$14:A$181,0)),N332))))</f>
        <v/>
      </c>
      <c r="O333" t="str">
        <f>IF(ISTEXT(E333),"",IF(ISBLANK(E333),"",IF(ISTEXT(D333),"",IF(A328="Invoice No. : ",INDEX(Sheet1!E$14:E$181,MATCH(B328,Sheet1!A$14:A$181,0)),O332))))</f>
        <v/>
      </c>
      <c r="P333" t="str">
        <f>IF(ISTEXT(E333),"",IF(ISBLANK(E333),"",IF(ISTEXT(D333),"",IF(A328="Invoice No. : ",INDEX(Sheet1!G$14:G$181,MATCH(B328,Sheet1!A$14:A$181,0)),P332))))</f>
        <v/>
      </c>
      <c r="Q333" t="str">
        <f t="shared" si="19"/>
        <v/>
      </c>
    </row>
    <row r="334" spans="1:17" x14ac:dyDescent="0.2">
      <c r="A334" s="10" t="s">
        <v>206</v>
      </c>
      <c r="B334" s="10" t="s">
        <v>207</v>
      </c>
      <c r="C334" s="11">
        <v>1</v>
      </c>
      <c r="D334" s="11">
        <v>15</v>
      </c>
      <c r="E334" s="11">
        <v>15</v>
      </c>
      <c r="F334" s="26">
        <f t="shared" si="16"/>
        <v>2145304</v>
      </c>
      <c r="G334" s="26">
        <f>IF(ISTEXT(E334),"",IF(ISBLANK(E334),"",IF(ISTEXT(D334),"",IF(A329="Invoice No. : ",INDEX(Sheet1!F$14:F$181,MATCH(B329,Sheet1!A$14:A$181,0)),G333))))</f>
        <v>45497</v>
      </c>
      <c r="H334" s="26" t="str">
        <f t="shared" si="17"/>
        <v>01/17/2023</v>
      </c>
      <c r="I334" s="26" t="str">
        <f>IF(ISTEXT(E334),"",IF(ISBLANK(E334),"",IF(ISTEXT(D334),"",IF(A329="Invoice No. : ",TEXT(INDEX(Sheet1!C$14:C$200,MATCH(B329,Sheet1!A$14:A$200,0)),"hh:mm:ss"),I333))))</f>
        <v>08:48:16</v>
      </c>
      <c r="J334">
        <f t="shared" si="18"/>
        <v>15</v>
      </c>
      <c r="K334">
        <f>IF(ISBLANK(G334),"",IF(ISTEXT(G334),"",INDEX(Sheet1!H$14:H$181,MATCH(F334,Sheet1!A$14:A$181,0))))</f>
        <v>0</v>
      </c>
      <c r="L334">
        <f>IF(ISBLANK(G334),"",IF(ISTEXT(G334),"",INDEX(Sheet1!I$14:I$181,MATCH(F334,Sheet1!A$14:A$181,0))))</f>
        <v>15</v>
      </c>
      <c r="M334" t="str">
        <f>IF(ISBLANK(G334),"",IF(ISTEXT(G334),"",IF(INDEX(Sheet1!H$14:H$181,MATCH(F334,Sheet1!A$14:A$181,0))&lt;&gt;0,IF(INDEX(Sheet1!I$14:I$181,MATCH(F334,Sheet1!A$14:A$181,0))&lt;&gt;0,"Loan &amp; Cash","Loan"),"Cash")))</f>
        <v>Cash</v>
      </c>
      <c r="N334">
        <f>IF(ISTEXT(E334),"",IF(ISBLANK(E334),"",IF(ISTEXT(D334),"",IF(A329="Invoice No. : ",INDEX(Sheet1!D$14:D$181,MATCH(B329,Sheet1!A$14:A$181,0)),N333))))</f>
        <v>2</v>
      </c>
      <c r="O334" t="str">
        <f>IF(ISTEXT(E334),"",IF(ISBLANK(E334),"",IF(ISTEXT(D334),"",IF(A329="Invoice No. : ",INDEX(Sheet1!E$14:E$181,MATCH(B329,Sheet1!A$14:A$181,0)),O333))))</f>
        <v>RUBY</v>
      </c>
      <c r="P334" t="str">
        <f>IF(ISTEXT(E334),"",IF(ISBLANK(E334),"",IF(ISTEXT(D334),"",IF(A329="Invoice No. : ",INDEX(Sheet1!G$14:G$181,MATCH(B329,Sheet1!A$14:A$181,0)),P333))))</f>
        <v>MENDOZA, ERNESTO JR. AROMIN</v>
      </c>
      <c r="Q334">
        <f t="shared" si="19"/>
        <v>130591.09</v>
      </c>
    </row>
    <row r="335" spans="1:17" x14ac:dyDescent="0.2">
      <c r="D335" s="12" t="s">
        <v>16</v>
      </c>
      <c r="E335" s="13">
        <v>15</v>
      </c>
      <c r="F335" s="26" t="str">
        <f t="shared" si="16"/>
        <v/>
      </c>
      <c r="G335" s="26" t="str">
        <f>IF(ISTEXT(E335),"",IF(ISBLANK(E335),"",IF(ISTEXT(D335),"",IF(A330="Invoice No. : ",INDEX(Sheet1!F$14:F$181,MATCH(B330,Sheet1!A$14:A$181,0)),G334))))</f>
        <v/>
      </c>
      <c r="H335" s="26" t="str">
        <f t="shared" si="17"/>
        <v/>
      </c>
      <c r="I335" s="26" t="str">
        <f>IF(ISTEXT(E335),"",IF(ISBLANK(E335),"",IF(ISTEXT(D335),"",IF(A330="Invoice No. : ",TEXT(INDEX(Sheet1!C$14:C$200,MATCH(B330,Sheet1!A$14:A$200,0)),"hh:mm:ss"),I334))))</f>
        <v/>
      </c>
      <c r="J335" t="str">
        <f t="shared" si="18"/>
        <v/>
      </c>
      <c r="K335" t="str">
        <f>IF(ISBLANK(G335),"",IF(ISTEXT(G335),"",INDEX(Sheet1!H$14:H$181,MATCH(F335,Sheet1!A$14:A$181,0))))</f>
        <v/>
      </c>
      <c r="L335" t="str">
        <f>IF(ISBLANK(G335),"",IF(ISTEXT(G335),"",INDEX(Sheet1!I$14:I$181,MATCH(F335,Sheet1!A$14:A$181,0))))</f>
        <v/>
      </c>
      <c r="M335" t="str">
        <f>IF(ISBLANK(G335),"",IF(ISTEXT(G335),"",IF(INDEX(Sheet1!H$14:H$181,MATCH(F335,Sheet1!A$14:A$181,0))&lt;&gt;0,IF(INDEX(Sheet1!I$14:I$181,MATCH(F335,Sheet1!A$14:A$181,0))&lt;&gt;0,"Loan &amp; Cash","Loan"),"Cash")))</f>
        <v/>
      </c>
      <c r="N335" t="str">
        <f>IF(ISTEXT(E335),"",IF(ISBLANK(E335),"",IF(ISTEXT(D335),"",IF(A330="Invoice No. : ",INDEX(Sheet1!D$14:D$181,MATCH(B330,Sheet1!A$14:A$181,0)),N334))))</f>
        <v/>
      </c>
      <c r="O335" t="str">
        <f>IF(ISTEXT(E335),"",IF(ISBLANK(E335),"",IF(ISTEXT(D335),"",IF(A330="Invoice No. : ",INDEX(Sheet1!E$14:E$181,MATCH(B330,Sheet1!A$14:A$181,0)),O334))))</f>
        <v/>
      </c>
      <c r="P335" t="str">
        <f>IF(ISTEXT(E335),"",IF(ISBLANK(E335),"",IF(ISTEXT(D335),"",IF(A330="Invoice No. : ",INDEX(Sheet1!G$14:G$181,MATCH(B330,Sheet1!A$14:A$181,0)),P334))))</f>
        <v/>
      </c>
      <c r="Q335" t="str">
        <f t="shared" si="19"/>
        <v/>
      </c>
    </row>
    <row r="336" spans="1:17" x14ac:dyDescent="0.2">
      <c r="F336" s="26" t="str">
        <f t="shared" si="16"/>
        <v/>
      </c>
      <c r="G336" s="26" t="str">
        <f>IF(ISTEXT(E336),"",IF(ISBLANK(E336),"",IF(ISTEXT(D336),"",IF(A331="Invoice No. : ",INDEX(Sheet1!F$14:F$181,MATCH(B331,Sheet1!A$14:A$181,0)),G335))))</f>
        <v/>
      </c>
      <c r="H336" s="26" t="str">
        <f t="shared" si="17"/>
        <v/>
      </c>
      <c r="I336" s="26" t="str">
        <f>IF(ISTEXT(E336),"",IF(ISBLANK(E336),"",IF(ISTEXT(D336),"",IF(A331="Invoice No. : ",TEXT(INDEX(Sheet1!C$14:C$200,MATCH(B331,Sheet1!A$14:A$200,0)),"hh:mm:ss"),I335))))</f>
        <v/>
      </c>
      <c r="J336" t="str">
        <f t="shared" si="18"/>
        <v/>
      </c>
      <c r="K336" t="str">
        <f>IF(ISBLANK(G336),"",IF(ISTEXT(G336),"",INDEX(Sheet1!H$14:H$181,MATCH(F336,Sheet1!A$14:A$181,0))))</f>
        <v/>
      </c>
      <c r="L336" t="str">
        <f>IF(ISBLANK(G336),"",IF(ISTEXT(G336),"",INDEX(Sheet1!I$14:I$181,MATCH(F336,Sheet1!A$14:A$181,0))))</f>
        <v/>
      </c>
      <c r="M336" t="str">
        <f>IF(ISBLANK(G336),"",IF(ISTEXT(G336),"",IF(INDEX(Sheet1!H$14:H$181,MATCH(F336,Sheet1!A$14:A$181,0))&lt;&gt;0,IF(INDEX(Sheet1!I$14:I$181,MATCH(F336,Sheet1!A$14:A$181,0))&lt;&gt;0,"Loan &amp; Cash","Loan"),"Cash")))</f>
        <v/>
      </c>
      <c r="N336" t="str">
        <f>IF(ISTEXT(E336),"",IF(ISBLANK(E336),"",IF(ISTEXT(D336),"",IF(A331="Invoice No. : ",INDEX(Sheet1!D$14:D$181,MATCH(B331,Sheet1!A$14:A$181,0)),N335))))</f>
        <v/>
      </c>
      <c r="O336" t="str">
        <f>IF(ISTEXT(E336),"",IF(ISBLANK(E336),"",IF(ISTEXT(D336),"",IF(A331="Invoice No. : ",INDEX(Sheet1!E$14:E$181,MATCH(B331,Sheet1!A$14:A$181,0)),O335))))</f>
        <v/>
      </c>
      <c r="P336" t="str">
        <f>IF(ISTEXT(E336),"",IF(ISBLANK(E336),"",IF(ISTEXT(D336),"",IF(A331="Invoice No. : ",INDEX(Sheet1!G$14:G$181,MATCH(B331,Sheet1!A$14:A$181,0)),P335))))</f>
        <v/>
      </c>
      <c r="Q336" t="str">
        <f t="shared" si="19"/>
        <v/>
      </c>
    </row>
    <row r="337" spans="1:17" x14ac:dyDescent="0.2">
      <c r="F337" s="26" t="str">
        <f t="shared" ref="F337:F400" si="20">IF(ISTEXT(E337),"",IF(ISBLANK(E337),"",IF(ISTEXT(D337),"",IF(A332="Invoice No. : ",B332,F336))))</f>
        <v/>
      </c>
      <c r="G337" s="26" t="str">
        <f>IF(ISTEXT(E337),"",IF(ISBLANK(E337),"",IF(ISTEXT(D337),"",IF(A332="Invoice No. : ",INDEX(Sheet1!F$14:F$181,MATCH(B332,Sheet1!A$14:A$181,0)),G336))))</f>
        <v/>
      </c>
      <c r="H337" s="26" t="str">
        <f t="shared" ref="H337:H400" si="21">IF(ISTEXT(E337),"",IF(ISBLANK(E337),"",IF(ISTEXT(D337),"",IF(A332="Invoice No. : ",TEXT(B333,"mm/dd/yyyy"),H336))))</f>
        <v/>
      </c>
      <c r="I337" s="26" t="str">
        <f>IF(ISTEXT(E337),"",IF(ISBLANK(E337),"",IF(ISTEXT(D337),"",IF(A332="Invoice No. : ",TEXT(INDEX(Sheet1!C$14:C$200,MATCH(B332,Sheet1!A$14:A$200,0)),"hh:mm:ss"),I336))))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IF(ISBLANK(G337),"",IF(ISTEXT(G337),"",INDEX(Sheet1!H$14:H$181,MATCH(F337,Sheet1!A$14:A$181,0))))</f>
        <v/>
      </c>
      <c r="L337" t="str">
        <f>IF(ISBLANK(G337),"",IF(ISTEXT(G337),"",INDEX(Sheet1!I$14:I$181,MATCH(F337,Sheet1!A$14:A$181,0))))</f>
        <v/>
      </c>
      <c r="M337" t="str">
        <f>IF(ISBLANK(G337),"",IF(ISTEXT(G337),"",IF(INDEX(Sheet1!H$14:H$181,MATCH(F337,Sheet1!A$14:A$181,0))&lt;&gt;0,IF(INDEX(Sheet1!I$14:I$181,MATCH(F337,Sheet1!A$14:A$181,0))&lt;&gt;0,"Loan &amp; Cash","Loan"),"Cash")))</f>
        <v/>
      </c>
      <c r="N337" t="str">
        <f>IF(ISTEXT(E337),"",IF(ISBLANK(E337),"",IF(ISTEXT(D337),"",IF(A332="Invoice No. : ",INDEX(Sheet1!D$14:D$181,MATCH(B332,Sheet1!A$14:A$181,0)),N336))))</f>
        <v/>
      </c>
      <c r="O337" t="str">
        <f>IF(ISTEXT(E337),"",IF(ISBLANK(E337),"",IF(ISTEXT(D337),"",IF(A332="Invoice No. : ",INDEX(Sheet1!E$14:E$181,MATCH(B332,Sheet1!A$14:A$181,0)),O336))))</f>
        <v/>
      </c>
      <c r="P337" t="str">
        <f>IF(ISTEXT(E337),"",IF(ISBLANK(E337),"",IF(ISTEXT(D337),"",IF(A332="Invoice No. : ",INDEX(Sheet1!G$14:G$181,MATCH(B332,Sheet1!A$14:A$181,0)),P336))))</f>
        <v/>
      </c>
      <c r="Q337" t="str">
        <f t="shared" ref="Q337:Q400" si="23">IF(ISBLANK(C337),"",IF(ISNUMBER(C337),VLOOKUP("Grand Total : ",D:E,2,FALSE),""))</f>
        <v/>
      </c>
    </row>
    <row r="338" spans="1:17" x14ac:dyDescent="0.2">
      <c r="A338" s="3" t="s">
        <v>4</v>
      </c>
      <c r="B338" s="4">
        <v>2145305</v>
      </c>
      <c r="C338" s="3" t="s">
        <v>5</v>
      </c>
      <c r="D338" s="5" t="s">
        <v>185</v>
      </c>
      <c r="F338" s="26" t="str">
        <f t="shared" si="20"/>
        <v/>
      </c>
      <c r="G338" s="26" t="str">
        <f>IF(ISTEXT(E338),"",IF(ISBLANK(E338),"",IF(ISTEXT(D338),"",IF(A333="Invoice No. : ",INDEX(Sheet1!F$14:F$181,MATCH(B333,Sheet1!A$14:A$181,0)),G337))))</f>
        <v/>
      </c>
      <c r="H338" s="26" t="str">
        <f t="shared" si="21"/>
        <v/>
      </c>
      <c r="I338" s="26" t="str">
        <f>IF(ISTEXT(E338),"",IF(ISBLANK(E338),"",IF(ISTEXT(D338),"",IF(A333="Invoice No. : ",TEXT(INDEX(Sheet1!C$14:C$200,MATCH(B333,Sheet1!A$14:A$200,0)),"hh:mm:ss"),I337))))</f>
        <v/>
      </c>
      <c r="J338" t="str">
        <f t="shared" si="22"/>
        <v/>
      </c>
      <c r="K338" t="str">
        <f>IF(ISBLANK(G338),"",IF(ISTEXT(G338),"",INDEX(Sheet1!H$14:H$181,MATCH(F338,Sheet1!A$14:A$181,0))))</f>
        <v/>
      </c>
      <c r="L338" t="str">
        <f>IF(ISBLANK(G338),"",IF(ISTEXT(G338),"",INDEX(Sheet1!I$14:I$181,MATCH(F338,Sheet1!A$14:A$181,0))))</f>
        <v/>
      </c>
      <c r="M338" t="str">
        <f>IF(ISBLANK(G338),"",IF(ISTEXT(G338),"",IF(INDEX(Sheet1!H$14:H$181,MATCH(F338,Sheet1!A$14:A$181,0))&lt;&gt;0,IF(INDEX(Sheet1!I$14:I$181,MATCH(F338,Sheet1!A$14:A$181,0))&lt;&gt;0,"Loan &amp; Cash","Loan"),"Cash")))</f>
        <v/>
      </c>
      <c r="N338" t="str">
        <f>IF(ISTEXT(E338),"",IF(ISBLANK(E338),"",IF(ISTEXT(D338),"",IF(A333="Invoice No. : ",INDEX(Sheet1!D$14:D$181,MATCH(B333,Sheet1!A$14:A$181,0)),N337))))</f>
        <v/>
      </c>
      <c r="O338" t="str">
        <f>IF(ISTEXT(E338),"",IF(ISBLANK(E338),"",IF(ISTEXT(D338),"",IF(A333="Invoice No. : ",INDEX(Sheet1!E$14:E$181,MATCH(B333,Sheet1!A$14:A$181,0)),O337))))</f>
        <v/>
      </c>
      <c r="P338" t="str">
        <f>IF(ISTEXT(E338),"",IF(ISBLANK(E338),"",IF(ISTEXT(D338),"",IF(A333="Invoice No. : ",INDEX(Sheet1!G$14:G$181,MATCH(B333,Sheet1!A$14:A$181,0)),P337))))</f>
        <v/>
      </c>
      <c r="Q338" t="str">
        <f t="shared" si="23"/>
        <v/>
      </c>
    </row>
    <row r="339" spans="1:17" x14ac:dyDescent="0.2">
      <c r="A339" s="3" t="s">
        <v>7</v>
      </c>
      <c r="B339" s="6">
        <v>44943</v>
      </c>
      <c r="C339" s="3" t="s">
        <v>8</v>
      </c>
      <c r="D339" s="7">
        <v>2</v>
      </c>
      <c r="F339" s="26" t="str">
        <f t="shared" si="20"/>
        <v/>
      </c>
      <c r="G339" s="26" t="str">
        <f>IF(ISTEXT(E339),"",IF(ISBLANK(E339),"",IF(ISTEXT(D339),"",IF(A334="Invoice No. : ",INDEX(Sheet1!F$14:F$181,MATCH(B334,Sheet1!A$14:A$181,0)),G338))))</f>
        <v/>
      </c>
      <c r="H339" s="26" t="str">
        <f t="shared" si="21"/>
        <v/>
      </c>
      <c r="I339" s="26" t="str">
        <f>IF(ISTEXT(E339),"",IF(ISBLANK(E339),"",IF(ISTEXT(D339),"",IF(A334="Invoice No. : ",TEXT(INDEX(Sheet1!C$14:C$200,MATCH(B334,Sheet1!A$14:A$200,0)),"hh:mm:ss"),I338))))</f>
        <v/>
      </c>
      <c r="J339" t="str">
        <f t="shared" si="22"/>
        <v/>
      </c>
      <c r="K339" t="str">
        <f>IF(ISBLANK(G339),"",IF(ISTEXT(G339),"",INDEX(Sheet1!H$14:H$181,MATCH(F339,Sheet1!A$14:A$181,0))))</f>
        <v/>
      </c>
      <c r="L339" t="str">
        <f>IF(ISBLANK(G339),"",IF(ISTEXT(G339),"",INDEX(Sheet1!I$14:I$181,MATCH(F339,Sheet1!A$14:A$181,0))))</f>
        <v/>
      </c>
      <c r="M339" t="str">
        <f>IF(ISBLANK(G339),"",IF(ISTEXT(G339),"",IF(INDEX(Sheet1!H$14:H$181,MATCH(F339,Sheet1!A$14:A$181,0))&lt;&gt;0,IF(INDEX(Sheet1!I$14:I$181,MATCH(F339,Sheet1!A$14:A$181,0))&lt;&gt;0,"Loan &amp; Cash","Loan"),"Cash")))</f>
        <v/>
      </c>
      <c r="N339" t="str">
        <f>IF(ISTEXT(E339),"",IF(ISBLANK(E339),"",IF(ISTEXT(D339),"",IF(A334="Invoice No. : ",INDEX(Sheet1!D$14:D$181,MATCH(B334,Sheet1!A$14:A$181,0)),N338))))</f>
        <v/>
      </c>
      <c r="O339" t="str">
        <f>IF(ISTEXT(E339),"",IF(ISBLANK(E339),"",IF(ISTEXT(D339),"",IF(A334="Invoice No. : ",INDEX(Sheet1!E$14:E$181,MATCH(B334,Sheet1!A$14:A$181,0)),O338))))</f>
        <v/>
      </c>
      <c r="P339" t="str">
        <f>IF(ISTEXT(E339),"",IF(ISBLANK(E339),"",IF(ISTEXT(D339),"",IF(A334="Invoice No. : ",INDEX(Sheet1!G$14:G$181,MATCH(B334,Sheet1!A$14:A$181,0)),P338))))</f>
        <v/>
      </c>
      <c r="Q339" t="str">
        <f t="shared" si="23"/>
        <v/>
      </c>
    </row>
    <row r="340" spans="1:17" x14ac:dyDescent="0.2">
      <c r="F340" s="26" t="str">
        <f t="shared" si="20"/>
        <v/>
      </c>
      <c r="G340" s="26" t="str">
        <f>IF(ISTEXT(E340),"",IF(ISBLANK(E340),"",IF(ISTEXT(D340),"",IF(A335="Invoice No. : ",INDEX(Sheet1!F$14:F$181,MATCH(B335,Sheet1!A$14:A$181,0)),G339))))</f>
        <v/>
      </c>
      <c r="H340" s="26" t="str">
        <f t="shared" si="21"/>
        <v/>
      </c>
      <c r="I340" s="26" t="str">
        <f>IF(ISTEXT(E340),"",IF(ISBLANK(E340),"",IF(ISTEXT(D340),"",IF(A335="Invoice No. : ",TEXT(INDEX(Sheet1!C$14:C$200,MATCH(B335,Sheet1!A$14:A$200,0)),"hh:mm:ss"),I339))))</f>
        <v/>
      </c>
      <c r="J340" t="str">
        <f t="shared" si="22"/>
        <v/>
      </c>
      <c r="K340" t="str">
        <f>IF(ISBLANK(G340),"",IF(ISTEXT(G340),"",INDEX(Sheet1!H$14:H$181,MATCH(F340,Sheet1!A$14:A$181,0))))</f>
        <v/>
      </c>
      <c r="L340" t="str">
        <f>IF(ISBLANK(G340),"",IF(ISTEXT(G340),"",INDEX(Sheet1!I$14:I$181,MATCH(F340,Sheet1!A$14:A$181,0))))</f>
        <v/>
      </c>
      <c r="M340" t="str">
        <f>IF(ISBLANK(G340),"",IF(ISTEXT(G340),"",IF(INDEX(Sheet1!H$14:H$181,MATCH(F340,Sheet1!A$14:A$181,0))&lt;&gt;0,IF(INDEX(Sheet1!I$14:I$181,MATCH(F340,Sheet1!A$14:A$181,0))&lt;&gt;0,"Loan &amp; Cash","Loan"),"Cash")))</f>
        <v/>
      </c>
      <c r="N340" t="str">
        <f>IF(ISTEXT(E340),"",IF(ISBLANK(E340),"",IF(ISTEXT(D340),"",IF(A335="Invoice No. : ",INDEX(Sheet1!D$14:D$181,MATCH(B335,Sheet1!A$14:A$181,0)),N339))))</f>
        <v/>
      </c>
      <c r="O340" t="str">
        <f>IF(ISTEXT(E340),"",IF(ISBLANK(E340),"",IF(ISTEXT(D340),"",IF(A335="Invoice No. : ",INDEX(Sheet1!E$14:E$181,MATCH(B335,Sheet1!A$14:A$181,0)),O339))))</f>
        <v/>
      </c>
      <c r="P340" t="str">
        <f>IF(ISTEXT(E340),"",IF(ISBLANK(E340),"",IF(ISTEXT(D340),"",IF(A335="Invoice No. : ",INDEX(Sheet1!G$14:G$181,MATCH(B335,Sheet1!A$14:A$181,0)),P339))))</f>
        <v/>
      </c>
      <c r="Q340" t="str">
        <f t="shared" si="23"/>
        <v/>
      </c>
    </row>
    <row r="341" spans="1:17" x14ac:dyDescent="0.2">
      <c r="A341" s="8" t="s">
        <v>9</v>
      </c>
      <c r="B341" s="8" t="s">
        <v>10</v>
      </c>
      <c r="C341" s="9" t="s">
        <v>11</v>
      </c>
      <c r="D341" s="9" t="s">
        <v>12</v>
      </c>
      <c r="E341" s="9" t="s">
        <v>13</v>
      </c>
      <c r="F341" s="26" t="str">
        <f t="shared" si="20"/>
        <v/>
      </c>
      <c r="G341" s="26" t="str">
        <f>IF(ISTEXT(E341),"",IF(ISBLANK(E341),"",IF(ISTEXT(D341),"",IF(A336="Invoice No. : ",INDEX(Sheet1!F$14:F$181,MATCH(B336,Sheet1!A$14:A$181,0)),G340))))</f>
        <v/>
      </c>
      <c r="H341" s="26" t="str">
        <f t="shared" si="21"/>
        <v/>
      </c>
      <c r="I341" s="26" t="str">
        <f>IF(ISTEXT(E341),"",IF(ISBLANK(E341),"",IF(ISTEXT(D341),"",IF(A336="Invoice No. : ",TEXT(INDEX(Sheet1!C$14:C$200,MATCH(B336,Sheet1!A$14:A$200,0)),"hh:mm:ss"),I340))))</f>
        <v/>
      </c>
      <c r="J341" t="str">
        <f t="shared" si="22"/>
        <v/>
      </c>
      <c r="K341" t="str">
        <f>IF(ISBLANK(G341),"",IF(ISTEXT(G341),"",INDEX(Sheet1!H$14:H$181,MATCH(F341,Sheet1!A$14:A$181,0))))</f>
        <v/>
      </c>
      <c r="L341" t="str">
        <f>IF(ISBLANK(G341),"",IF(ISTEXT(G341),"",INDEX(Sheet1!I$14:I$181,MATCH(F341,Sheet1!A$14:A$181,0))))</f>
        <v/>
      </c>
      <c r="M341" t="str">
        <f>IF(ISBLANK(G341),"",IF(ISTEXT(G341),"",IF(INDEX(Sheet1!H$14:H$181,MATCH(F341,Sheet1!A$14:A$181,0))&lt;&gt;0,IF(INDEX(Sheet1!I$14:I$181,MATCH(F341,Sheet1!A$14:A$181,0))&lt;&gt;0,"Loan &amp; Cash","Loan"),"Cash")))</f>
        <v/>
      </c>
      <c r="N341" t="str">
        <f>IF(ISTEXT(E341),"",IF(ISBLANK(E341),"",IF(ISTEXT(D341),"",IF(A336="Invoice No. : ",INDEX(Sheet1!D$14:D$181,MATCH(B336,Sheet1!A$14:A$181,0)),N340))))</f>
        <v/>
      </c>
      <c r="O341" t="str">
        <f>IF(ISTEXT(E341),"",IF(ISBLANK(E341),"",IF(ISTEXT(D341),"",IF(A336="Invoice No. : ",INDEX(Sheet1!E$14:E$181,MATCH(B336,Sheet1!A$14:A$181,0)),O340))))</f>
        <v/>
      </c>
      <c r="P341" t="str">
        <f>IF(ISTEXT(E341),"",IF(ISBLANK(E341),"",IF(ISTEXT(D341),"",IF(A336="Invoice No. : ",INDEX(Sheet1!G$14:G$181,MATCH(B336,Sheet1!A$14:A$181,0)),P340))))</f>
        <v/>
      </c>
      <c r="Q341" t="str">
        <f t="shared" si="23"/>
        <v/>
      </c>
    </row>
    <row r="342" spans="1:17" x14ac:dyDescent="0.2">
      <c r="F342" s="26" t="str">
        <f t="shared" si="20"/>
        <v/>
      </c>
      <c r="G342" s="26" t="str">
        <f>IF(ISTEXT(E342),"",IF(ISBLANK(E342),"",IF(ISTEXT(D342),"",IF(A337="Invoice No. : ",INDEX(Sheet1!F$14:F$181,MATCH(B337,Sheet1!A$14:A$181,0)),G341))))</f>
        <v/>
      </c>
      <c r="H342" s="26" t="str">
        <f t="shared" si="21"/>
        <v/>
      </c>
      <c r="I342" s="26" t="str">
        <f>IF(ISTEXT(E342),"",IF(ISBLANK(E342),"",IF(ISTEXT(D342),"",IF(A337="Invoice No. : ",TEXT(INDEX(Sheet1!C$14:C$200,MATCH(B337,Sheet1!A$14:A$200,0)),"hh:mm:ss"),I341))))</f>
        <v/>
      </c>
      <c r="J342" t="str">
        <f t="shared" si="22"/>
        <v/>
      </c>
      <c r="K342" t="str">
        <f>IF(ISBLANK(G342),"",IF(ISTEXT(G342),"",INDEX(Sheet1!H$14:H$181,MATCH(F342,Sheet1!A$14:A$181,0))))</f>
        <v/>
      </c>
      <c r="L342" t="str">
        <f>IF(ISBLANK(G342),"",IF(ISTEXT(G342),"",INDEX(Sheet1!I$14:I$181,MATCH(F342,Sheet1!A$14:A$181,0))))</f>
        <v/>
      </c>
      <c r="M342" t="str">
        <f>IF(ISBLANK(G342),"",IF(ISTEXT(G342),"",IF(INDEX(Sheet1!H$14:H$181,MATCH(F342,Sheet1!A$14:A$181,0))&lt;&gt;0,IF(INDEX(Sheet1!I$14:I$181,MATCH(F342,Sheet1!A$14:A$181,0))&lt;&gt;0,"Loan &amp; Cash","Loan"),"Cash")))</f>
        <v/>
      </c>
      <c r="N342" t="str">
        <f>IF(ISTEXT(E342),"",IF(ISBLANK(E342),"",IF(ISTEXT(D342),"",IF(A337="Invoice No. : ",INDEX(Sheet1!D$14:D$181,MATCH(B337,Sheet1!A$14:A$181,0)),N341))))</f>
        <v/>
      </c>
      <c r="O342" t="str">
        <f>IF(ISTEXT(E342),"",IF(ISBLANK(E342),"",IF(ISTEXT(D342),"",IF(A337="Invoice No. : ",INDEX(Sheet1!E$14:E$181,MATCH(B337,Sheet1!A$14:A$181,0)),O341))))</f>
        <v/>
      </c>
      <c r="P342" t="str">
        <f>IF(ISTEXT(E342),"",IF(ISBLANK(E342),"",IF(ISTEXT(D342),"",IF(A337="Invoice No. : ",INDEX(Sheet1!G$14:G$181,MATCH(B337,Sheet1!A$14:A$181,0)),P341))))</f>
        <v/>
      </c>
      <c r="Q342" t="str">
        <f t="shared" si="23"/>
        <v/>
      </c>
    </row>
    <row r="343" spans="1:17" x14ac:dyDescent="0.2">
      <c r="A343" s="10" t="s">
        <v>61</v>
      </c>
      <c r="B343" s="10" t="s">
        <v>62</v>
      </c>
      <c r="C343" s="11">
        <v>2</v>
      </c>
      <c r="D343" s="11">
        <v>1020</v>
      </c>
      <c r="E343" s="11">
        <v>2040</v>
      </c>
      <c r="F343" s="26">
        <f t="shared" si="20"/>
        <v>2145305</v>
      </c>
      <c r="G343" s="26">
        <f>IF(ISTEXT(E343),"",IF(ISBLANK(E343),"",IF(ISTEXT(D343),"",IF(A338="Invoice No. : ",INDEX(Sheet1!F$14:F$181,MATCH(B338,Sheet1!A$14:A$181,0)),G342))))</f>
        <v>44809</v>
      </c>
      <c r="H343" s="26" t="str">
        <f t="shared" si="21"/>
        <v>01/17/2023</v>
      </c>
      <c r="I343" s="26" t="str">
        <f>IF(ISTEXT(E343),"",IF(ISBLANK(E343),"",IF(ISTEXT(D343),"",IF(A338="Invoice No. : ",TEXT(INDEX(Sheet1!C$14:C$200,MATCH(B338,Sheet1!A$14:A$200,0)),"hh:mm:ss"),I342))))</f>
        <v>08:51:31</v>
      </c>
      <c r="J343">
        <f t="shared" si="22"/>
        <v>2040</v>
      </c>
      <c r="K343">
        <f>IF(ISBLANK(G343),"",IF(ISTEXT(G343),"",INDEX(Sheet1!H$14:H$181,MATCH(F343,Sheet1!A$14:A$181,0))))</f>
        <v>2040</v>
      </c>
      <c r="L343">
        <f>IF(ISBLANK(G343),"",IF(ISTEXT(G343),"",INDEX(Sheet1!I$14:I$181,MATCH(F343,Sheet1!A$14:A$181,0))))</f>
        <v>0</v>
      </c>
      <c r="M343" t="str">
        <f>IF(ISBLANK(G343),"",IF(ISTEXT(G343),"",IF(INDEX(Sheet1!H$14:H$181,MATCH(F343,Sheet1!A$14:A$181,0))&lt;&gt;0,IF(INDEX(Sheet1!I$14:I$181,MATCH(F343,Sheet1!A$14:A$181,0))&lt;&gt;0,"Loan &amp; Cash","Loan"),"Cash")))</f>
        <v>Loan</v>
      </c>
      <c r="N343">
        <f>IF(ISTEXT(E343),"",IF(ISBLANK(E343),"",IF(ISTEXT(D343),"",IF(A338="Invoice No. : ",INDEX(Sheet1!D$14:D$181,MATCH(B338,Sheet1!A$14:A$181,0)),N342))))</f>
        <v>2</v>
      </c>
      <c r="O343" t="str">
        <f>IF(ISTEXT(E343),"",IF(ISBLANK(E343),"",IF(ISTEXT(D343),"",IF(A338="Invoice No. : ",INDEX(Sheet1!E$14:E$181,MATCH(B338,Sheet1!A$14:A$181,0)),O342))))</f>
        <v>RUBY</v>
      </c>
      <c r="P343" t="str">
        <f>IF(ISTEXT(E343),"",IF(ISBLANK(E343),"",IF(ISTEXT(D343),"",IF(A338="Invoice No. : ",INDEX(Sheet1!G$14:G$181,MATCH(B338,Sheet1!A$14:A$181,0)),P342))))</f>
        <v>ANCHETA, OLIVE DUQUE</v>
      </c>
      <c r="Q343">
        <f t="shared" si="23"/>
        <v>130591.09</v>
      </c>
    </row>
    <row r="344" spans="1:17" x14ac:dyDescent="0.2">
      <c r="D344" s="12" t="s">
        <v>16</v>
      </c>
      <c r="E344" s="13">
        <v>2040</v>
      </c>
      <c r="F344" s="26" t="str">
        <f t="shared" si="20"/>
        <v/>
      </c>
      <c r="G344" s="26" t="str">
        <f>IF(ISTEXT(E344),"",IF(ISBLANK(E344),"",IF(ISTEXT(D344),"",IF(A339="Invoice No. : ",INDEX(Sheet1!F$14:F$181,MATCH(B339,Sheet1!A$14:A$181,0)),G343))))</f>
        <v/>
      </c>
      <c r="H344" s="26" t="str">
        <f t="shared" si="21"/>
        <v/>
      </c>
      <c r="I344" s="26" t="str">
        <f>IF(ISTEXT(E344),"",IF(ISBLANK(E344),"",IF(ISTEXT(D344),"",IF(A339="Invoice No. : ",TEXT(INDEX(Sheet1!C$14:C$200,MATCH(B339,Sheet1!A$14:A$200,0)),"hh:mm:ss"),I343))))</f>
        <v/>
      </c>
      <c r="J344" t="str">
        <f t="shared" si="22"/>
        <v/>
      </c>
      <c r="K344" t="str">
        <f>IF(ISBLANK(G344),"",IF(ISTEXT(G344),"",INDEX(Sheet1!H$14:H$181,MATCH(F344,Sheet1!A$14:A$181,0))))</f>
        <v/>
      </c>
      <c r="L344" t="str">
        <f>IF(ISBLANK(G344),"",IF(ISTEXT(G344),"",INDEX(Sheet1!I$14:I$181,MATCH(F344,Sheet1!A$14:A$181,0))))</f>
        <v/>
      </c>
      <c r="M344" t="str">
        <f>IF(ISBLANK(G344),"",IF(ISTEXT(G344),"",IF(INDEX(Sheet1!H$14:H$181,MATCH(F344,Sheet1!A$14:A$181,0))&lt;&gt;0,IF(INDEX(Sheet1!I$14:I$181,MATCH(F344,Sheet1!A$14:A$181,0))&lt;&gt;0,"Loan &amp; Cash","Loan"),"Cash")))</f>
        <v/>
      </c>
      <c r="N344" t="str">
        <f>IF(ISTEXT(E344),"",IF(ISBLANK(E344),"",IF(ISTEXT(D344),"",IF(A339="Invoice No. : ",INDEX(Sheet1!D$14:D$181,MATCH(B339,Sheet1!A$14:A$181,0)),N343))))</f>
        <v/>
      </c>
      <c r="O344" t="str">
        <f>IF(ISTEXT(E344),"",IF(ISBLANK(E344),"",IF(ISTEXT(D344),"",IF(A339="Invoice No. : ",INDEX(Sheet1!E$14:E$181,MATCH(B339,Sheet1!A$14:A$181,0)),O343))))</f>
        <v/>
      </c>
      <c r="P344" t="str">
        <f>IF(ISTEXT(E344),"",IF(ISBLANK(E344),"",IF(ISTEXT(D344),"",IF(A339="Invoice No. : ",INDEX(Sheet1!G$14:G$181,MATCH(B339,Sheet1!A$14:A$181,0)),P343))))</f>
        <v/>
      </c>
      <c r="Q344" t="str">
        <f t="shared" si="23"/>
        <v/>
      </c>
    </row>
    <row r="345" spans="1:17" x14ac:dyDescent="0.2">
      <c r="F345" s="26" t="str">
        <f t="shared" si="20"/>
        <v/>
      </c>
      <c r="G345" s="26" t="str">
        <f>IF(ISTEXT(E345),"",IF(ISBLANK(E345),"",IF(ISTEXT(D345),"",IF(A340="Invoice No. : ",INDEX(Sheet1!F$14:F$181,MATCH(B340,Sheet1!A$14:A$181,0)),G344))))</f>
        <v/>
      </c>
      <c r="H345" s="26" t="str">
        <f t="shared" si="21"/>
        <v/>
      </c>
      <c r="I345" s="26" t="str">
        <f>IF(ISTEXT(E345),"",IF(ISBLANK(E345),"",IF(ISTEXT(D345),"",IF(A340="Invoice No. : ",TEXT(INDEX(Sheet1!C$14:C$200,MATCH(B340,Sheet1!A$14:A$200,0)),"hh:mm:ss"),I344))))</f>
        <v/>
      </c>
      <c r="J345" t="str">
        <f t="shared" si="22"/>
        <v/>
      </c>
      <c r="K345" t="str">
        <f>IF(ISBLANK(G345),"",IF(ISTEXT(G345),"",INDEX(Sheet1!H$14:H$181,MATCH(F345,Sheet1!A$14:A$181,0))))</f>
        <v/>
      </c>
      <c r="L345" t="str">
        <f>IF(ISBLANK(G345),"",IF(ISTEXT(G345),"",INDEX(Sheet1!I$14:I$181,MATCH(F345,Sheet1!A$14:A$181,0))))</f>
        <v/>
      </c>
      <c r="M345" t="str">
        <f>IF(ISBLANK(G345),"",IF(ISTEXT(G345),"",IF(INDEX(Sheet1!H$14:H$181,MATCH(F345,Sheet1!A$14:A$181,0))&lt;&gt;0,IF(INDEX(Sheet1!I$14:I$181,MATCH(F345,Sheet1!A$14:A$181,0))&lt;&gt;0,"Loan &amp; Cash","Loan"),"Cash")))</f>
        <v/>
      </c>
      <c r="N345" t="str">
        <f>IF(ISTEXT(E345),"",IF(ISBLANK(E345),"",IF(ISTEXT(D345),"",IF(A340="Invoice No. : ",INDEX(Sheet1!D$14:D$181,MATCH(B340,Sheet1!A$14:A$181,0)),N344))))</f>
        <v/>
      </c>
      <c r="O345" t="str">
        <f>IF(ISTEXT(E345),"",IF(ISBLANK(E345),"",IF(ISTEXT(D345),"",IF(A340="Invoice No. : ",INDEX(Sheet1!E$14:E$181,MATCH(B340,Sheet1!A$14:A$181,0)),O344))))</f>
        <v/>
      </c>
      <c r="P345" t="str">
        <f>IF(ISTEXT(E345),"",IF(ISBLANK(E345),"",IF(ISTEXT(D345),"",IF(A340="Invoice No. : ",INDEX(Sheet1!G$14:G$181,MATCH(B340,Sheet1!A$14:A$181,0)),P344))))</f>
        <v/>
      </c>
      <c r="Q345" t="str">
        <f t="shared" si="23"/>
        <v/>
      </c>
    </row>
    <row r="346" spans="1:17" x14ac:dyDescent="0.2">
      <c r="F346" s="26" t="str">
        <f t="shared" si="20"/>
        <v/>
      </c>
      <c r="G346" s="26" t="str">
        <f>IF(ISTEXT(E346),"",IF(ISBLANK(E346),"",IF(ISTEXT(D346),"",IF(A341="Invoice No. : ",INDEX(Sheet1!F$14:F$181,MATCH(B341,Sheet1!A$14:A$181,0)),G345))))</f>
        <v/>
      </c>
      <c r="H346" s="26" t="str">
        <f t="shared" si="21"/>
        <v/>
      </c>
      <c r="I346" s="26" t="str">
        <f>IF(ISTEXT(E346),"",IF(ISBLANK(E346),"",IF(ISTEXT(D346),"",IF(A341="Invoice No. : ",TEXT(INDEX(Sheet1!C$14:C$200,MATCH(B341,Sheet1!A$14:A$200,0)),"hh:mm:ss"),I345))))</f>
        <v/>
      </c>
      <c r="J346" t="str">
        <f t="shared" si="22"/>
        <v/>
      </c>
      <c r="K346" t="str">
        <f>IF(ISBLANK(G346),"",IF(ISTEXT(G346),"",INDEX(Sheet1!H$14:H$181,MATCH(F346,Sheet1!A$14:A$181,0))))</f>
        <v/>
      </c>
      <c r="L346" t="str">
        <f>IF(ISBLANK(G346),"",IF(ISTEXT(G346),"",INDEX(Sheet1!I$14:I$181,MATCH(F346,Sheet1!A$14:A$181,0))))</f>
        <v/>
      </c>
      <c r="M346" t="str">
        <f>IF(ISBLANK(G346),"",IF(ISTEXT(G346),"",IF(INDEX(Sheet1!H$14:H$181,MATCH(F346,Sheet1!A$14:A$181,0))&lt;&gt;0,IF(INDEX(Sheet1!I$14:I$181,MATCH(F346,Sheet1!A$14:A$181,0))&lt;&gt;0,"Loan &amp; Cash","Loan"),"Cash")))</f>
        <v/>
      </c>
      <c r="N346" t="str">
        <f>IF(ISTEXT(E346),"",IF(ISBLANK(E346),"",IF(ISTEXT(D346),"",IF(A341="Invoice No. : ",INDEX(Sheet1!D$14:D$181,MATCH(B341,Sheet1!A$14:A$181,0)),N345))))</f>
        <v/>
      </c>
      <c r="O346" t="str">
        <f>IF(ISTEXT(E346),"",IF(ISBLANK(E346),"",IF(ISTEXT(D346),"",IF(A341="Invoice No. : ",INDEX(Sheet1!E$14:E$181,MATCH(B341,Sheet1!A$14:A$181,0)),O345))))</f>
        <v/>
      </c>
      <c r="P346" t="str">
        <f>IF(ISTEXT(E346),"",IF(ISBLANK(E346),"",IF(ISTEXT(D346),"",IF(A341="Invoice No. : ",INDEX(Sheet1!G$14:G$181,MATCH(B341,Sheet1!A$14:A$181,0)),P345))))</f>
        <v/>
      </c>
      <c r="Q346" t="str">
        <f t="shared" si="23"/>
        <v/>
      </c>
    </row>
    <row r="347" spans="1:17" x14ac:dyDescent="0.2">
      <c r="A347" s="3" t="s">
        <v>4</v>
      </c>
      <c r="B347" s="4">
        <v>2145306</v>
      </c>
      <c r="C347" s="3" t="s">
        <v>5</v>
      </c>
      <c r="D347" s="5" t="s">
        <v>185</v>
      </c>
      <c r="F347" s="26" t="str">
        <f t="shared" si="20"/>
        <v/>
      </c>
      <c r="G347" s="26" t="str">
        <f>IF(ISTEXT(E347),"",IF(ISBLANK(E347),"",IF(ISTEXT(D347),"",IF(A342="Invoice No. : ",INDEX(Sheet1!F$14:F$181,MATCH(B342,Sheet1!A$14:A$181,0)),G346))))</f>
        <v/>
      </c>
      <c r="H347" s="26" t="str">
        <f t="shared" si="21"/>
        <v/>
      </c>
      <c r="I347" s="26" t="str">
        <f>IF(ISTEXT(E347),"",IF(ISBLANK(E347),"",IF(ISTEXT(D347),"",IF(A342="Invoice No. : ",TEXT(INDEX(Sheet1!C$14:C$200,MATCH(B342,Sheet1!A$14:A$200,0)),"hh:mm:ss"),I346))))</f>
        <v/>
      </c>
      <c r="J347" t="str">
        <f t="shared" si="22"/>
        <v/>
      </c>
      <c r="K347" t="str">
        <f>IF(ISBLANK(G347),"",IF(ISTEXT(G347),"",INDEX(Sheet1!H$14:H$181,MATCH(F347,Sheet1!A$14:A$181,0))))</f>
        <v/>
      </c>
      <c r="L347" t="str">
        <f>IF(ISBLANK(G347),"",IF(ISTEXT(G347),"",INDEX(Sheet1!I$14:I$181,MATCH(F347,Sheet1!A$14:A$181,0))))</f>
        <v/>
      </c>
      <c r="M347" t="str">
        <f>IF(ISBLANK(G347),"",IF(ISTEXT(G347),"",IF(INDEX(Sheet1!H$14:H$181,MATCH(F347,Sheet1!A$14:A$181,0))&lt;&gt;0,IF(INDEX(Sheet1!I$14:I$181,MATCH(F347,Sheet1!A$14:A$181,0))&lt;&gt;0,"Loan &amp; Cash","Loan"),"Cash")))</f>
        <v/>
      </c>
      <c r="N347" t="str">
        <f>IF(ISTEXT(E347),"",IF(ISBLANK(E347),"",IF(ISTEXT(D347),"",IF(A342="Invoice No. : ",INDEX(Sheet1!D$14:D$181,MATCH(B342,Sheet1!A$14:A$181,0)),N346))))</f>
        <v/>
      </c>
      <c r="O347" t="str">
        <f>IF(ISTEXT(E347),"",IF(ISBLANK(E347),"",IF(ISTEXT(D347),"",IF(A342="Invoice No. : ",INDEX(Sheet1!E$14:E$181,MATCH(B342,Sheet1!A$14:A$181,0)),O346))))</f>
        <v/>
      </c>
      <c r="P347" t="str">
        <f>IF(ISTEXT(E347),"",IF(ISBLANK(E347),"",IF(ISTEXT(D347),"",IF(A342="Invoice No. : ",INDEX(Sheet1!G$14:G$181,MATCH(B342,Sheet1!A$14:A$181,0)),P346))))</f>
        <v/>
      </c>
      <c r="Q347" t="str">
        <f t="shared" si="23"/>
        <v/>
      </c>
    </row>
    <row r="348" spans="1:17" x14ac:dyDescent="0.2">
      <c r="A348" s="3" t="s">
        <v>7</v>
      </c>
      <c r="B348" s="6">
        <v>44943</v>
      </c>
      <c r="C348" s="3" t="s">
        <v>8</v>
      </c>
      <c r="D348" s="7">
        <v>2</v>
      </c>
      <c r="F348" s="26" t="str">
        <f t="shared" si="20"/>
        <v/>
      </c>
      <c r="G348" s="26" t="str">
        <f>IF(ISTEXT(E348),"",IF(ISBLANK(E348),"",IF(ISTEXT(D348),"",IF(A343="Invoice No. : ",INDEX(Sheet1!F$14:F$181,MATCH(B343,Sheet1!A$14:A$181,0)),G347))))</f>
        <v/>
      </c>
      <c r="H348" s="26" t="str">
        <f t="shared" si="21"/>
        <v/>
      </c>
      <c r="I348" s="26" t="str">
        <f>IF(ISTEXT(E348),"",IF(ISBLANK(E348),"",IF(ISTEXT(D348),"",IF(A343="Invoice No. : ",TEXT(INDEX(Sheet1!C$14:C$200,MATCH(B343,Sheet1!A$14:A$200,0)),"hh:mm:ss"),I347))))</f>
        <v/>
      </c>
      <c r="J348" t="str">
        <f t="shared" si="22"/>
        <v/>
      </c>
      <c r="K348" t="str">
        <f>IF(ISBLANK(G348),"",IF(ISTEXT(G348),"",INDEX(Sheet1!H$14:H$181,MATCH(F348,Sheet1!A$14:A$181,0))))</f>
        <v/>
      </c>
      <c r="L348" t="str">
        <f>IF(ISBLANK(G348),"",IF(ISTEXT(G348),"",INDEX(Sheet1!I$14:I$181,MATCH(F348,Sheet1!A$14:A$181,0))))</f>
        <v/>
      </c>
      <c r="M348" t="str">
        <f>IF(ISBLANK(G348),"",IF(ISTEXT(G348),"",IF(INDEX(Sheet1!H$14:H$181,MATCH(F348,Sheet1!A$14:A$181,0))&lt;&gt;0,IF(INDEX(Sheet1!I$14:I$181,MATCH(F348,Sheet1!A$14:A$181,0))&lt;&gt;0,"Loan &amp; Cash","Loan"),"Cash")))</f>
        <v/>
      </c>
      <c r="N348" t="str">
        <f>IF(ISTEXT(E348),"",IF(ISBLANK(E348),"",IF(ISTEXT(D348),"",IF(A343="Invoice No. : ",INDEX(Sheet1!D$14:D$181,MATCH(B343,Sheet1!A$14:A$181,0)),N347))))</f>
        <v/>
      </c>
      <c r="O348" t="str">
        <f>IF(ISTEXT(E348),"",IF(ISBLANK(E348),"",IF(ISTEXT(D348),"",IF(A343="Invoice No. : ",INDEX(Sheet1!E$14:E$181,MATCH(B343,Sheet1!A$14:A$181,0)),O347))))</f>
        <v/>
      </c>
      <c r="P348" t="str">
        <f>IF(ISTEXT(E348),"",IF(ISBLANK(E348),"",IF(ISTEXT(D348),"",IF(A343="Invoice No. : ",INDEX(Sheet1!G$14:G$181,MATCH(B343,Sheet1!A$14:A$181,0)),P347))))</f>
        <v/>
      </c>
      <c r="Q348" t="str">
        <f t="shared" si="23"/>
        <v/>
      </c>
    </row>
    <row r="349" spans="1:17" x14ac:dyDescent="0.2">
      <c r="F349" s="26" t="str">
        <f t="shared" si="20"/>
        <v/>
      </c>
      <c r="G349" s="26" t="str">
        <f>IF(ISTEXT(E349),"",IF(ISBLANK(E349),"",IF(ISTEXT(D349),"",IF(A344="Invoice No. : ",INDEX(Sheet1!F$14:F$181,MATCH(B344,Sheet1!A$14:A$181,0)),G348))))</f>
        <v/>
      </c>
      <c r="H349" s="26" t="str">
        <f t="shared" si="21"/>
        <v/>
      </c>
      <c r="I349" s="26" t="str">
        <f>IF(ISTEXT(E349),"",IF(ISBLANK(E349),"",IF(ISTEXT(D349),"",IF(A344="Invoice No. : ",TEXT(INDEX(Sheet1!C$14:C$200,MATCH(B344,Sheet1!A$14:A$200,0)),"hh:mm:ss"),I348))))</f>
        <v/>
      </c>
      <c r="J349" t="str">
        <f t="shared" si="22"/>
        <v/>
      </c>
      <c r="K349" t="str">
        <f>IF(ISBLANK(G349),"",IF(ISTEXT(G349),"",INDEX(Sheet1!H$14:H$181,MATCH(F349,Sheet1!A$14:A$181,0))))</f>
        <v/>
      </c>
      <c r="L349" t="str">
        <f>IF(ISBLANK(G349),"",IF(ISTEXT(G349),"",INDEX(Sheet1!I$14:I$181,MATCH(F349,Sheet1!A$14:A$181,0))))</f>
        <v/>
      </c>
      <c r="M349" t="str">
        <f>IF(ISBLANK(G349),"",IF(ISTEXT(G349),"",IF(INDEX(Sheet1!H$14:H$181,MATCH(F349,Sheet1!A$14:A$181,0))&lt;&gt;0,IF(INDEX(Sheet1!I$14:I$181,MATCH(F349,Sheet1!A$14:A$181,0))&lt;&gt;0,"Loan &amp; Cash","Loan"),"Cash")))</f>
        <v/>
      </c>
      <c r="N349" t="str">
        <f>IF(ISTEXT(E349),"",IF(ISBLANK(E349),"",IF(ISTEXT(D349),"",IF(A344="Invoice No. : ",INDEX(Sheet1!D$14:D$181,MATCH(B344,Sheet1!A$14:A$181,0)),N348))))</f>
        <v/>
      </c>
      <c r="O349" t="str">
        <f>IF(ISTEXT(E349),"",IF(ISBLANK(E349),"",IF(ISTEXT(D349),"",IF(A344="Invoice No. : ",INDEX(Sheet1!E$14:E$181,MATCH(B344,Sheet1!A$14:A$181,0)),O348))))</f>
        <v/>
      </c>
      <c r="P349" t="str">
        <f>IF(ISTEXT(E349),"",IF(ISBLANK(E349),"",IF(ISTEXT(D349),"",IF(A344="Invoice No. : ",INDEX(Sheet1!G$14:G$181,MATCH(B344,Sheet1!A$14:A$181,0)),P348))))</f>
        <v/>
      </c>
      <c r="Q349" t="str">
        <f t="shared" si="23"/>
        <v/>
      </c>
    </row>
    <row r="350" spans="1:17" x14ac:dyDescent="0.2">
      <c r="A350" s="8" t="s">
        <v>9</v>
      </c>
      <c r="B350" s="8" t="s">
        <v>10</v>
      </c>
      <c r="C350" s="9" t="s">
        <v>11</v>
      </c>
      <c r="D350" s="9" t="s">
        <v>12</v>
      </c>
      <c r="E350" s="9" t="s">
        <v>13</v>
      </c>
      <c r="F350" s="26" t="str">
        <f t="shared" si="20"/>
        <v/>
      </c>
      <c r="G350" s="26" t="str">
        <f>IF(ISTEXT(E350),"",IF(ISBLANK(E350),"",IF(ISTEXT(D350),"",IF(A345="Invoice No. : ",INDEX(Sheet1!F$14:F$181,MATCH(B345,Sheet1!A$14:A$181,0)),G349))))</f>
        <v/>
      </c>
      <c r="H350" s="26" t="str">
        <f t="shared" si="21"/>
        <v/>
      </c>
      <c r="I350" s="26" t="str">
        <f>IF(ISTEXT(E350),"",IF(ISBLANK(E350),"",IF(ISTEXT(D350),"",IF(A345="Invoice No. : ",TEXT(INDEX(Sheet1!C$14:C$200,MATCH(B345,Sheet1!A$14:A$200,0)),"hh:mm:ss"),I349))))</f>
        <v/>
      </c>
      <c r="J350" t="str">
        <f t="shared" si="22"/>
        <v/>
      </c>
      <c r="K350" t="str">
        <f>IF(ISBLANK(G350),"",IF(ISTEXT(G350),"",INDEX(Sheet1!H$14:H$181,MATCH(F350,Sheet1!A$14:A$181,0))))</f>
        <v/>
      </c>
      <c r="L350" t="str">
        <f>IF(ISBLANK(G350),"",IF(ISTEXT(G350),"",INDEX(Sheet1!I$14:I$181,MATCH(F350,Sheet1!A$14:A$181,0))))</f>
        <v/>
      </c>
      <c r="M350" t="str">
        <f>IF(ISBLANK(G350),"",IF(ISTEXT(G350),"",IF(INDEX(Sheet1!H$14:H$181,MATCH(F350,Sheet1!A$14:A$181,0))&lt;&gt;0,IF(INDEX(Sheet1!I$14:I$181,MATCH(F350,Sheet1!A$14:A$181,0))&lt;&gt;0,"Loan &amp; Cash","Loan"),"Cash")))</f>
        <v/>
      </c>
      <c r="N350" t="str">
        <f>IF(ISTEXT(E350),"",IF(ISBLANK(E350),"",IF(ISTEXT(D350),"",IF(A345="Invoice No. : ",INDEX(Sheet1!D$14:D$181,MATCH(B345,Sheet1!A$14:A$181,0)),N349))))</f>
        <v/>
      </c>
      <c r="O350" t="str">
        <f>IF(ISTEXT(E350),"",IF(ISBLANK(E350),"",IF(ISTEXT(D350),"",IF(A345="Invoice No. : ",INDEX(Sheet1!E$14:E$181,MATCH(B345,Sheet1!A$14:A$181,0)),O349))))</f>
        <v/>
      </c>
      <c r="P350" t="str">
        <f>IF(ISTEXT(E350),"",IF(ISBLANK(E350),"",IF(ISTEXT(D350),"",IF(A345="Invoice No. : ",INDEX(Sheet1!G$14:G$181,MATCH(B345,Sheet1!A$14:A$181,0)),P349))))</f>
        <v/>
      </c>
      <c r="Q350" t="str">
        <f t="shared" si="23"/>
        <v/>
      </c>
    </row>
    <row r="351" spans="1:17" x14ac:dyDescent="0.2">
      <c r="F351" s="26" t="str">
        <f t="shared" si="20"/>
        <v/>
      </c>
      <c r="G351" s="26" t="str">
        <f>IF(ISTEXT(E351),"",IF(ISBLANK(E351),"",IF(ISTEXT(D351),"",IF(A346="Invoice No. : ",INDEX(Sheet1!F$14:F$181,MATCH(B346,Sheet1!A$14:A$181,0)),G350))))</f>
        <v/>
      </c>
      <c r="H351" s="26" t="str">
        <f t="shared" si="21"/>
        <v/>
      </c>
      <c r="I351" s="26" t="str">
        <f>IF(ISTEXT(E351),"",IF(ISBLANK(E351),"",IF(ISTEXT(D351),"",IF(A346="Invoice No. : ",TEXT(INDEX(Sheet1!C$14:C$200,MATCH(B346,Sheet1!A$14:A$200,0)),"hh:mm:ss"),I350))))</f>
        <v/>
      </c>
      <c r="J351" t="str">
        <f t="shared" si="22"/>
        <v/>
      </c>
      <c r="K351" t="str">
        <f>IF(ISBLANK(G351),"",IF(ISTEXT(G351),"",INDEX(Sheet1!H$14:H$181,MATCH(F351,Sheet1!A$14:A$181,0))))</f>
        <v/>
      </c>
      <c r="L351" t="str">
        <f>IF(ISBLANK(G351),"",IF(ISTEXT(G351),"",INDEX(Sheet1!I$14:I$181,MATCH(F351,Sheet1!A$14:A$181,0))))</f>
        <v/>
      </c>
      <c r="M351" t="str">
        <f>IF(ISBLANK(G351),"",IF(ISTEXT(G351),"",IF(INDEX(Sheet1!H$14:H$181,MATCH(F351,Sheet1!A$14:A$181,0))&lt;&gt;0,IF(INDEX(Sheet1!I$14:I$181,MATCH(F351,Sheet1!A$14:A$181,0))&lt;&gt;0,"Loan &amp; Cash","Loan"),"Cash")))</f>
        <v/>
      </c>
      <c r="N351" t="str">
        <f>IF(ISTEXT(E351),"",IF(ISBLANK(E351),"",IF(ISTEXT(D351),"",IF(A346="Invoice No. : ",INDEX(Sheet1!D$14:D$181,MATCH(B346,Sheet1!A$14:A$181,0)),N350))))</f>
        <v/>
      </c>
      <c r="O351" t="str">
        <f>IF(ISTEXT(E351),"",IF(ISBLANK(E351),"",IF(ISTEXT(D351),"",IF(A346="Invoice No. : ",INDEX(Sheet1!E$14:E$181,MATCH(B346,Sheet1!A$14:A$181,0)),O350))))</f>
        <v/>
      </c>
      <c r="P351" t="str">
        <f>IF(ISTEXT(E351),"",IF(ISBLANK(E351),"",IF(ISTEXT(D351),"",IF(A346="Invoice No. : ",INDEX(Sheet1!G$14:G$181,MATCH(B346,Sheet1!A$14:A$181,0)),P350))))</f>
        <v/>
      </c>
      <c r="Q351" t="str">
        <f t="shared" si="23"/>
        <v/>
      </c>
    </row>
    <row r="352" spans="1:17" x14ac:dyDescent="0.2">
      <c r="A352" s="10" t="s">
        <v>208</v>
      </c>
      <c r="B352" s="10" t="s">
        <v>209</v>
      </c>
      <c r="C352" s="11">
        <v>2</v>
      </c>
      <c r="D352" s="11">
        <v>34.25</v>
      </c>
      <c r="E352" s="11">
        <v>68.5</v>
      </c>
      <c r="F352" s="26">
        <f t="shared" si="20"/>
        <v>2145306</v>
      </c>
      <c r="G352" s="26">
        <f>IF(ISTEXT(E352),"",IF(ISBLANK(E352),"",IF(ISTEXT(D352),"",IF(A347="Invoice No. : ",INDEX(Sheet1!F$14:F$181,MATCH(B347,Sheet1!A$14:A$181,0)),G351))))</f>
        <v>44809</v>
      </c>
      <c r="H352" s="26" t="str">
        <f t="shared" si="21"/>
        <v>01/17/2023</v>
      </c>
      <c r="I352" s="26" t="str">
        <f>IF(ISTEXT(E352),"",IF(ISBLANK(E352),"",IF(ISTEXT(D352),"",IF(A347="Invoice No. : ",TEXT(INDEX(Sheet1!C$14:C$200,MATCH(B347,Sheet1!A$14:A$200,0)),"hh:mm:ss"),I351))))</f>
        <v>08:55:52</v>
      </c>
      <c r="J352">
        <f t="shared" si="22"/>
        <v>3505.75</v>
      </c>
      <c r="K352">
        <f>IF(ISBLANK(G352),"",IF(ISTEXT(G352),"",INDEX(Sheet1!H$14:H$181,MATCH(F352,Sheet1!A$14:A$181,0))))</f>
        <v>3500</v>
      </c>
      <c r="L352">
        <f>IF(ISBLANK(G352),"",IF(ISTEXT(G352),"",INDEX(Sheet1!I$14:I$181,MATCH(F352,Sheet1!A$14:A$181,0))))</f>
        <v>5.75</v>
      </c>
      <c r="M352" t="str">
        <f>IF(ISBLANK(G352),"",IF(ISTEXT(G352),"",IF(INDEX(Sheet1!H$14:H$181,MATCH(F352,Sheet1!A$14:A$181,0))&lt;&gt;0,IF(INDEX(Sheet1!I$14:I$181,MATCH(F352,Sheet1!A$14:A$181,0))&lt;&gt;0,"Loan &amp; Cash","Loan"),"Cash")))</f>
        <v>Loan &amp; Cash</v>
      </c>
      <c r="N352">
        <f>IF(ISTEXT(E352),"",IF(ISBLANK(E352),"",IF(ISTEXT(D352),"",IF(A347="Invoice No. : ",INDEX(Sheet1!D$14:D$181,MATCH(B347,Sheet1!A$14:A$181,0)),N351))))</f>
        <v>2</v>
      </c>
      <c r="O352" t="str">
        <f>IF(ISTEXT(E352),"",IF(ISBLANK(E352),"",IF(ISTEXT(D352),"",IF(A347="Invoice No. : ",INDEX(Sheet1!E$14:E$181,MATCH(B347,Sheet1!A$14:A$181,0)),O351))))</f>
        <v>RUBY</v>
      </c>
      <c r="P352" t="str">
        <f>IF(ISTEXT(E352),"",IF(ISBLANK(E352),"",IF(ISTEXT(D352),"",IF(A347="Invoice No. : ",INDEX(Sheet1!G$14:G$181,MATCH(B347,Sheet1!A$14:A$181,0)),P351))))</f>
        <v>ANCHETA, OLIVE DUQUE</v>
      </c>
      <c r="Q352">
        <f t="shared" si="23"/>
        <v>130591.09</v>
      </c>
    </row>
    <row r="353" spans="1:17" x14ac:dyDescent="0.2">
      <c r="A353" s="10" t="s">
        <v>210</v>
      </c>
      <c r="B353" s="10" t="s">
        <v>211</v>
      </c>
      <c r="C353" s="11">
        <v>1</v>
      </c>
      <c r="D353" s="11">
        <v>24</v>
      </c>
      <c r="E353" s="11">
        <v>24</v>
      </c>
      <c r="F353" s="26">
        <f t="shared" si="20"/>
        <v>2145306</v>
      </c>
      <c r="G353" s="26">
        <f>IF(ISTEXT(E353),"",IF(ISBLANK(E353),"",IF(ISTEXT(D353),"",IF(A348="Invoice No. : ",INDEX(Sheet1!F$14:F$181,MATCH(B348,Sheet1!A$14:A$181,0)),G352))))</f>
        <v>44809</v>
      </c>
      <c r="H353" s="26" t="str">
        <f t="shared" si="21"/>
        <v>01/17/2023</v>
      </c>
      <c r="I353" s="26" t="str">
        <f>IF(ISTEXT(E353),"",IF(ISBLANK(E353),"",IF(ISTEXT(D353),"",IF(A348="Invoice No. : ",TEXT(INDEX(Sheet1!C$14:C$200,MATCH(B348,Sheet1!A$14:A$200,0)),"hh:mm:ss"),I352))))</f>
        <v>08:55:52</v>
      </c>
      <c r="J353">
        <f t="shared" si="22"/>
        <v>3505.75</v>
      </c>
      <c r="K353">
        <f>IF(ISBLANK(G353),"",IF(ISTEXT(G353),"",INDEX(Sheet1!H$14:H$181,MATCH(F353,Sheet1!A$14:A$181,0))))</f>
        <v>3500</v>
      </c>
      <c r="L353">
        <f>IF(ISBLANK(G353),"",IF(ISTEXT(G353),"",INDEX(Sheet1!I$14:I$181,MATCH(F353,Sheet1!A$14:A$181,0))))</f>
        <v>5.75</v>
      </c>
      <c r="M353" t="str">
        <f>IF(ISBLANK(G353),"",IF(ISTEXT(G353),"",IF(INDEX(Sheet1!H$14:H$181,MATCH(F353,Sheet1!A$14:A$181,0))&lt;&gt;0,IF(INDEX(Sheet1!I$14:I$181,MATCH(F353,Sheet1!A$14:A$181,0))&lt;&gt;0,"Loan &amp; Cash","Loan"),"Cash")))</f>
        <v>Loan &amp; Cash</v>
      </c>
      <c r="N353">
        <f>IF(ISTEXT(E353),"",IF(ISBLANK(E353),"",IF(ISTEXT(D353),"",IF(A348="Invoice No. : ",INDEX(Sheet1!D$14:D$181,MATCH(B348,Sheet1!A$14:A$181,0)),N352))))</f>
        <v>2</v>
      </c>
      <c r="O353" t="str">
        <f>IF(ISTEXT(E353),"",IF(ISBLANK(E353),"",IF(ISTEXT(D353),"",IF(A348="Invoice No. : ",INDEX(Sheet1!E$14:E$181,MATCH(B348,Sheet1!A$14:A$181,0)),O352))))</f>
        <v>RUBY</v>
      </c>
      <c r="P353" t="str">
        <f>IF(ISTEXT(E353),"",IF(ISBLANK(E353),"",IF(ISTEXT(D353),"",IF(A348="Invoice No. : ",INDEX(Sheet1!G$14:G$181,MATCH(B348,Sheet1!A$14:A$181,0)),P352))))</f>
        <v>ANCHETA, OLIVE DUQUE</v>
      </c>
      <c r="Q353">
        <f t="shared" si="23"/>
        <v>130591.09</v>
      </c>
    </row>
    <row r="354" spans="1:17" x14ac:dyDescent="0.2">
      <c r="A354" s="10" t="s">
        <v>212</v>
      </c>
      <c r="B354" s="10" t="s">
        <v>213</v>
      </c>
      <c r="C354" s="11">
        <v>1</v>
      </c>
      <c r="D354" s="11">
        <v>495</v>
      </c>
      <c r="E354" s="11">
        <v>495</v>
      </c>
      <c r="F354" s="26">
        <f t="shared" si="20"/>
        <v>2145306</v>
      </c>
      <c r="G354" s="26">
        <f>IF(ISTEXT(E354),"",IF(ISBLANK(E354),"",IF(ISTEXT(D354),"",IF(A349="Invoice No. : ",INDEX(Sheet1!F$14:F$181,MATCH(B349,Sheet1!A$14:A$181,0)),G353))))</f>
        <v>44809</v>
      </c>
      <c r="H354" s="26" t="str">
        <f t="shared" si="21"/>
        <v>01/17/2023</v>
      </c>
      <c r="I354" s="26" t="str">
        <f>IF(ISTEXT(E354),"",IF(ISBLANK(E354),"",IF(ISTEXT(D354),"",IF(A349="Invoice No. : ",TEXT(INDEX(Sheet1!C$14:C$200,MATCH(B349,Sheet1!A$14:A$200,0)),"hh:mm:ss"),I353))))</f>
        <v>08:55:52</v>
      </c>
      <c r="J354">
        <f t="shared" si="22"/>
        <v>3505.75</v>
      </c>
      <c r="K354">
        <f>IF(ISBLANK(G354),"",IF(ISTEXT(G354),"",INDEX(Sheet1!H$14:H$181,MATCH(F354,Sheet1!A$14:A$181,0))))</f>
        <v>3500</v>
      </c>
      <c r="L354">
        <f>IF(ISBLANK(G354),"",IF(ISTEXT(G354),"",INDEX(Sheet1!I$14:I$181,MATCH(F354,Sheet1!A$14:A$181,0))))</f>
        <v>5.75</v>
      </c>
      <c r="M354" t="str">
        <f>IF(ISBLANK(G354),"",IF(ISTEXT(G354),"",IF(INDEX(Sheet1!H$14:H$181,MATCH(F354,Sheet1!A$14:A$181,0))&lt;&gt;0,IF(INDEX(Sheet1!I$14:I$181,MATCH(F354,Sheet1!A$14:A$181,0))&lt;&gt;0,"Loan &amp; Cash","Loan"),"Cash")))</f>
        <v>Loan &amp; Cash</v>
      </c>
      <c r="N354">
        <f>IF(ISTEXT(E354),"",IF(ISBLANK(E354),"",IF(ISTEXT(D354),"",IF(A349="Invoice No. : ",INDEX(Sheet1!D$14:D$181,MATCH(B349,Sheet1!A$14:A$181,0)),N353))))</f>
        <v>2</v>
      </c>
      <c r="O354" t="str">
        <f>IF(ISTEXT(E354),"",IF(ISBLANK(E354),"",IF(ISTEXT(D354),"",IF(A349="Invoice No. : ",INDEX(Sheet1!E$14:E$181,MATCH(B349,Sheet1!A$14:A$181,0)),O353))))</f>
        <v>RUBY</v>
      </c>
      <c r="P354" t="str">
        <f>IF(ISTEXT(E354),"",IF(ISBLANK(E354),"",IF(ISTEXT(D354),"",IF(A349="Invoice No. : ",INDEX(Sheet1!G$14:G$181,MATCH(B349,Sheet1!A$14:A$181,0)),P353))))</f>
        <v>ANCHETA, OLIVE DUQUE</v>
      </c>
      <c r="Q354">
        <f t="shared" si="23"/>
        <v>130591.09</v>
      </c>
    </row>
    <row r="355" spans="1:17" x14ac:dyDescent="0.2">
      <c r="A355" s="10" t="s">
        <v>214</v>
      </c>
      <c r="B355" s="10" t="s">
        <v>215</v>
      </c>
      <c r="C355" s="11">
        <v>2</v>
      </c>
      <c r="D355" s="11">
        <v>39.5</v>
      </c>
      <c r="E355" s="11">
        <v>79</v>
      </c>
      <c r="F355" s="26">
        <f t="shared" si="20"/>
        <v>2145306</v>
      </c>
      <c r="G355" s="26">
        <f>IF(ISTEXT(E355),"",IF(ISBLANK(E355),"",IF(ISTEXT(D355),"",IF(A350="Invoice No. : ",INDEX(Sheet1!F$14:F$181,MATCH(B350,Sheet1!A$14:A$181,0)),G354))))</f>
        <v>44809</v>
      </c>
      <c r="H355" s="26" t="str">
        <f t="shared" si="21"/>
        <v>01/17/2023</v>
      </c>
      <c r="I355" s="26" t="str">
        <f>IF(ISTEXT(E355),"",IF(ISBLANK(E355),"",IF(ISTEXT(D355),"",IF(A350="Invoice No. : ",TEXT(INDEX(Sheet1!C$14:C$200,MATCH(B350,Sheet1!A$14:A$200,0)),"hh:mm:ss"),I354))))</f>
        <v>08:55:52</v>
      </c>
      <c r="J355">
        <f t="shared" si="22"/>
        <v>3505.75</v>
      </c>
      <c r="K355">
        <f>IF(ISBLANK(G355),"",IF(ISTEXT(G355),"",INDEX(Sheet1!H$14:H$181,MATCH(F355,Sheet1!A$14:A$181,0))))</f>
        <v>3500</v>
      </c>
      <c r="L355">
        <f>IF(ISBLANK(G355),"",IF(ISTEXT(G355),"",INDEX(Sheet1!I$14:I$181,MATCH(F355,Sheet1!A$14:A$181,0))))</f>
        <v>5.75</v>
      </c>
      <c r="M355" t="str">
        <f>IF(ISBLANK(G355),"",IF(ISTEXT(G355),"",IF(INDEX(Sheet1!H$14:H$181,MATCH(F355,Sheet1!A$14:A$181,0))&lt;&gt;0,IF(INDEX(Sheet1!I$14:I$181,MATCH(F355,Sheet1!A$14:A$181,0))&lt;&gt;0,"Loan &amp; Cash","Loan"),"Cash")))</f>
        <v>Loan &amp; Cash</v>
      </c>
      <c r="N355">
        <f>IF(ISTEXT(E355),"",IF(ISBLANK(E355),"",IF(ISTEXT(D355),"",IF(A350="Invoice No. : ",INDEX(Sheet1!D$14:D$181,MATCH(B350,Sheet1!A$14:A$181,0)),N354))))</f>
        <v>2</v>
      </c>
      <c r="O355" t="str">
        <f>IF(ISTEXT(E355),"",IF(ISBLANK(E355),"",IF(ISTEXT(D355),"",IF(A350="Invoice No. : ",INDEX(Sheet1!E$14:E$181,MATCH(B350,Sheet1!A$14:A$181,0)),O354))))</f>
        <v>RUBY</v>
      </c>
      <c r="P355" t="str">
        <f>IF(ISTEXT(E355),"",IF(ISBLANK(E355),"",IF(ISTEXT(D355),"",IF(A350="Invoice No. : ",INDEX(Sheet1!G$14:G$181,MATCH(B350,Sheet1!A$14:A$181,0)),P354))))</f>
        <v>ANCHETA, OLIVE DUQUE</v>
      </c>
      <c r="Q355">
        <f t="shared" si="23"/>
        <v>130591.09</v>
      </c>
    </row>
    <row r="356" spans="1:17" x14ac:dyDescent="0.2">
      <c r="A356" s="10" t="s">
        <v>97</v>
      </c>
      <c r="B356" s="10" t="s">
        <v>98</v>
      </c>
      <c r="C356" s="11">
        <v>1</v>
      </c>
      <c r="D356" s="11">
        <v>216.25</v>
      </c>
      <c r="E356" s="11">
        <v>216.25</v>
      </c>
      <c r="F356" s="26">
        <f t="shared" si="20"/>
        <v>2145306</v>
      </c>
      <c r="G356" s="26">
        <f>IF(ISTEXT(E356),"",IF(ISBLANK(E356),"",IF(ISTEXT(D356),"",IF(A351="Invoice No. : ",INDEX(Sheet1!F$14:F$181,MATCH(B351,Sheet1!A$14:A$181,0)),G355))))</f>
        <v>44809</v>
      </c>
      <c r="H356" s="26" t="str">
        <f t="shared" si="21"/>
        <v>01/17/2023</v>
      </c>
      <c r="I356" s="26" t="str">
        <f>IF(ISTEXT(E356),"",IF(ISBLANK(E356),"",IF(ISTEXT(D356),"",IF(A351="Invoice No. : ",TEXT(INDEX(Sheet1!C$14:C$200,MATCH(B351,Sheet1!A$14:A$200,0)),"hh:mm:ss"),I355))))</f>
        <v>08:55:52</v>
      </c>
      <c r="J356">
        <f t="shared" si="22"/>
        <v>3505.75</v>
      </c>
      <c r="K356">
        <f>IF(ISBLANK(G356),"",IF(ISTEXT(G356),"",INDEX(Sheet1!H$14:H$181,MATCH(F356,Sheet1!A$14:A$181,0))))</f>
        <v>3500</v>
      </c>
      <c r="L356">
        <f>IF(ISBLANK(G356),"",IF(ISTEXT(G356),"",INDEX(Sheet1!I$14:I$181,MATCH(F356,Sheet1!A$14:A$181,0))))</f>
        <v>5.75</v>
      </c>
      <c r="M356" t="str">
        <f>IF(ISBLANK(G356),"",IF(ISTEXT(G356),"",IF(INDEX(Sheet1!H$14:H$181,MATCH(F356,Sheet1!A$14:A$181,0))&lt;&gt;0,IF(INDEX(Sheet1!I$14:I$181,MATCH(F356,Sheet1!A$14:A$181,0))&lt;&gt;0,"Loan &amp; Cash","Loan"),"Cash")))</f>
        <v>Loan &amp; Cash</v>
      </c>
      <c r="N356">
        <f>IF(ISTEXT(E356),"",IF(ISBLANK(E356),"",IF(ISTEXT(D356),"",IF(A351="Invoice No. : ",INDEX(Sheet1!D$14:D$181,MATCH(B351,Sheet1!A$14:A$181,0)),N355))))</f>
        <v>2</v>
      </c>
      <c r="O356" t="str">
        <f>IF(ISTEXT(E356),"",IF(ISBLANK(E356),"",IF(ISTEXT(D356),"",IF(A351="Invoice No. : ",INDEX(Sheet1!E$14:E$181,MATCH(B351,Sheet1!A$14:A$181,0)),O355))))</f>
        <v>RUBY</v>
      </c>
      <c r="P356" t="str">
        <f>IF(ISTEXT(E356),"",IF(ISBLANK(E356),"",IF(ISTEXT(D356),"",IF(A351="Invoice No. : ",INDEX(Sheet1!G$14:G$181,MATCH(B351,Sheet1!A$14:A$181,0)),P355))))</f>
        <v>ANCHETA, OLIVE DUQUE</v>
      </c>
      <c r="Q356">
        <f t="shared" si="23"/>
        <v>130591.09</v>
      </c>
    </row>
    <row r="357" spans="1:17" x14ac:dyDescent="0.2">
      <c r="A357" s="10" t="s">
        <v>216</v>
      </c>
      <c r="B357" s="10" t="s">
        <v>217</v>
      </c>
      <c r="C357" s="11">
        <v>4</v>
      </c>
      <c r="D357" s="11">
        <v>57.25</v>
      </c>
      <c r="E357" s="11">
        <v>229</v>
      </c>
      <c r="F357" s="26">
        <f t="shared" si="20"/>
        <v>2145306</v>
      </c>
      <c r="G357" s="26">
        <f>IF(ISTEXT(E357),"",IF(ISBLANK(E357),"",IF(ISTEXT(D357),"",IF(A352="Invoice No. : ",INDEX(Sheet1!F$14:F$181,MATCH(B352,Sheet1!A$14:A$181,0)),G356))))</f>
        <v>44809</v>
      </c>
      <c r="H357" s="26" t="str">
        <f t="shared" si="21"/>
        <v>01/17/2023</v>
      </c>
      <c r="I357" s="26" t="str">
        <f>IF(ISTEXT(E357),"",IF(ISBLANK(E357),"",IF(ISTEXT(D357),"",IF(A352="Invoice No. : ",TEXT(INDEX(Sheet1!C$14:C$200,MATCH(B352,Sheet1!A$14:A$200,0)),"hh:mm:ss"),I356))))</f>
        <v>08:55:52</v>
      </c>
      <c r="J357">
        <f t="shared" si="22"/>
        <v>3505.75</v>
      </c>
      <c r="K357">
        <f>IF(ISBLANK(G357),"",IF(ISTEXT(G357),"",INDEX(Sheet1!H$14:H$181,MATCH(F357,Sheet1!A$14:A$181,0))))</f>
        <v>3500</v>
      </c>
      <c r="L357">
        <f>IF(ISBLANK(G357),"",IF(ISTEXT(G357),"",INDEX(Sheet1!I$14:I$181,MATCH(F357,Sheet1!A$14:A$181,0))))</f>
        <v>5.75</v>
      </c>
      <c r="M357" t="str">
        <f>IF(ISBLANK(G357),"",IF(ISTEXT(G357),"",IF(INDEX(Sheet1!H$14:H$181,MATCH(F357,Sheet1!A$14:A$181,0))&lt;&gt;0,IF(INDEX(Sheet1!I$14:I$181,MATCH(F357,Sheet1!A$14:A$181,0))&lt;&gt;0,"Loan &amp; Cash","Loan"),"Cash")))</f>
        <v>Loan &amp; Cash</v>
      </c>
      <c r="N357">
        <f>IF(ISTEXT(E357),"",IF(ISBLANK(E357),"",IF(ISTEXT(D357),"",IF(A352="Invoice No. : ",INDEX(Sheet1!D$14:D$181,MATCH(B352,Sheet1!A$14:A$181,0)),N356))))</f>
        <v>2</v>
      </c>
      <c r="O357" t="str">
        <f>IF(ISTEXT(E357),"",IF(ISBLANK(E357),"",IF(ISTEXT(D357),"",IF(A352="Invoice No. : ",INDEX(Sheet1!E$14:E$181,MATCH(B352,Sheet1!A$14:A$181,0)),O356))))</f>
        <v>RUBY</v>
      </c>
      <c r="P357" t="str">
        <f>IF(ISTEXT(E357),"",IF(ISBLANK(E357),"",IF(ISTEXT(D357),"",IF(A352="Invoice No. : ",INDEX(Sheet1!G$14:G$181,MATCH(B352,Sheet1!A$14:A$181,0)),P356))))</f>
        <v>ANCHETA, OLIVE DUQUE</v>
      </c>
      <c r="Q357">
        <f t="shared" si="23"/>
        <v>130591.09</v>
      </c>
    </row>
    <row r="358" spans="1:17" x14ac:dyDescent="0.2">
      <c r="A358" s="10" t="s">
        <v>218</v>
      </c>
      <c r="B358" s="10" t="s">
        <v>219</v>
      </c>
      <c r="C358" s="11">
        <v>1</v>
      </c>
      <c r="D358" s="11">
        <v>86.75</v>
      </c>
      <c r="E358" s="11">
        <v>86.75</v>
      </c>
      <c r="F358" s="26">
        <f t="shared" si="20"/>
        <v>2145306</v>
      </c>
      <c r="G358" s="26">
        <f>IF(ISTEXT(E358),"",IF(ISBLANK(E358),"",IF(ISTEXT(D358),"",IF(A353="Invoice No. : ",INDEX(Sheet1!F$14:F$181,MATCH(B353,Sheet1!A$14:A$181,0)),G357))))</f>
        <v>44809</v>
      </c>
      <c r="H358" s="26" t="str">
        <f t="shared" si="21"/>
        <v>01/17/2023</v>
      </c>
      <c r="I358" s="26" t="str">
        <f>IF(ISTEXT(E358),"",IF(ISBLANK(E358),"",IF(ISTEXT(D358),"",IF(A353="Invoice No. : ",TEXT(INDEX(Sheet1!C$14:C$200,MATCH(B353,Sheet1!A$14:A$200,0)),"hh:mm:ss"),I357))))</f>
        <v>08:55:52</v>
      </c>
      <c r="J358">
        <f t="shared" si="22"/>
        <v>3505.75</v>
      </c>
      <c r="K358">
        <f>IF(ISBLANK(G358),"",IF(ISTEXT(G358),"",INDEX(Sheet1!H$14:H$181,MATCH(F358,Sheet1!A$14:A$181,0))))</f>
        <v>3500</v>
      </c>
      <c r="L358">
        <f>IF(ISBLANK(G358),"",IF(ISTEXT(G358),"",INDEX(Sheet1!I$14:I$181,MATCH(F358,Sheet1!A$14:A$181,0))))</f>
        <v>5.75</v>
      </c>
      <c r="M358" t="str">
        <f>IF(ISBLANK(G358),"",IF(ISTEXT(G358),"",IF(INDEX(Sheet1!H$14:H$181,MATCH(F358,Sheet1!A$14:A$181,0))&lt;&gt;0,IF(INDEX(Sheet1!I$14:I$181,MATCH(F358,Sheet1!A$14:A$181,0))&lt;&gt;0,"Loan &amp; Cash","Loan"),"Cash")))</f>
        <v>Loan &amp; Cash</v>
      </c>
      <c r="N358">
        <f>IF(ISTEXT(E358),"",IF(ISBLANK(E358),"",IF(ISTEXT(D358),"",IF(A353="Invoice No. : ",INDEX(Sheet1!D$14:D$181,MATCH(B353,Sheet1!A$14:A$181,0)),N357))))</f>
        <v>2</v>
      </c>
      <c r="O358" t="str">
        <f>IF(ISTEXT(E358),"",IF(ISBLANK(E358),"",IF(ISTEXT(D358),"",IF(A353="Invoice No. : ",INDEX(Sheet1!E$14:E$181,MATCH(B353,Sheet1!A$14:A$181,0)),O357))))</f>
        <v>RUBY</v>
      </c>
      <c r="P358" t="str">
        <f>IF(ISTEXT(E358),"",IF(ISBLANK(E358),"",IF(ISTEXT(D358),"",IF(A353="Invoice No. : ",INDEX(Sheet1!G$14:G$181,MATCH(B353,Sheet1!A$14:A$181,0)),P357))))</f>
        <v>ANCHETA, OLIVE DUQUE</v>
      </c>
      <c r="Q358">
        <f t="shared" si="23"/>
        <v>130591.09</v>
      </c>
    </row>
    <row r="359" spans="1:17" x14ac:dyDescent="0.2">
      <c r="A359" s="10" t="s">
        <v>107</v>
      </c>
      <c r="B359" s="10" t="s">
        <v>108</v>
      </c>
      <c r="C359" s="11">
        <v>2</v>
      </c>
      <c r="D359" s="11">
        <v>14.5</v>
      </c>
      <c r="E359" s="11">
        <v>29</v>
      </c>
      <c r="F359" s="26">
        <f t="shared" si="20"/>
        <v>2145306</v>
      </c>
      <c r="G359" s="26">
        <f>IF(ISTEXT(E359),"",IF(ISBLANK(E359),"",IF(ISTEXT(D359),"",IF(A354="Invoice No. : ",INDEX(Sheet1!F$14:F$181,MATCH(B354,Sheet1!A$14:A$181,0)),G358))))</f>
        <v>44809</v>
      </c>
      <c r="H359" s="26" t="str">
        <f t="shared" si="21"/>
        <v>01/17/2023</v>
      </c>
      <c r="I359" s="26" t="str">
        <f>IF(ISTEXT(E359),"",IF(ISBLANK(E359),"",IF(ISTEXT(D359),"",IF(A354="Invoice No. : ",TEXT(INDEX(Sheet1!C$14:C$200,MATCH(B354,Sheet1!A$14:A$200,0)),"hh:mm:ss"),I358))))</f>
        <v>08:55:52</v>
      </c>
      <c r="J359">
        <f t="shared" si="22"/>
        <v>3505.75</v>
      </c>
      <c r="K359">
        <f>IF(ISBLANK(G359),"",IF(ISTEXT(G359),"",INDEX(Sheet1!H$14:H$181,MATCH(F359,Sheet1!A$14:A$181,0))))</f>
        <v>3500</v>
      </c>
      <c r="L359">
        <f>IF(ISBLANK(G359),"",IF(ISTEXT(G359),"",INDEX(Sheet1!I$14:I$181,MATCH(F359,Sheet1!A$14:A$181,0))))</f>
        <v>5.75</v>
      </c>
      <c r="M359" t="str">
        <f>IF(ISBLANK(G359),"",IF(ISTEXT(G359),"",IF(INDEX(Sheet1!H$14:H$181,MATCH(F359,Sheet1!A$14:A$181,0))&lt;&gt;0,IF(INDEX(Sheet1!I$14:I$181,MATCH(F359,Sheet1!A$14:A$181,0))&lt;&gt;0,"Loan &amp; Cash","Loan"),"Cash")))</f>
        <v>Loan &amp; Cash</v>
      </c>
      <c r="N359">
        <f>IF(ISTEXT(E359),"",IF(ISBLANK(E359),"",IF(ISTEXT(D359),"",IF(A354="Invoice No. : ",INDEX(Sheet1!D$14:D$181,MATCH(B354,Sheet1!A$14:A$181,0)),N358))))</f>
        <v>2</v>
      </c>
      <c r="O359" t="str">
        <f>IF(ISTEXT(E359),"",IF(ISBLANK(E359),"",IF(ISTEXT(D359),"",IF(A354="Invoice No. : ",INDEX(Sheet1!E$14:E$181,MATCH(B354,Sheet1!A$14:A$181,0)),O358))))</f>
        <v>RUBY</v>
      </c>
      <c r="P359" t="str">
        <f>IF(ISTEXT(E359),"",IF(ISBLANK(E359),"",IF(ISTEXT(D359),"",IF(A354="Invoice No. : ",INDEX(Sheet1!G$14:G$181,MATCH(B354,Sheet1!A$14:A$181,0)),P358))))</f>
        <v>ANCHETA, OLIVE DUQUE</v>
      </c>
      <c r="Q359">
        <f t="shared" si="23"/>
        <v>130591.09</v>
      </c>
    </row>
    <row r="360" spans="1:17" x14ac:dyDescent="0.2">
      <c r="A360" s="10" t="s">
        <v>220</v>
      </c>
      <c r="B360" s="10" t="s">
        <v>221</v>
      </c>
      <c r="C360" s="11">
        <v>12</v>
      </c>
      <c r="D360" s="11">
        <v>9</v>
      </c>
      <c r="E360" s="11">
        <v>108</v>
      </c>
      <c r="F360" s="26">
        <f t="shared" si="20"/>
        <v>2145306</v>
      </c>
      <c r="G360" s="26">
        <f>IF(ISTEXT(E360),"",IF(ISBLANK(E360),"",IF(ISTEXT(D360),"",IF(A355="Invoice No. : ",INDEX(Sheet1!F$14:F$181,MATCH(B355,Sheet1!A$14:A$181,0)),G359))))</f>
        <v>44809</v>
      </c>
      <c r="H360" s="26" t="str">
        <f t="shared" si="21"/>
        <v>01/17/2023</v>
      </c>
      <c r="I360" s="26" t="str">
        <f>IF(ISTEXT(E360),"",IF(ISBLANK(E360),"",IF(ISTEXT(D360),"",IF(A355="Invoice No. : ",TEXT(INDEX(Sheet1!C$14:C$200,MATCH(B355,Sheet1!A$14:A$200,0)),"hh:mm:ss"),I359))))</f>
        <v>08:55:52</v>
      </c>
      <c r="J360">
        <f t="shared" si="22"/>
        <v>3505.75</v>
      </c>
      <c r="K360">
        <f>IF(ISBLANK(G360),"",IF(ISTEXT(G360),"",INDEX(Sheet1!H$14:H$181,MATCH(F360,Sheet1!A$14:A$181,0))))</f>
        <v>3500</v>
      </c>
      <c r="L360">
        <f>IF(ISBLANK(G360),"",IF(ISTEXT(G360),"",INDEX(Sheet1!I$14:I$181,MATCH(F360,Sheet1!A$14:A$181,0))))</f>
        <v>5.75</v>
      </c>
      <c r="M360" t="str">
        <f>IF(ISBLANK(G360),"",IF(ISTEXT(G360),"",IF(INDEX(Sheet1!H$14:H$181,MATCH(F360,Sheet1!A$14:A$181,0))&lt;&gt;0,IF(INDEX(Sheet1!I$14:I$181,MATCH(F360,Sheet1!A$14:A$181,0))&lt;&gt;0,"Loan &amp; Cash","Loan"),"Cash")))</f>
        <v>Loan &amp; Cash</v>
      </c>
      <c r="N360">
        <f>IF(ISTEXT(E360),"",IF(ISBLANK(E360),"",IF(ISTEXT(D360),"",IF(A355="Invoice No. : ",INDEX(Sheet1!D$14:D$181,MATCH(B355,Sheet1!A$14:A$181,0)),N359))))</f>
        <v>2</v>
      </c>
      <c r="O360" t="str">
        <f>IF(ISTEXT(E360),"",IF(ISBLANK(E360),"",IF(ISTEXT(D360),"",IF(A355="Invoice No. : ",INDEX(Sheet1!E$14:E$181,MATCH(B355,Sheet1!A$14:A$181,0)),O359))))</f>
        <v>RUBY</v>
      </c>
      <c r="P360" t="str">
        <f>IF(ISTEXT(E360),"",IF(ISBLANK(E360),"",IF(ISTEXT(D360),"",IF(A355="Invoice No. : ",INDEX(Sheet1!G$14:G$181,MATCH(B355,Sheet1!A$14:A$181,0)),P359))))</f>
        <v>ANCHETA, OLIVE DUQUE</v>
      </c>
      <c r="Q360">
        <f t="shared" si="23"/>
        <v>130591.09</v>
      </c>
    </row>
    <row r="361" spans="1:17" x14ac:dyDescent="0.2">
      <c r="A361" s="10" t="s">
        <v>222</v>
      </c>
      <c r="B361" s="10" t="s">
        <v>223</v>
      </c>
      <c r="C361" s="11">
        <v>1</v>
      </c>
      <c r="D361" s="11">
        <v>42.75</v>
      </c>
      <c r="E361" s="11">
        <v>42.75</v>
      </c>
      <c r="F361" s="26">
        <f t="shared" si="20"/>
        <v>2145306</v>
      </c>
      <c r="G361" s="26">
        <f>IF(ISTEXT(E361),"",IF(ISBLANK(E361),"",IF(ISTEXT(D361),"",IF(A356="Invoice No. : ",INDEX(Sheet1!F$14:F$181,MATCH(B356,Sheet1!A$14:A$181,0)),G360))))</f>
        <v>44809</v>
      </c>
      <c r="H361" s="26" t="str">
        <f t="shared" si="21"/>
        <v>01/17/2023</v>
      </c>
      <c r="I361" s="26" t="str">
        <f>IF(ISTEXT(E361),"",IF(ISBLANK(E361),"",IF(ISTEXT(D361),"",IF(A356="Invoice No. : ",TEXT(INDEX(Sheet1!C$14:C$200,MATCH(B356,Sheet1!A$14:A$200,0)),"hh:mm:ss"),I360))))</f>
        <v>08:55:52</v>
      </c>
      <c r="J361">
        <f t="shared" si="22"/>
        <v>3505.75</v>
      </c>
      <c r="K361">
        <f>IF(ISBLANK(G361),"",IF(ISTEXT(G361),"",INDEX(Sheet1!H$14:H$181,MATCH(F361,Sheet1!A$14:A$181,0))))</f>
        <v>3500</v>
      </c>
      <c r="L361">
        <f>IF(ISBLANK(G361),"",IF(ISTEXT(G361),"",INDEX(Sheet1!I$14:I$181,MATCH(F361,Sheet1!A$14:A$181,0))))</f>
        <v>5.75</v>
      </c>
      <c r="M361" t="str">
        <f>IF(ISBLANK(G361),"",IF(ISTEXT(G361),"",IF(INDEX(Sheet1!H$14:H$181,MATCH(F361,Sheet1!A$14:A$181,0))&lt;&gt;0,IF(INDEX(Sheet1!I$14:I$181,MATCH(F361,Sheet1!A$14:A$181,0))&lt;&gt;0,"Loan &amp; Cash","Loan"),"Cash")))</f>
        <v>Loan &amp; Cash</v>
      </c>
      <c r="N361">
        <f>IF(ISTEXT(E361),"",IF(ISBLANK(E361),"",IF(ISTEXT(D361),"",IF(A356="Invoice No. : ",INDEX(Sheet1!D$14:D$181,MATCH(B356,Sheet1!A$14:A$181,0)),N360))))</f>
        <v>2</v>
      </c>
      <c r="O361" t="str">
        <f>IF(ISTEXT(E361),"",IF(ISBLANK(E361),"",IF(ISTEXT(D361),"",IF(A356="Invoice No. : ",INDEX(Sheet1!E$14:E$181,MATCH(B356,Sheet1!A$14:A$181,0)),O360))))</f>
        <v>RUBY</v>
      </c>
      <c r="P361" t="str">
        <f>IF(ISTEXT(E361),"",IF(ISBLANK(E361),"",IF(ISTEXT(D361),"",IF(A356="Invoice No. : ",INDEX(Sheet1!G$14:G$181,MATCH(B356,Sheet1!A$14:A$181,0)),P360))))</f>
        <v>ANCHETA, OLIVE DUQUE</v>
      </c>
      <c r="Q361">
        <f t="shared" si="23"/>
        <v>130591.09</v>
      </c>
    </row>
    <row r="362" spans="1:17" x14ac:dyDescent="0.2">
      <c r="A362" s="10" t="s">
        <v>224</v>
      </c>
      <c r="B362" s="10" t="s">
        <v>225</v>
      </c>
      <c r="C362" s="11">
        <v>2</v>
      </c>
      <c r="D362" s="11">
        <v>30.25</v>
      </c>
      <c r="E362" s="11">
        <v>60.5</v>
      </c>
      <c r="F362" s="26">
        <f t="shared" si="20"/>
        <v>2145306</v>
      </c>
      <c r="G362" s="26">
        <f>IF(ISTEXT(E362),"",IF(ISBLANK(E362),"",IF(ISTEXT(D362),"",IF(A357="Invoice No. : ",INDEX(Sheet1!F$14:F$181,MATCH(B357,Sheet1!A$14:A$181,0)),G361))))</f>
        <v>44809</v>
      </c>
      <c r="H362" s="26" t="str">
        <f t="shared" si="21"/>
        <v>01/17/2023</v>
      </c>
      <c r="I362" s="26" t="str">
        <f>IF(ISTEXT(E362),"",IF(ISBLANK(E362),"",IF(ISTEXT(D362),"",IF(A357="Invoice No. : ",TEXT(INDEX(Sheet1!C$14:C$200,MATCH(B357,Sheet1!A$14:A$200,0)),"hh:mm:ss"),I361))))</f>
        <v>08:55:52</v>
      </c>
      <c r="J362">
        <f t="shared" si="22"/>
        <v>3505.75</v>
      </c>
      <c r="K362">
        <f>IF(ISBLANK(G362),"",IF(ISTEXT(G362),"",INDEX(Sheet1!H$14:H$181,MATCH(F362,Sheet1!A$14:A$181,0))))</f>
        <v>3500</v>
      </c>
      <c r="L362">
        <f>IF(ISBLANK(G362),"",IF(ISTEXT(G362),"",INDEX(Sheet1!I$14:I$181,MATCH(F362,Sheet1!A$14:A$181,0))))</f>
        <v>5.75</v>
      </c>
      <c r="M362" t="str">
        <f>IF(ISBLANK(G362),"",IF(ISTEXT(G362),"",IF(INDEX(Sheet1!H$14:H$181,MATCH(F362,Sheet1!A$14:A$181,0))&lt;&gt;0,IF(INDEX(Sheet1!I$14:I$181,MATCH(F362,Sheet1!A$14:A$181,0))&lt;&gt;0,"Loan &amp; Cash","Loan"),"Cash")))</f>
        <v>Loan &amp; Cash</v>
      </c>
      <c r="N362">
        <f>IF(ISTEXT(E362),"",IF(ISBLANK(E362),"",IF(ISTEXT(D362),"",IF(A357="Invoice No. : ",INDEX(Sheet1!D$14:D$181,MATCH(B357,Sheet1!A$14:A$181,0)),N361))))</f>
        <v>2</v>
      </c>
      <c r="O362" t="str">
        <f>IF(ISTEXT(E362),"",IF(ISBLANK(E362),"",IF(ISTEXT(D362),"",IF(A357="Invoice No. : ",INDEX(Sheet1!E$14:E$181,MATCH(B357,Sheet1!A$14:A$181,0)),O361))))</f>
        <v>RUBY</v>
      </c>
      <c r="P362" t="str">
        <f>IF(ISTEXT(E362),"",IF(ISBLANK(E362),"",IF(ISTEXT(D362),"",IF(A357="Invoice No. : ",INDEX(Sheet1!G$14:G$181,MATCH(B357,Sheet1!A$14:A$181,0)),P361))))</f>
        <v>ANCHETA, OLIVE DUQUE</v>
      </c>
      <c r="Q362">
        <f t="shared" si="23"/>
        <v>130591.09</v>
      </c>
    </row>
    <row r="363" spans="1:17" x14ac:dyDescent="0.2">
      <c r="A363" s="10" t="s">
        <v>226</v>
      </c>
      <c r="B363" s="10" t="s">
        <v>227</v>
      </c>
      <c r="C363" s="11">
        <v>1</v>
      </c>
      <c r="D363" s="11">
        <v>82.5</v>
      </c>
      <c r="E363" s="11">
        <v>82.5</v>
      </c>
      <c r="F363" s="26">
        <f t="shared" si="20"/>
        <v>2145306</v>
      </c>
      <c r="G363" s="26">
        <f>IF(ISTEXT(E363),"",IF(ISBLANK(E363),"",IF(ISTEXT(D363),"",IF(A358="Invoice No. : ",INDEX(Sheet1!F$14:F$181,MATCH(B358,Sheet1!A$14:A$181,0)),G362))))</f>
        <v>44809</v>
      </c>
      <c r="H363" s="26" t="str">
        <f t="shared" si="21"/>
        <v>01/17/2023</v>
      </c>
      <c r="I363" s="26" t="str">
        <f>IF(ISTEXT(E363),"",IF(ISBLANK(E363),"",IF(ISTEXT(D363),"",IF(A358="Invoice No. : ",TEXT(INDEX(Sheet1!C$14:C$200,MATCH(B358,Sheet1!A$14:A$200,0)),"hh:mm:ss"),I362))))</f>
        <v>08:55:52</v>
      </c>
      <c r="J363">
        <f t="shared" si="22"/>
        <v>3505.75</v>
      </c>
      <c r="K363">
        <f>IF(ISBLANK(G363),"",IF(ISTEXT(G363),"",INDEX(Sheet1!H$14:H$181,MATCH(F363,Sheet1!A$14:A$181,0))))</f>
        <v>3500</v>
      </c>
      <c r="L363">
        <f>IF(ISBLANK(G363),"",IF(ISTEXT(G363),"",INDEX(Sheet1!I$14:I$181,MATCH(F363,Sheet1!A$14:A$181,0))))</f>
        <v>5.75</v>
      </c>
      <c r="M363" t="str">
        <f>IF(ISBLANK(G363),"",IF(ISTEXT(G363),"",IF(INDEX(Sheet1!H$14:H$181,MATCH(F363,Sheet1!A$14:A$181,0))&lt;&gt;0,IF(INDEX(Sheet1!I$14:I$181,MATCH(F363,Sheet1!A$14:A$181,0))&lt;&gt;0,"Loan &amp; Cash","Loan"),"Cash")))</f>
        <v>Loan &amp; Cash</v>
      </c>
      <c r="N363">
        <f>IF(ISTEXT(E363),"",IF(ISBLANK(E363),"",IF(ISTEXT(D363),"",IF(A358="Invoice No. : ",INDEX(Sheet1!D$14:D$181,MATCH(B358,Sheet1!A$14:A$181,0)),N362))))</f>
        <v>2</v>
      </c>
      <c r="O363" t="str">
        <f>IF(ISTEXT(E363),"",IF(ISBLANK(E363),"",IF(ISTEXT(D363),"",IF(A358="Invoice No. : ",INDEX(Sheet1!E$14:E$181,MATCH(B358,Sheet1!A$14:A$181,0)),O362))))</f>
        <v>RUBY</v>
      </c>
      <c r="P363" t="str">
        <f>IF(ISTEXT(E363),"",IF(ISBLANK(E363),"",IF(ISTEXT(D363),"",IF(A358="Invoice No. : ",INDEX(Sheet1!G$14:G$181,MATCH(B358,Sheet1!A$14:A$181,0)),P362))))</f>
        <v>ANCHETA, OLIVE DUQUE</v>
      </c>
      <c r="Q363">
        <f t="shared" si="23"/>
        <v>130591.09</v>
      </c>
    </row>
    <row r="364" spans="1:17" x14ac:dyDescent="0.2">
      <c r="A364" s="10" t="s">
        <v>228</v>
      </c>
      <c r="B364" s="10" t="s">
        <v>229</v>
      </c>
      <c r="C364" s="11">
        <v>1</v>
      </c>
      <c r="D364" s="11">
        <v>100.5</v>
      </c>
      <c r="E364" s="11">
        <v>100.5</v>
      </c>
      <c r="F364" s="26">
        <f t="shared" si="20"/>
        <v>2145306</v>
      </c>
      <c r="G364" s="26">
        <f>IF(ISTEXT(E364),"",IF(ISBLANK(E364),"",IF(ISTEXT(D364),"",IF(A359="Invoice No. : ",INDEX(Sheet1!F$14:F$181,MATCH(B359,Sheet1!A$14:A$181,0)),G363))))</f>
        <v>44809</v>
      </c>
      <c r="H364" s="26" t="str">
        <f t="shared" si="21"/>
        <v>01/17/2023</v>
      </c>
      <c r="I364" s="26" t="str">
        <f>IF(ISTEXT(E364),"",IF(ISBLANK(E364),"",IF(ISTEXT(D364),"",IF(A359="Invoice No. : ",TEXT(INDEX(Sheet1!C$14:C$200,MATCH(B359,Sheet1!A$14:A$200,0)),"hh:mm:ss"),I363))))</f>
        <v>08:55:52</v>
      </c>
      <c r="J364">
        <f t="shared" si="22"/>
        <v>3505.75</v>
      </c>
      <c r="K364">
        <f>IF(ISBLANK(G364),"",IF(ISTEXT(G364),"",INDEX(Sheet1!H$14:H$181,MATCH(F364,Sheet1!A$14:A$181,0))))</f>
        <v>3500</v>
      </c>
      <c r="L364">
        <f>IF(ISBLANK(G364),"",IF(ISTEXT(G364),"",INDEX(Sheet1!I$14:I$181,MATCH(F364,Sheet1!A$14:A$181,0))))</f>
        <v>5.75</v>
      </c>
      <c r="M364" t="str">
        <f>IF(ISBLANK(G364),"",IF(ISTEXT(G364),"",IF(INDEX(Sheet1!H$14:H$181,MATCH(F364,Sheet1!A$14:A$181,0))&lt;&gt;0,IF(INDEX(Sheet1!I$14:I$181,MATCH(F364,Sheet1!A$14:A$181,0))&lt;&gt;0,"Loan &amp; Cash","Loan"),"Cash")))</f>
        <v>Loan &amp; Cash</v>
      </c>
      <c r="N364">
        <f>IF(ISTEXT(E364),"",IF(ISBLANK(E364),"",IF(ISTEXT(D364),"",IF(A359="Invoice No. : ",INDEX(Sheet1!D$14:D$181,MATCH(B359,Sheet1!A$14:A$181,0)),N363))))</f>
        <v>2</v>
      </c>
      <c r="O364" t="str">
        <f>IF(ISTEXT(E364),"",IF(ISBLANK(E364),"",IF(ISTEXT(D364),"",IF(A359="Invoice No. : ",INDEX(Sheet1!E$14:E$181,MATCH(B359,Sheet1!A$14:A$181,0)),O363))))</f>
        <v>RUBY</v>
      </c>
      <c r="P364" t="str">
        <f>IF(ISTEXT(E364),"",IF(ISBLANK(E364),"",IF(ISTEXT(D364),"",IF(A359="Invoice No. : ",INDEX(Sheet1!G$14:G$181,MATCH(B359,Sheet1!A$14:A$181,0)),P363))))</f>
        <v>ANCHETA, OLIVE DUQUE</v>
      </c>
      <c r="Q364">
        <f t="shared" si="23"/>
        <v>130591.09</v>
      </c>
    </row>
    <row r="365" spans="1:17" x14ac:dyDescent="0.2">
      <c r="A365" s="10" t="s">
        <v>230</v>
      </c>
      <c r="B365" s="10" t="s">
        <v>231</v>
      </c>
      <c r="C365" s="11">
        <v>1</v>
      </c>
      <c r="D365" s="11">
        <v>258</v>
      </c>
      <c r="E365" s="11">
        <v>258</v>
      </c>
      <c r="F365" s="26">
        <f t="shared" si="20"/>
        <v>2145306</v>
      </c>
      <c r="G365" s="26">
        <f>IF(ISTEXT(E365),"",IF(ISBLANK(E365),"",IF(ISTEXT(D365),"",IF(A360="Invoice No. : ",INDEX(Sheet1!F$14:F$181,MATCH(B360,Sheet1!A$14:A$181,0)),G364))))</f>
        <v>44809</v>
      </c>
      <c r="H365" s="26" t="str">
        <f t="shared" si="21"/>
        <v>01/17/2023</v>
      </c>
      <c r="I365" s="26" t="str">
        <f>IF(ISTEXT(E365),"",IF(ISBLANK(E365),"",IF(ISTEXT(D365),"",IF(A360="Invoice No. : ",TEXT(INDEX(Sheet1!C$14:C$200,MATCH(B360,Sheet1!A$14:A$200,0)),"hh:mm:ss"),I364))))</f>
        <v>08:55:52</v>
      </c>
      <c r="J365">
        <f t="shared" si="22"/>
        <v>3505.75</v>
      </c>
      <c r="K365">
        <f>IF(ISBLANK(G365),"",IF(ISTEXT(G365),"",INDEX(Sheet1!H$14:H$181,MATCH(F365,Sheet1!A$14:A$181,0))))</f>
        <v>3500</v>
      </c>
      <c r="L365">
        <f>IF(ISBLANK(G365),"",IF(ISTEXT(G365),"",INDEX(Sheet1!I$14:I$181,MATCH(F365,Sheet1!A$14:A$181,0))))</f>
        <v>5.75</v>
      </c>
      <c r="M365" t="str">
        <f>IF(ISBLANK(G365),"",IF(ISTEXT(G365),"",IF(INDEX(Sheet1!H$14:H$181,MATCH(F365,Sheet1!A$14:A$181,0))&lt;&gt;0,IF(INDEX(Sheet1!I$14:I$181,MATCH(F365,Sheet1!A$14:A$181,0))&lt;&gt;0,"Loan &amp; Cash","Loan"),"Cash")))</f>
        <v>Loan &amp; Cash</v>
      </c>
      <c r="N365">
        <f>IF(ISTEXT(E365),"",IF(ISBLANK(E365),"",IF(ISTEXT(D365),"",IF(A360="Invoice No. : ",INDEX(Sheet1!D$14:D$181,MATCH(B360,Sheet1!A$14:A$181,0)),N364))))</f>
        <v>2</v>
      </c>
      <c r="O365" t="str">
        <f>IF(ISTEXT(E365),"",IF(ISBLANK(E365),"",IF(ISTEXT(D365),"",IF(A360="Invoice No. : ",INDEX(Sheet1!E$14:E$181,MATCH(B360,Sheet1!A$14:A$181,0)),O364))))</f>
        <v>RUBY</v>
      </c>
      <c r="P365" t="str">
        <f>IF(ISTEXT(E365),"",IF(ISBLANK(E365),"",IF(ISTEXT(D365),"",IF(A360="Invoice No. : ",INDEX(Sheet1!G$14:G$181,MATCH(B360,Sheet1!A$14:A$181,0)),P364))))</f>
        <v>ANCHETA, OLIVE DUQUE</v>
      </c>
      <c r="Q365">
        <f t="shared" si="23"/>
        <v>130591.09</v>
      </c>
    </row>
    <row r="366" spans="1:17" x14ac:dyDescent="0.2">
      <c r="A366" s="10" t="s">
        <v>232</v>
      </c>
      <c r="B366" s="10" t="s">
        <v>233</v>
      </c>
      <c r="C366" s="11">
        <v>24</v>
      </c>
      <c r="D366" s="11">
        <v>5.5</v>
      </c>
      <c r="E366" s="11">
        <v>132</v>
      </c>
      <c r="F366" s="26">
        <f t="shared" si="20"/>
        <v>2145306</v>
      </c>
      <c r="G366" s="26">
        <f>IF(ISTEXT(E366),"",IF(ISBLANK(E366),"",IF(ISTEXT(D366),"",IF(A361="Invoice No. : ",INDEX(Sheet1!F$14:F$181,MATCH(B361,Sheet1!A$14:A$181,0)),G365))))</f>
        <v>44809</v>
      </c>
      <c r="H366" s="26" t="str">
        <f t="shared" si="21"/>
        <v>01/17/2023</v>
      </c>
      <c r="I366" s="26" t="str">
        <f>IF(ISTEXT(E366),"",IF(ISBLANK(E366),"",IF(ISTEXT(D366),"",IF(A361="Invoice No. : ",TEXT(INDEX(Sheet1!C$14:C$200,MATCH(B361,Sheet1!A$14:A$200,0)),"hh:mm:ss"),I365))))</f>
        <v>08:55:52</v>
      </c>
      <c r="J366">
        <f t="shared" si="22"/>
        <v>3505.75</v>
      </c>
      <c r="K366">
        <f>IF(ISBLANK(G366),"",IF(ISTEXT(G366),"",INDEX(Sheet1!H$14:H$181,MATCH(F366,Sheet1!A$14:A$181,0))))</f>
        <v>3500</v>
      </c>
      <c r="L366">
        <f>IF(ISBLANK(G366),"",IF(ISTEXT(G366),"",INDEX(Sheet1!I$14:I$181,MATCH(F366,Sheet1!A$14:A$181,0))))</f>
        <v>5.75</v>
      </c>
      <c r="M366" t="str">
        <f>IF(ISBLANK(G366),"",IF(ISTEXT(G366),"",IF(INDEX(Sheet1!H$14:H$181,MATCH(F366,Sheet1!A$14:A$181,0))&lt;&gt;0,IF(INDEX(Sheet1!I$14:I$181,MATCH(F366,Sheet1!A$14:A$181,0))&lt;&gt;0,"Loan &amp; Cash","Loan"),"Cash")))</f>
        <v>Loan &amp; Cash</v>
      </c>
      <c r="N366">
        <f>IF(ISTEXT(E366),"",IF(ISBLANK(E366),"",IF(ISTEXT(D366),"",IF(A361="Invoice No. : ",INDEX(Sheet1!D$14:D$181,MATCH(B361,Sheet1!A$14:A$181,0)),N365))))</f>
        <v>2</v>
      </c>
      <c r="O366" t="str">
        <f>IF(ISTEXT(E366),"",IF(ISBLANK(E366),"",IF(ISTEXT(D366),"",IF(A361="Invoice No. : ",INDEX(Sheet1!E$14:E$181,MATCH(B361,Sheet1!A$14:A$181,0)),O365))))</f>
        <v>RUBY</v>
      </c>
      <c r="P366" t="str">
        <f>IF(ISTEXT(E366),"",IF(ISBLANK(E366),"",IF(ISTEXT(D366),"",IF(A361="Invoice No. : ",INDEX(Sheet1!G$14:G$181,MATCH(B361,Sheet1!A$14:A$181,0)),P365))))</f>
        <v>ANCHETA, OLIVE DUQUE</v>
      </c>
      <c r="Q366">
        <f t="shared" si="23"/>
        <v>130591.09</v>
      </c>
    </row>
    <row r="367" spans="1:17" x14ac:dyDescent="0.2">
      <c r="A367" s="10" t="s">
        <v>234</v>
      </c>
      <c r="B367" s="10" t="s">
        <v>235</v>
      </c>
      <c r="C367" s="11">
        <v>1</v>
      </c>
      <c r="D367" s="11">
        <v>41.5</v>
      </c>
      <c r="E367" s="11">
        <v>41.5</v>
      </c>
      <c r="F367" s="26">
        <f t="shared" si="20"/>
        <v>2145306</v>
      </c>
      <c r="G367" s="26">
        <f>IF(ISTEXT(E367),"",IF(ISBLANK(E367),"",IF(ISTEXT(D367),"",IF(A362="Invoice No. : ",INDEX(Sheet1!F$14:F$181,MATCH(B362,Sheet1!A$14:A$181,0)),G366))))</f>
        <v>44809</v>
      </c>
      <c r="H367" s="26" t="str">
        <f t="shared" si="21"/>
        <v>01/17/2023</v>
      </c>
      <c r="I367" s="26" t="str">
        <f>IF(ISTEXT(E367),"",IF(ISBLANK(E367),"",IF(ISTEXT(D367),"",IF(A362="Invoice No. : ",TEXT(INDEX(Sheet1!C$14:C$200,MATCH(B362,Sheet1!A$14:A$200,0)),"hh:mm:ss"),I366))))</f>
        <v>08:55:52</v>
      </c>
      <c r="J367">
        <f t="shared" si="22"/>
        <v>3505.75</v>
      </c>
      <c r="K367">
        <f>IF(ISBLANK(G367),"",IF(ISTEXT(G367),"",INDEX(Sheet1!H$14:H$181,MATCH(F367,Sheet1!A$14:A$181,0))))</f>
        <v>3500</v>
      </c>
      <c r="L367">
        <f>IF(ISBLANK(G367),"",IF(ISTEXT(G367),"",INDEX(Sheet1!I$14:I$181,MATCH(F367,Sheet1!A$14:A$181,0))))</f>
        <v>5.75</v>
      </c>
      <c r="M367" t="str">
        <f>IF(ISBLANK(G367),"",IF(ISTEXT(G367),"",IF(INDEX(Sheet1!H$14:H$181,MATCH(F367,Sheet1!A$14:A$181,0))&lt;&gt;0,IF(INDEX(Sheet1!I$14:I$181,MATCH(F367,Sheet1!A$14:A$181,0))&lt;&gt;0,"Loan &amp; Cash","Loan"),"Cash")))</f>
        <v>Loan &amp; Cash</v>
      </c>
      <c r="N367">
        <f>IF(ISTEXT(E367),"",IF(ISBLANK(E367),"",IF(ISTEXT(D367),"",IF(A362="Invoice No. : ",INDEX(Sheet1!D$14:D$181,MATCH(B362,Sheet1!A$14:A$181,0)),N366))))</f>
        <v>2</v>
      </c>
      <c r="O367" t="str">
        <f>IF(ISTEXT(E367),"",IF(ISBLANK(E367),"",IF(ISTEXT(D367),"",IF(A362="Invoice No. : ",INDEX(Sheet1!E$14:E$181,MATCH(B362,Sheet1!A$14:A$181,0)),O366))))</f>
        <v>RUBY</v>
      </c>
      <c r="P367" t="str">
        <f>IF(ISTEXT(E367),"",IF(ISBLANK(E367),"",IF(ISTEXT(D367),"",IF(A362="Invoice No. : ",INDEX(Sheet1!G$14:G$181,MATCH(B362,Sheet1!A$14:A$181,0)),P366))))</f>
        <v>ANCHETA, OLIVE DUQUE</v>
      </c>
      <c r="Q367">
        <f t="shared" si="23"/>
        <v>130591.09</v>
      </c>
    </row>
    <row r="368" spans="1:17" x14ac:dyDescent="0.2">
      <c r="A368" s="10" t="s">
        <v>236</v>
      </c>
      <c r="B368" s="10" t="s">
        <v>237</v>
      </c>
      <c r="C368" s="11">
        <v>2</v>
      </c>
      <c r="D368" s="11">
        <v>33</v>
      </c>
      <c r="E368" s="11">
        <v>66</v>
      </c>
      <c r="F368" s="26">
        <f t="shared" si="20"/>
        <v>2145306</v>
      </c>
      <c r="G368" s="26">
        <f>IF(ISTEXT(E368),"",IF(ISBLANK(E368),"",IF(ISTEXT(D368),"",IF(A363="Invoice No. : ",INDEX(Sheet1!F$14:F$181,MATCH(B363,Sheet1!A$14:A$181,0)),G367))))</f>
        <v>44809</v>
      </c>
      <c r="H368" s="26" t="str">
        <f t="shared" si="21"/>
        <v>01/17/2023</v>
      </c>
      <c r="I368" s="26" t="str">
        <f>IF(ISTEXT(E368),"",IF(ISBLANK(E368),"",IF(ISTEXT(D368),"",IF(A363="Invoice No. : ",TEXT(INDEX(Sheet1!C$14:C$200,MATCH(B363,Sheet1!A$14:A$200,0)),"hh:mm:ss"),I367))))</f>
        <v>08:55:52</v>
      </c>
      <c r="J368">
        <f t="shared" si="22"/>
        <v>3505.75</v>
      </c>
      <c r="K368">
        <f>IF(ISBLANK(G368),"",IF(ISTEXT(G368),"",INDEX(Sheet1!H$14:H$181,MATCH(F368,Sheet1!A$14:A$181,0))))</f>
        <v>3500</v>
      </c>
      <c r="L368">
        <f>IF(ISBLANK(G368),"",IF(ISTEXT(G368),"",INDEX(Sheet1!I$14:I$181,MATCH(F368,Sheet1!A$14:A$181,0))))</f>
        <v>5.75</v>
      </c>
      <c r="M368" t="str">
        <f>IF(ISBLANK(G368),"",IF(ISTEXT(G368),"",IF(INDEX(Sheet1!H$14:H$181,MATCH(F368,Sheet1!A$14:A$181,0))&lt;&gt;0,IF(INDEX(Sheet1!I$14:I$181,MATCH(F368,Sheet1!A$14:A$181,0))&lt;&gt;0,"Loan &amp; Cash","Loan"),"Cash")))</f>
        <v>Loan &amp; Cash</v>
      </c>
      <c r="N368">
        <f>IF(ISTEXT(E368),"",IF(ISBLANK(E368),"",IF(ISTEXT(D368),"",IF(A363="Invoice No. : ",INDEX(Sheet1!D$14:D$181,MATCH(B363,Sheet1!A$14:A$181,0)),N367))))</f>
        <v>2</v>
      </c>
      <c r="O368" t="str">
        <f>IF(ISTEXT(E368),"",IF(ISBLANK(E368),"",IF(ISTEXT(D368),"",IF(A363="Invoice No. : ",INDEX(Sheet1!E$14:E$181,MATCH(B363,Sheet1!A$14:A$181,0)),O367))))</f>
        <v>RUBY</v>
      </c>
      <c r="P368" t="str">
        <f>IF(ISTEXT(E368),"",IF(ISBLANK(E368),"",IF(ISTEXT(D368),"",IF(A363="Invoice No. : ",INDEX(Sheet1!G$14:G$181,MATCH(B363,Sheet1!A$14:A$181,0)),P367))))</f>
        <v>ANCHETA, OLIVE DUQUE</v>
      </c>
      <c r="Q368">
        <f t="shared" si="23"/>
        <v>130591.09</v>
      </c>
    </row>
    <row r="369" spans="1:17" x14ac:dyDescent="0.2">
      <c r="A369" s="10" t="s">
        <v>238</v>
      </c>
      <c r="B369" s="10" t="s">
        <v>239</v>
      </c>
      <c r="C369" s="11">
        <v>4</v>
      </c>
      <c r="D369" s="11">
        <v>8.5</v>
      </c>
      <c r="E369" s="11">
        <v>34</v>
      </c>
      <c r="F369" s="26">
        <f t="shared" si="20"/>
        <v>2145306</v>
      </c>
      <c r="G369" s="26">
        <f>IF(ISTEXT(E369),"",IF(ISBLANK(E369),"",IF(ISTEXT(D369),"",IF(A364="Invoice No. : ",INDEX(Sheet1!F$14:F$181,MATCH(B364,Sheet1!A$14:A$181,0)),G368))))</f>
        <v>44809</v>
      </c>
      <c r="H369" s="26" t="str">
        <f t="shared" si="21"/>
        <v>01/17/2023</v>
      </c>
      <c r="I369" s="26" t="str">
        <f>IF(ISTEXT(E369),"",IF(ISBLANK(E369),"",IF(ISTEXT(D369),"",IF(A364="Invoice No. : ",TEXT(INDEX(Sheet1!C$14:C$200,MATCH(B364,Sheet1!A$14:A$200,0)),"hh:mm:ss"),I368))))</f>
        <v>08:55:52</v>
      </c>
      <c r="J369">
        <f t="shared" si="22"/>
        <v>3505.75</v>
      </c>
      <c r="K369">
        <f>IF(ISBLANK(G369),"",IF(ISTEXT(G369),"",INDEX(Sheet1!H$14:H$181,MATCH(F369,Sheet1!A$14:A$181,0))))</f>
        <v>3500</v>
      </c>
      <c r="L369">
        <f>IF(ISBLANK(G369),"",IF(ISTEXT(G369),"",INDEX(Sheet1!I$14:I$181,MATCH(F369,Sheet1!A$14:A$181,0))))</f>
        <v>5.75</v>
      </c>
      <c r="M369" t="str">
        <f>IF(ISBLANK(G369),"",IF(ISTEXT(G369),"",IF(INDEX(Sheet1!H$14:H$181,MATCH(F369,Sheet1!A$14:A$181,0))&lt;&gt;0,IF(INDEX(Sheet1!I$14:I$181,MATCH(F369,Sheet1!A$14:A$181,0))&lt;&gt;0,"Loan &amp; Cash","Loan"),"Cash")))</f>
        <v>Loan &amp; Cash</v>
      </c>
      <c r="N369">
        <f>IF(ISTEXT(E369),"",IF(ISBLANK(E369),"",IF(ISTEXT(D369),"",IF(A364="Invoice No. : ",INDEX(Sheet1!D$14:D$181,MATCH(B364,Sheet1!A$14:A$181,0)),N368))))</f>
        <v>2</v>
      </c>
      <c r="O369" t="str">
        <f>IF(ISTEXT(E369),"",IF(ISBLANK(E369),"",IF(ISTEXT(D369),"",IF(A364="Invoice No. : ",INDEX(Sheet1!E$14:E$181,MATCH(B364,Sheet1!A$14:A$181,0)),O368))))</f>
        <v>RUBY</v>
      </c>
      <c r="P369" t="str">
        <f>IF(ISTEXT(E369),"",IF(ISBLANK(E369),"",IF(ISTEXT(D369),"",IF(A364="Invoice No. : ",INDEX(Sheet1!G$14:G$181,MATCH(B364,Sheet1!A$14:A$181,0)),P368))))</f>
        <v>ANCHETA, OLIVE DUQUE</v>
      </c>
      <c r="Q369">
        <f t="shared" si="23"/>
        <v>130591.09</v>
      </c>
    </row>
    <row r="370" spans="1:17" x14ac:dyDescent="0.2">
      <c r="A370" s="10" t="s">
        <v>240</v>
      </c>
      <c r="B370" s="10" t="s">
        <v>241</v>
      </c>
      <c r="C370" s="11">
        <v>4</v>
      </c>
      <c r="D370" s="11">
        <v>8.5</v>
      </c>
      <c r="E370" s="11">
        <v>34</v>
      </c>
      <c r="F370" s="26">
        <f t="shared" si="20"/>
        <v>2145306</v>
      </c>
      <c r="G370" s="26">
        <f>IF(ISTEXT(E370),"",IF(ISBLANK(E370),"",IF(ISTEXT(D370),"",IF(A365="Invoice No. : ",INDEX(Sheet1!F$14:F$181,MATCH(B365,Sheet1!A$14:A$181,0)),G369))))</f>
        <v>44809</v>
      </c>
      <c r="H370" s="26" t="str">
        <f t="shared" si="21"/>
        <v>01/17/2023</v>
      </c>
      <c r="I370" s="26" t="str">
        <f>IF(ISTEXT(E370),"",IF(ISBLANK(E370),"",IF(ISTEXT(D370),"",IF(A365="Invoice No. : ",TEXT(INDEX(Sheet1!C$14:C$200,MATCH(B365,Sheet1!A$14:A$200,0)),"hh:mm:ss"),I369))))</f>
        <v>08:55:52</v>
      </c>
      <c r="J370">
        <f t="shared" si="22"/>
        <v>3505.75</v>
      </c>
      <c r="K370">
        <f>IF(ISBLANK(G370),"",IF(ISTEXT(G370),"",INDEX(Sheet1!H$14:H$181,MATCH(F370,Sheet1!A$14:A$181,0))))</f>
        <v>3500</v>
      </c>
      <c r="L370">
        <f>IF(ISBLANK(G370),"",IF(ISTEXT(G370),"",INDEX(Sheet1!I$14:I$181,MATCH(F370,Sheet1!A$14:A$181,0))))</f>
        <v>5.75</v>
      </c>
      <c r="M370" t="str">
        <f>IF(ISBLANK(G370),"",IF(ISTEXT(G370),"",IF(INDEX(Sheet1!H$14:H$181,MATCH(F370,Sheet1!A$14:A$181,0))&lt;&gt;0,IF(INDEX(Sheet1!I$14:I$181,MATCH(F370,Sheet1!A$14:A$181,0))&lt;&gt;0,"Loan &amp; Cash","Loan"),"Cash")))</f>
        <v>Loan &amp; Cash</v>
      </c>
      <c r="N370">
        <f>IF(ISTEXT(E370),"",IF(ISBLANK(E370),"",IF(ISTEXT(D370),"",IF(A365="Invoice No. : ",INDEX(Sheet1!D$14:D$181,MATCH(B365,Sheet1!A$14:A$181,0)),N369))))</f>
        <v>2</v>
      </c>
      <c r="O370" t="str">
        <f>IF(ISTEXT(E370),"",IF(ISBLANK(E370),"",IF(ISTEXT(D370),"",IF(A365="Invoice No. : ",INDEX(Sheet1!E$14:E$181,MATCH(B365,Sheet1!A$14:A$181,0)),O369))))</f>
        <v>RUBY</v>
      </c>
      <c r="P370" t="str">
        <f>IF(ISTEXT(E370),"",IF(ISBLANK(E370),"",IF(ISTEXT(D370),"",IF(A365="Invoice No. : ",INDEX(Sheet1!G$14:G$181,MATCH(B365,Sheet1!A$14:A$181,0)),P369))))</f>
        <v>ANCHETA, OLIVE DUQUE</v>
      </c>
      <c r="Q370">
        <f t="shared" si="23"/>
        <v>130591.09</v>
      </c>
    </row>
    <row r="371" spans="1:17" x14ac:dyDescent="0.2">
      <c r="A371" s="10" t="s">
        <v>242</v>
      </c>
      <c r="B371" s="10" t="s">
        <v>243</v>
      </c>
      <c r="C371" s="11">
        <v>1</v>
      </c>
      <c r="D371" s="11">
        <v>52</v>
      </c>
      <c r="E371" s="11">
        <v>52</v>
      </c>
      <c r="F371" s="26">
        <f t="shared" si="20"/>
        <v>2145306</v>
      </c>
      <c r="G371" s="26">
        <f>IF(ISTEXT(E371),"",IF(ISBLANK(E371),"",IF(ISTEXT(D371),"",IF(A366="Invoice No. : ",INDEX(Sheet1!F$14:F$181,MATCH(B366,Sheet1!A$14:A$181,0)),G370))))</f>
        <v>44809</v>
      </c>
      <c r="H371" s="26" t="str">
        <f t="shared" si="21"/>
        <v>01/17/2023</v>
      </c>
      <c r="I371" s="26" t="str">
        <f>IF(ISTEXT(E371),"",IF(ISBLANK(E371),"",IF(ISTEXT(D371),"",IF(A366="Invoice No. : ",TEXT(INDEX(Sheet1!C$14:C$200,MATCH(B366,Sheet1!A$14:A$200,0)),"hh:mm:ss"),I370))))</f>
        <v>08:55:52</v>
      </c>
      <c r="J371">
        <f t="shared" si="22"/>
        <v>3505.75</v>
      </c>
      <c r="K371">
        <f>IF(ISBLANK(G371),"",IF(ISTEXT(G371),"",INDEX(Sheet1!H$14:H$181,MATCH(F371,Sheet1!A$14:A$181,0))))</f>
        <v>3500</v>
      </c>
      <c r="L371">
        <f>IF(ISBLANK(G371),"",IF(ISTEXT(G371),"",INDEX(Sheet1!I$14:I$181,MATCH(F371,Sheet1!A$14:A$181,0))))</f>
        <v>5.75</v>
      </c>
      <c r="M371" t="str">
        <f>IF(ISBLANK(G371),"",IF(ISTEXT(G371),"",IF(INDEX(Sheet1!H$14:H$181,MATCH(F371,Sheet1!A$14:A$181,0))&lt;&gt;0,IF(INDEX(Sheet1!I$14:I$181,MATCH(F371,Sheet1!A$14:A$181,0))&lt;&gt;0,"Loan &amp; Cash","Loan"),"Cash")))</f>
        <v>Loan &amp; Cash</v>
      </c>
      <c r="N371">
        <f>IF(ISTEXT(E371),"",IF(ISBLANK(E371),"",IF(ISTEXT(D371),"",IF(A366="Invoice No. : ",INDEX(Sheet1!D$14:D$181,MATCH(B366,Sheet1!A$14:A$181,0)),N370))))</f>
        <v>2</v>
      </c>
      <c r="O371" t="str">
        <f>IF(ISTEXT(E371),"",IF(ISBLANK(E371),"",IF(ISTEXT(D371),"",IF(A366="Invoice No. : ",INDEX(Sheet1!E$14:E$181,MATCH(B366,Sheet1!A$14:A$181,0)),O370))))</f>
        <v>RUBY</v>
      </c>
      <c r="P371" t="str">
        <f>IF(ISTEXT(E371),"",IF(ISBLANK(E371),"",IF(ISTEXT(D371),"",IF(A366="Invoice No. : ",INDEX(Sheet1!G$14:G$181,MATCH(B366,Sheet1!A$14:A$181,0)),P370))))</f>
        <v>ANCHETA, OLIVE DUQUE</v>
      </c>
      <c r="Q371">
        <f t="shared" si="23"/>
        <v>130591.09</v>
      </c>
    </row>
    <row r="372" spans="1:17" x14ac:dyDescent="0.2">
      <c r="A372" s="10" t="s">
        <v>244</v>
      </c>
      <c r="B372" s="10" t="s">
        <v>245</v>
      </c>
      <c r="C372" s="11">
        <v>6</v>
      </c>
      <c r="D372" s="11">
        <v>6</v>
      </c>
      <c r="E372" s="11">
        <v>36</v>
      </c>
      <c r="F372" s="26">
        <f t="shared" si="20"/>
        <v>2145306</v>
      </c>
      <c r="G372" s="26">
        <f>IF(ISTEXT(E372),"",IF(ISBLANK(E372),"",IF(ISTEXT(D372),"",IF(A367="Invoice No. : ",INDEX(Sheet1!F$14:F$181,MATCH(B367,Sheet1!A$14:A$181,0)),G371))))</f>
        <v>44809</v>
      </c>
      <c r="H372" s="26" t="str">
        <f t="shared" si="21"/>
        <v>01/17/2023</v>
      </c>
      <c r="I372" s="26" t="str">
        <f>IF(ISTEXT(E372),"",IF(ISBLANK(E372),"",IF(ISTEXT(D372),"",IF(A367="Invoice No. : ",TEXT(INDEX(Sheet1!C$14:C$200,MATCH(B367,Sheet1!A$14:A$200,0)),"hh:mm:ss"),I371))))</f>
        <v>08:55:52</v>
      </c>
      <c r="J372">
        <f t="shared" si="22"/>
        <v>3505.75</v>
      </c>
      <c r="K372">
        <f>IF(ISBLANK(G372),"",IF(ISTEXT(G372),"",INDEX(Sheet1!H$14:H$181,MATCH(F372,Sheet1!A$14:A$181,0))))</f>
        <v>3500</v>
      </c>
      <c r="L372">
        <f>IF(ISBLANK(G372),"",IF(ISTEXT(G372),"",INDEX(Sheet1!I$14:I$181,MATCH(F372,Sheet1!A$14:A$181,0))))</f>
        <v>5.75</v>
      </c>
      <c r="M372" t="str">
        <f>IF(ISBLANK(G372),"",IF(ISTEXT(G372),"",IF(INDEX(Sheet1!H$14:H$181,MATCH(F372,Sheet1!A$14:A$181,0))&lt;&gt;0,IF(INDEX(Sheet1!I$14:I$181,MATCH(F372,Sheet1!A$14:A$181,0))&lt;&gt;0,"Loan &amp; Cash","Loan"),"Cash")))</f>
        <v>Loan &amp; Cash</v>
      </c>
      <c r="N372">
        <f>IF(ISTEXT(E372),"",IF(ISBLANK(E372),"",IF(ISTEXT(D372),"",IF(A367="Invoice No. : ",INDEX(Sheet1!D$14:D$181,MATCH(B367,Sheet1!A$14:A$181,0)),N371))))</f>
        <v>2</v>
      </c>
      <c r="O372" t="str">
        <f>IF(ISTEXT(E372),"",IF(ISBLANK(E372),"",IF(ISTEXT(D372),"",IF(A367="Invoice No. : ",INDEX(Sheet1!E$14:E$181,MATCH(B367,Sheet1!A$14:A$181,0)),O371))))</f>
        <v>RUBY</v>
      </c>
      <c r="P372" t="str">
        <f>IF(ISTEXT(E372),"",IF(ISBLANK(E372),"",IF(ISTEXT(D372),"",IF(A367="Invoice No. : ",INDEX(Sheet1!G$14:G$181,MATCH(B367,Sheet1!A$14:A$181,0)),P371))))</f>
        <v>ANCHETA, OLIVE DUQUE</v>
      </c>
      <c r="Q372">
        <f t="shared" si="23"/>
        <v>130591.09</v>
      </c>
    </row>
    <row r="373" spans="1:17" x14ac:dyDescent="0.2">
      <c r="A373" s="10" t="s">
        <v>246</v>
      </c>
      <c r="B373" s="10" t="s">
        <v>247</v>
      </c>
      <c r="C373" s="11">
        <v>5</v>
      </c>
      <c r="D373" s="11">
        <v>6</v>
      </c>
      <c r="E373" s="11">
        <v>30</v>
      </c>
      <c r="F373" s="26">
        <f t="shared" si="20"/>
        <v>2145306</v>
      </c>
      <c r="G373" s="26">
        <f>IF(ISTEXT(E373),"",IF(ISBLANK(E373),"",IF(ISTEXT(D373),"",IF(A368="Invoice No. : ",INDEX(Sheet1!F$14:F$181,MATCH(B368,Sheet1!A$14:A$181,0)),G372))))</f>
        <v>44809</v>
      </c>
      <c r="H373" s="26" t="str">
        <f t="shared" si="21"/>
        <v>01/17/2023</v>
      </c>
      <c r="I373" s="26" t="str">
        <f>IF(ISTEXT(E373),"",IF(ISBLANK(E373),"",IF(ISTEXT(D373),"",IF(A368="Invoice No. : ",TEXT(INDEX(Sheet1!C$14:C$200,MATCH(B368,Sheet1!A$14:A$200,0)),"hh:mm:ss"),I372))))</f>
        <v>08:55:52</v>
      </c>
      <c r="J373">
        <f t="shared" si="22"/>
        <v>3505.75</v>
      </c>
      <c r="K373">
        <f>IF(ISBLANK(G373),"",IF(ISTEXT(G373),"",INDEX(Sheet1!H$14:H$181,MATCH(F373,Sheet1!A$14:A$181,0))))</f>
        <v>3500</v>
      </c>
      <c r="L373">
        <f>IF(ISBLANK(G373),"",IF(ISTEXT(G373),"",INDEX(Sheet1!I$14:I$181,MATCH(F373,Sheet1!A$14:A$181,0))))</f>
        <v>5.75</v>
      </c>
      <c r="M373" t="str">
        <f>IF(ISBLANK(G373),"",IF(ISTEXT(G373),"",IF(INDEX(Sheet1!H$14:H$181,MATCH(F373,Sheet1!A$14:A$181,0))&lt;&gt;0,IF(INDEX(Sheet1!I$14:I$181,MATCH(F373,Sheet1!A$14:A$181,0))&lt;&gt;0,"Loan &amp; Cash","Loan"),"Cash")))</f>
        <v>Loan &amp; Cash</v>
      </c>
      <c r="N373">
        <f>IF(ISTEXT(E373),"",IF(ISBLANK(E373),"",IF(ISTEXT(D373),"",IF(A368="Invoice No. : ",INDEX(Sheet1!D$14:D$181,MATCH(B368,Sheet1!A$14:A$181,0)),N372))))</f>
        <v>2</v>
      </c>
      <c r="O373" t="str">
        <f>IF(ISTEXT(E373),"",IF(ISBLANK(E373),"",IF(ISTEXT(D373),"",IF(A368="Invoice No. : ",INDEX(Sheet1!E$14:E$181,MATCH(B368,Sheet1!A$14:A$181,0)),O372))))</f>
        <v>RUBY</v>
      </c>
      <c r="P373" t="str">
        <f>IF(ISTEXT(E373),"",IF(ISBLANK(E373),"",IF(ISTEXT(D373),"",IF(A368="Invoice No. : ",INDEX(Sheet1!G$14:G$181,MATCH(B368,Sheet1!A$14:A$181,0)),P372))))</f>
        <v>ANCHETA, OLIVE DUQUE</v>
      </c>
      <c r="Q373">
        <f t="shared" si="23"/>
        <v>130591.09</v>
      </c>
    </row>
    <row r="374" spans="1:17" x14ac:dyDescent="0.2">
      <c r="A374" s="10" t="s">
        <v>248</v>
      </c>
      <c r="B374" s="10" t="s">
        <v>249</v>
      </c>
      <c r="C374" s="11">
        <v>1</v>
      </c>
      <c r="D374" s="11">
        <v>26</v>
      </c>
      <c r="E374" s="11">
        <v>26</v>
      </c>
      <c r="F374" s="26">
        <f t="shared" si="20"/>
        <v>2145306</v>
      </c>
      <c r="G374" s="26">
        <f>IF(ISTEXT(E374),"",IF(ISBLANK(E374),"",IF(ISTEXT(D374),"",IF(A369="Invoice No. : ",INDEX(Sheet1!F$14:F$181,MATCH(B369,Sheet1!A$14:A$181,0)),G373))))</f>
        <v>44809</v>
      </c>
      <c r="H374" s="26" t="str">
        <f t="shared" si="21"/>
        <v>01/17/2023</v>
      </c>
      <c r="I374" s="26" t="str">
        <f>IF(ISTEXT(E374),"",IF(ISBLANK(E374),"",IF(ISTEXT(D374),"",IF(A369="Invoice No. : ",TEXT(INDEX(Sheet1!C$14:C$200,MATCH(B369,Sheet1!A$14:A$200,0)),"hh:mm:ss"),I373))))</f>
        <v>08:55:52</v>
      </c>
      <c r="J374">
        <f t="shared" si="22"/>
        <v>3505.75</v>
      </c>
      <c r="K374">
        <f>IF(ISBLANK(G374),"",IF(ISTEXT(G374),"",INDEX(Sheet1!H$14:H$181,MATCH(F374,Sheet1!A$14:A$181,0))))</f>
        <v>3500</v>
      </c>
      <c r="L374">
        <f>IF(ISBLANK(G374),"",IF(ISTEXT(G374),"",INDEX(Sheet1!I$14:I$181,MATCH(F374,Sheet1!A$14:A$181,0))))</f>
        <v>5.75</v>
      </c>
      <c r="M374" t="str">
        <f>IF(ISBLANK(G374),"",IF(ISTEXT(G374),"",IF(INDEX(Sheet1!H$14:H$181,MATCH(F374,Sheet1!A$14:A$181,0))&lt;&gt;0,IF(INDEX(Sheet1!I$14:I$181,MATCH(F374,Sheet1!A$14:A$181,0))&lt;&gt;0,"Loan &amp; Cash","Loan"),"Cash")))</f>
        <v>Loan &amp; Cash</v>
      </c>
      <c r="N374">
        <f>IF(ISTEXT(E374),"",IF(ISBLANK(E374),"",IF(ISTEXT(D374),"",IF(A369="Invoice No. : ",INDEX(Sheet1!D$14:D$181,MATCH(B369,Sheet1!A$14:A$181,0)),N373))))</f>
        <v>2</v>
      </c>
      <c r="O374" t="str">
        <f>IF(ISTEXT(E374),"",IF(ISBLANK(E374),"",IF(ISTEXT(D374),"",IF(A369="Invoice No. : ",INDEX(Sheet1!E$14:E$181,MATCH(B369,Sheet1!A$14:A$181,0)),O373))))</f>
        <v>RUBY</v>
      </c>
      <c r="P374" t="str">
        <f>IF(ISTEXT(E374),"",IF(ISBLANK(E374),"",IF(ISTEXT(D374),"",IF(A369="Invoice No. : ",INDEX(Sheet1!G$14:G$181,MATCH(B369,Sheet1!A$14:A$181,0)),P373))))</f>
        <v>ANCHETA, OLIVE DUQUE</v>
      </c>
      <c r="Q374">
        <f t="shared" si="23"/>
        <v>130591.09</v>
      </c>
    </row>
    <row r="375" spans="1:17" x14ac:dyDescent="0.2">
      <c r="A375" s="10" t="s">
        <v>250</v>
      </c>
      <c r="B375" s="10" t="s">
        <v>251</v>
      </c>
      <c r="C375" s="11">
        <v>1</v>
      </c>
      <c r="D375" s="11">
        <v>106</v>
      </c>
      <c r="E375" s="11">
        <v>106</v>
      </c>
      <c r="F375" s="26">
        <f t="shared" si="20"/>
        <v>2145306</v>
      </c>
      <c r="G375" s="26">
        <f>IF(ISTEXT(E375),"",IF(ISBLANK(E375),"",IF(ISTEXT(D375),"",IF(A370="Invoice No. : ",INDEX(Sheet1!F$14:F$181,MATCH(B370,Sheet1!A$14:A$181,0)),G374))))</f>
        <v>44809</v>
      </c>
      <c r="H375" s="26" t="str">
        <f t="shared" si="21"/>
        <v>01/17/2023</v>
      </c>
      <c r="I375" s="26" t="str">
        <f>IF(ISTEXT(E375),"",IF(ISBLANK(E375),"",IF(ISTEXT(D375),"",IF(A370="Invoice No. : ",TEXT(INDEX(Sheet1!C$14:C$200,MATCH(B370,Sheet1!A$14:A$200,0)),"hh:mm:ss"),I374))))</f>
        <v>08:55:52</v>
      </c>
      <c r="J375">
        <f t="shared" si="22"/>
        <v>3505.75</v>
      </c>
      <c r="K375">
        <f>IF(ISBLANK(G375),"",IF(ISTEXT(G375),"",INDEX(Sheet1!H$14:H$181,MATCH(F375,Sheet1!A$14:A$181,0))))</f>
        <v>3500</v>
      </c>
      <c r="L375">
        <f>IF(ISBLANK(G375),"",IF(ISTEXT(G375),"",INDEX(Sheet1!I$14:I$181,MATCH(F375,Sheet1!A$14:A$181,0))))</f>
        <v>5.75</v>
      </c>
      <c r="M375" t="str">
        <f>IF(ISBLANK(G375),"",IF(ISTEXT(G375),"",IF(INDEX(Sheet1!H$14:H$181,MATCH(F375,Sheet1!A$14:A$181,0))&lt;&gt;0,IF(INDEX(Sheet1!I$14:I$181,MATCH(F375,Sheet1!A$14:A$181,0))&lt;&gt;0,"Loan &amp; Cash","Loan"),"Cash")))</f>
        <v>Loan &amp; Cash</v>
      </c>
      <c r="N375">
        <f>IF(ISTEXT(E375),"",IF(ISBLANK(E375),"",IF(ISTEXT(D375),"",IF(A370="Invoice No. : ",INDEX(Sheet1!D$14:D$181,MATCH(B370,Sheet1!A$14:A$181,0)),N374))))</f>
        <v>2</v>
      </c>
      <c r="O375" t="str">
        <f>IF(ISTEXT(E375),"",IF(ISBLANK(E375),"",IF(ISTEXT(D375),"",IF(A370="Invoice No. : ",INDEX(Sheet1!E$14:E$181,MATCH(B370,Sheet1!A$14:A$181,0)),O374))))</f>
        <v>RUBY</v>
      </c>
      <c r="P375" t="str">
        <f>IF(ISTEXT(E375),"",IF(ISBLANK(E375),"",IF(ISTEXT(D375),"",IF(A370="Invoice No. : ",INDEX(Sheet1!G$14:G$181,MATCH(B370,Sheet1!A$14:A$181,0)),P374))))</f>
        <v>ANCHETA, OLIVE DUQUE</v>
      </c>
      <c r="Q375">
        <f t="shared" si="23"/>
        <v>130591.09</v>
      </c>
    </row>
    <row r="376" spans="1:17" x14ac:dyDescent="0.2">
      <c r="A376" s="10" t="s">
        <v>252</v>
      </c>
      <c r="B376" s="10" t="s">
        <v>253</v>
      </c>
      <c r="C376" s="11">
        <v>6</v>
      </c>
      <c r="D376" s="11">
        <v>14.5</v>
      </c>
      <c r="E376" s="11">
        <v>87</v>
      </c>
      <c r="F376" s="26">
        <f t="shared" si="20"/>
        <v>2145306</v>
      </c>
      <c r="G376" s="26">
        <f>IF(ISTEXT(E376),"",IF(ISBLANK(E376),"",IF(ISTEXT(D376),"",IF(A371="Invoice No. : ",INDEX(Sheet1!F$14:F$181,MATCH(B371,Sheet1!A$14:A$181,0)),G375))))</f>
        <v>44809</v>
      </c>
      <c r="H376" s="26" t="str">
        <f t="shared" si="21"/>
        <v>01/17/2023</v>
      </c>
      <c r="I376" s="26" t="str">
        <f>IF(ISTEXT(E376),"",IF(ISBLANK(E376),"",IF(ISTEXT(D376),"",IF(A371="Invoice No. : ",TEXT(INDEX(Sheet1!C$14:C$200,MATCH(B371,Sheet1!A$14:A$200,0)),"hh:mm:ss"),I375))))</f>
        <v>08:55:52</v>
      </c>
      <c r="J376">
        <f t="shared" si="22"/>
        <v>3505.75</v>
      </c>
      <c r="K376">
        <f>IF(ISBLANK(G376),"",IF(ISTEXT(G376),"",INDEX(Sheet1!H$14:H$181,MATCH(F376,Sheet1!A$14:A$181,0))))</f>
        <v>3500</v>
      </c>
      <c r="L376">
        <f>IF(ISBLANK(G376),"",IF(ISTEXT(G376),"",INDEX(Sheet1!I$14:I$181,MATCH(F376,Sheet1!A$14:A$181,0))))</f>
        <v>5.75</v>
      </c>
      <c r="M376" t="str">
        <f>IF(ISBLANK(G376),"",IF(ISTEXT(G376),"",IF(INDEX(Sheet1!H$14:H$181,MATCH(F376,Sheet1!A$14:A$181,0))&lt;&gt;0,IF(INDEX(Sheet1!I$14:I$181,MATCH(F376,Sheet1!A$14:A$181,0))&lt;&gt;0,"Loan &amp; Cash","Loan"),"Cash")))</f>
        <v>Loan &amp; Cash</v>
      </c>
      <c r="N376">
        <f>IF(ISTEXT(E376),"",IF(ISBLANK(E376),"",IF(ISTEXT(D376),"",IF(A371="Invoice No. : ",INDEX(Sheet1!D$14:D$181,MATCH(B371,Sheet1!A$14:A$181,0)),N375))))</f>
        <v>2</v>
      </c>
      <c r="O376" t="str">
        <f>IF(ISTEXT(E376),"",IF(ISBLANK(E376),"",IF(ISTEXT(D376),"",IF(A371="Invoice No. : ",INDEX(Sheet1!E$14:E$181,MATCH(B371,Sheet1!A$14:A$181,0)),O375))))</f>
        <v>RUBY</v>
      </c>
      <c r="P376" t="str">
        <f>IF(ISTEXT(E376),"",IF(ISBLANK(E376),"",IF(ISTEXT(D376),"",IF(A371="Invoice No. : ",INDEX(Sheet1!G$14:G$181,MATCH(B371,Sheet1!A$14:A$181,0)),P375))))</f>
        <v>ANCHETA, OLIVE DUQUE</v>
      </c>
      <c r="Q376">
        <f t="shared" si="23"/>
        <v>130591.09</v>
      </c>
    </row>
    <row r="377" spans="1:17" x14ac:dyDescent="0.2">
      <c r="A377" s="10" t="s">
        <v>254</v>
      </c>
      <c r="B377" s="10" t="s">
        <v>255</v>
      </c>
      <c r="C377" s="11">
        <v>1</v>
      </c>
      <c r="D377" s="11">
        <v>13.25</v>
      </c>
      <c r="E377" s="11">
        <v>13.25</v>
      </c>
      <c r="F377" s="26">
        <f t="shared" si="20"/>
        <v>2145306</v>
      </c>
      <c r="G377" s="26">
        <f>IF(ISTEXT(E377),"",IF(ISBLANK(E377),"",IF(ISTEXT(D377),"",IF(A372="Invoice No. : ",INDEX(Sheet1!F$14:F$181,MATCH(B372,Sheet1!A$14:A$181,0)),G376))))</f>
        <v>44809</v>
      </c>
      <c r="H377" s="26" t="str">
        <f t="shared" si="21"/>
        <v>01/17/2023</v>
      </c>
      <c r="I377" s="26" t="str">
        <f>IF(ISTEXT(E377),"",IF(ISBLANK(E377),"",IF(ISTEXT(D377),"",IF(A372="Invoice No. : ",TEXT(INDEX(Sheet1!C$14:C$200,MATCH(B372,Sheet1!A$14:A$200,0)),"hh:mm:ss"),I376))))</f>
        <v>08:55:52</v>
      </c>
      <c r="J377">
        <f t="shared" si="22"/>
        <v>3505.75</v>
      </c>
      <c r="K377">
        <f>IF(ISBLANK(G377),"",IF(ISTEXT(G377),"",INDEX(Sheet1!H$14:H$181,MATCH(F377,Sheet1!A$14:A$181,0))))</f>
        <v>3500</v>
      </c>
      <c r="L377">
        <f>IF(ISBLANK(G377),"",IF(ISTEXT(G377),"",INDEX(Sheet1!I$14:I$181,MATCH(F377,Sheet1!A$14:A$181,0))))</f>
        <v>5.75</v>
      </c>
      <c r="M377" t="str">
        <f>IF(ISBLANK(G377),"",IF(ISTEXT(G377),"",IF(INDEX(Sheet1!H$14:H$181,MATCH(F377,Sheet1!A$14:A$181,0))&lt;&gt;0,IF(INDEX(Sheet1!I$14:I$181,MATCH(F377,Sheet1!A$14:A$181,0))&lt;&gt;0,"Loan &amp; Cash","Loan"),"Cash")))</f>
        <v>Loan &amp; Cash</v>
      </c>
      <c r="N377">
        <f>IF(ISTEXT(E377),"",IF(ISBLANK(E377),"",IF(ISTEXT(D377),"",IF(A372="Invoice No. : ",INDEX(Sheet1!D$14:D$181,MATCH(B372,Sheet1!A$14:A$181,0)),N376))))</f>
        <v>2</v>
      </c>
      <c r="O377" t="str">
        <f>IF(ISTEXT(E377),"",IF(ISBLANK(E377),"",IF(ISTEXT(D377),"",IF(A372="Invoice No. : ",INDEX(Sheet1!E$14:E$181,MATCH(B372,Sheet1!A$14:A$181,0)),O376))))</f>
        <v>RUBY</v>
      </c>
      <c r="P377" t="str">
        <f>IF(ISTEXT(E377),"",IF(ISBLANK(E377),"",IF(ISTEXT(D377),"",IF(A372="Invoice No. : ",INDEX(Sheet1!G$14:G$181,MATCH(B372,Sheet1!A$14:A$181,0)),P376))))</f>
        <v>ANCHETA, OLIVE DUQUE</v>
      </c>
      <c r="Q377">
        <f t="shared" si="23"/>
        <v>130591.09</v>
      </c>
    </row>
    <row r="378" spans="1:17" x14ac:dyDescent="0.2">
      <c r="A378" s="10" t="s">
        <v>256</v>
      </c>
      <c r="B378" s="10" t="s">
        <v>257</v>
      </c>
      <c r="C378" s="11">
        <v>2</v>
      </c>
      <c r="D378" s="11">
        <v>23.25</v>
      </c>
      <c r="E378" s="11">
        <v>46.5</v>
      </c>
      <c r="F378" s="26">
        <f t="shared" si="20"/>
        <v>2145306</v>
      </c>
      <c r="G378" s="26">
        <f>IF(ISTEXT(E378),"",IF(ISBLANK(E378),"",IF(ISTEXT(D378),"",IF(A373="Invoice No. : ",INDEX(Sheet1!F$14:F$181,MATCH(B373,Sheet1!A$14:A$181,0)),G377))))</f>
        <v>44809</v>
      </c>
      <c r="H378" s="26" t="str">
        <f t="shared" si="21"/>
        <v>01/17/2023</v>
      </c>
      <c r="I378" s="26" t="str">
        <f>IF(ISTEXT(E378),"",IF(ISBLANK(E378),"",IF(ISTEXT(D378),"",IF(A373="Invoice No. : ",TEXT(INDEX(Sheet1!C$14:C$200,MATCH(B373,Sheet1!A$14:A$200,0)),"hh:mm:ss"),I377))))</f>
        <v>08:55:52</v>
      </c>
      <c r="J378">
        <f t="shared" si="22"/>
        <v>3505.75</v>
      </c>
      <c r="K378">
        <f>IF(ISBLANK(G378),"",IF(ISTEXT(G378),"",INDEX(Sheet1!H$14:H$181,MATCH(F378,Sheet1!A$14:A$181,0))))</f>
        <v>3500</v>
      </c>
      <c r="L378">
        <f>IF(ISBLANK(G378),"",IF(ISTEXT(G378),"",INDEX(Sheet1!I$14:I$181,MATCH(F378,Sheet1!A$14:A$181,0))))</f>
        <v>5.75</v>
      </c>
      <c r="M378" t="str">
        <f>IF(ISBLANK(G378),"",IF(ISTEXT(G378),"",IF(INDEX(Sheet1!H$14:H$181,MATCH(F378,Sheet1!A$14:A$181,0))&lt;&gt;0,IF(INDEX(Sheet1!I$14:I$181,MATCH(F378,Sheet1!A$14:A$181,0))&lt;&gt;0,"Loan &amp; Cash","Loan"),"Cash")))</f>
        <v>Loan &amp; Cash</v>
      </c>
      <c r="N378">
        <f>IF(ISTEXT(E378),"",IF(ISBLANK(E378),"",IF(ISTEXT(D378),"",IF(A373="Invoice No. : ",INDEX(Sheet1!D$14:D$181,MATCH(B373,Sheet1!A$14:A$181,0)),N377))))</f>
        <v>2</v>
      </c>
      <c r="O378" t="str">
        <f>IF(ISTEXT(E378),"",IF(ISBLANK(E378),"",IF(ISTEXT(D378),"",IF(A373="Invoice No. : ",INDEX(Sheet1!E$14:E$181,MATCH(B373,Sheet1!A$14:A$181,0)),O377))))</f>
        <v>RUBY</v>
      </c>
      <c r="P378" t="str">
        <f>IF(ISTEXT(E378),"",IF(ISBLANK(E378),"",IF(ISTEXT(D378),"",IF(A373="Invoice No. : ",INDEX(Sheet1!G$14:G$181,MATCH(B373,Sheet1!A$14:A$181,0)),P377))))</f>
        <v>ANCHETA, OLIVE DUQUE</v>
      </c>
      <c r="Q378">
        <f t="shared" si="23"/>
        <v>130591.09</v>
      </c>
    </row>
    <row r="379" spans="1:17" x14ac:dyDescent="0.2">
      <c r="A379" s="10" t="s">
        <v>258</v>
      </c>
      <c r="B379" s="10" t="s">
        <v>259</v>
      </c>
      <c r="C379" s="11">
        <v>4</v>
      </c>
      <c r="D379" s="11">
        <v>54.5</v>
      </c>
      <c r="E379" s="11">
        <v>218</v>
      </c>
      <c r="F379" s="26">
        <f t="shared" si="20"/>
        <v>2145306</v>
      </c>
      <c r="G379" s="26">
        <f>IF(ISTEXT(E379),"",IF(ISBLANK(E379),"",IF(ISTEXT(D379),"",IF(A374="Invoice No. : ",INDEX(Sheet1!F$14:F$181,MATCH(B374,Sheet1!A$14:A$181,0)),G378))))</f>
        <v>44809</v>
      </c>
      <c r="H379" s="26" t="str">
        <f t="shared" si="21"/>
        <v>01/17/2023</v>
      </c>
      <c r="I379" s="26" t="str">
        <f>IF(ISTEXT(E379),"",IF(ISBLANK(E379),"",IF(ISTEXT(D379),"",IF(A374="Invoice No. : ",TEXT(INDEX(Sheet1!C$14:C$200,MATCH(B374,Sheet1!A$14:A$200,0)),"hh:mm:ss"),I378))))</f>
        <v>08:55:52</v>
      </c>
      <c r="J379">
        <f t="shared" si="22"/>
        <v>3505.75</v>
      </c>
      <c r="K379">
        <f>IF(ISBLANK(G379),"",IF(ISTEXT(G379),"",INDEX(Sheet1!H$14:H$181,MATCH(F379,Sheet1!A$14:A$181,0))))</f>
        <v>3500</v>
      </c>
      <c r="L379">
        <f>IF(ISBLANK(G379),"",IF(ISTEXT(G379),"",INDEX(Sheet1!I$14:I$181,MATCH(F379,Sheet1!A$14:A$181,0))))</f>
        <v>5.75</v>
      </c>
      <c r="M379" t="str">
        <f>IF(ISBLANK(G379),"",IF(ISTEXT(G379),"",IF(INDEX(Sheet1!H$14:H$181,MATCH(F379,Sheet1!A$14:A$181,0))&lt;&gt;0,IF(INDEX(Sheet1!I$14:I$181,MATCH(F379,Sheet1!A$14:A$181,0))&lt;&gt;0,"Loan &amp; Cash","Loan"),"Cash")))</f>
        <v>Loan &amp; Cash</v>
      </c>
      <c r="N379">
        <f>IF(ISTEXT(E379),"",IF(ISBLANK(E379),"",IF(ISTEXT(D379),"",IF(A374="Invoice No. : ",INDEX(Sheet1!D$14:D$181,MATCH(B374,Sheet1!A$14:A$181,0)),N378))))</f>
        <v>2</v>
      </c>
      <c r="O379" t="str">
        <f>IF(ISTEXT(E379),"",IF(ISBLANK(E379),"",IF(ISTEXT(D379),"",IF(A374="Invoice No. : ",INDEX(Sheet1!E$14:E$181,MATCH(B374,Sheet1!A$14:A$181,0)),O378))))</f>
        <v>RUBY</v>
      </c>
      <c r="P379" t="str">
        <f>IF(ISTEXT(E379),"",IF(ISBLANK(E379),"",IF(ISTEXT(D379),"",IF(A374="Invoice No. : ",INDEX(Sheet1!G$14:G$181,MATCH(B374,Sheet1!A$14:A$181,0)),P378))))</f>
        <v>ANCHETA, OLIVE DUQUE</v>
      </c>
      <c r="Q379">
        <f t="shared" si="23"/>
        <v>130591.09</v>
      </c>
    </row>
    <row r="380" spans="1:17" x14ac:dyDescent="0.2">
      <c r="A380" s="10" t="s">
        <v>260</v>
      </c>
      <c r="B380" s="10" t="s">
        <v>261</v>
      </c>
      <c r="C380" s="11">
        <v>1</v>
      </c>
      <c r="D380" s="11">
        <v>166.5</v>
      </c>
      <c r="E380" s="11">
        <v>166.5</v>
      </c>
      <c r="F380" s="26">
        <f t="shared" si="20"/>
        <v>2145306</v>
      </c>
      <c r="G380" s="26">
        <f>IF(ISTEXT(E380),"",IF(ISBLANK(E380),"",IF(ISTEXT(D380),"",IF(A375="Invoice No. : ",INDEX(Sheet1!F$14:F$181,MATCH(B375,Sheet1!A$14:A$181,0)),G379))))</f>
        <v>44809</v>
      </c>
      <c r="H380" s="26" t="str">
        <f t="shared" si="21"/>
        <v>01/17/2023</v>
      </c>
      <c r="I380" s="26" t="str">
        <f>IF(ISTEXT(E380),"",IF(ISBLANK(E380),"",IF(ISTEXT(D380),"",IF(A375="Invoice No. : ",TEXT(INDEX(Sheet1!C$14:C$200,MATCH(B375,Sheet1!A$14:A$200,0)),"hh:mm:ss"),I379))))</f>
        <v>08:55:52</v>
      </c>
      <c r="J380">
        <f t="shared" si="22"/>
        <v>3505.75</v>
      </c>
      <c r="K380">
        <f>IF(ISBLANK(G380),"",IF(ISTEXT(G380),"",INDEX(Sheet1!H$14:H$181,MATCH(F380,Sheet1!A$14:A$181,0))))</f>
        <v>3500</v>
      </c>
      <c r="L380">
        <f>IF(ISBLANK(G380),"",IF(ISTEXT(G380),"",INDEX(Sheet1!I$14:I$181,MATCH(F380,Sheet1!A$14:A$181,0))))</f>
        <v>5.75</v>
      </c>
      <c r="M380" t="str">
        <f>IF(ISBLANK(G380),"",IF(ISTEXT(G380),"",IF(INDEX(Sheet1!H$14:H$181,MATCH(F380,Sheet1!A$14:A$181,0))&lt;&gt;0,IF(INDEX(Sheet1!I$14:I$181,MATCH(F380,Sheet1!A$14:A$181,0))&lt;&gt;0,"Loan &amp; Cash","Loan"),"Cash")))</f>
        <v>Loan &amp; Cash</v>
      </c>
      <c r="N380">
        <f>IF(ISTEXT(E380),"",IF(ISBLANK(E380),"",IF(ISTEXT(D380),"",IF(A375="Invoice No. : ",INDEX(Sheet1!D$14:D$181,MATCH(B375,Sheet1!A$14:A$181,0)),N379))))</f>
        <v>2</v>
      </c>
      <c r="O380" t="str">
        <f>IF(ISTEXT(E380),"",IF(ISBLANK(E380),"",IF(ISTEXT(D380),"",IF(A375="Invoice No. : ",INDEX(Sheet1!E$14:E$181,MATCH(B375,Sheet1!A$14:A$181,0)),O379))))</f>
        <v>RUBY</v>
      </c>
      <c r="P380" t="str">
        <f>IF(ISTEXT(E380),"",IF(ISBLANK(E380),"",IF(ISTEXT(D380),"",IF(A375="Invoice No. : ",INDEX(Sheet1!G$14:G$181,MATCH(B375,Sheet1!A$14:A$181,0)),P379))))</f>
        <v>ANCHETA, OLIVE DUQUE</v>
      </c>
      <c r="Q380">
        <f t="shared" si="23"/>
        <v>130591.09</v>
      </c>
    </row>
    <row r="381" spans="1:17" x14ac:dyDescent="0.2">
      <c r="A381" s="10" t="s">
        <v>262</v>
      </c>
      <c r="B381" s="10" t="s">
        <v>263</v>
      </c>
      <c r="C381" s="11">
        <v>2</v>
      </c>
      <c r="D381" s="11">
        <v>24.75</v>
      </c>
      <c r="E381" s="11">
        <v>49.5</v>
      </c>
      <c r="F381" s="26">
        <f t="shared" si="20"/>
        <v>2145306</v>
      </c>
      <c r="G381" s="26">
        <f>IF(ISTEXT(E381),"",IF(ISBLANK(E381),"",IF(ISTEXT(D381),"",IF(A376="Invoice No. : ",INDEX(Sheet1!F$14:F$181,MATCH(B376,Sheet1!A$14:A$181,0)),G380))))</f>
        <v>44809</v>
      </c>
      <c r="H381" s="26" t="str">
        <f t="shared" si="21"/>
        <v>01/17/2023</v>
      </c>
      <c r="I381" s="26" t="str">
        <f>IF(ISTEXT(E381),"",IF(ISBLANK(E381),"",IF(ISTEXT(D381),"",IF(A376="Invoice No. : ",TEXT(INDEX(Sheet1!C$14:C$200,MATCH(B376,Sheet1!A$14:A$200,0)),"hh:mm:ss"),I380))))</f>
        <v>08:55:52</v>
      </c>
      <c r="J381">
        <f t="shared" si="22"/>
        <v>3505.75</v>
      </c>
      <c r="K381">
        <f>IF(ISBLANK(G381),"",IF(ISTEXT(G381),"",INDEX(Sheet1!H$14:H$181,MATCH(F381,Sheet1!A$14:A$181,0))))</f>
        <v>3500</v>
      </c>
      <c r="L381">
        <f>IF(ISBLANK(G381),"",IF(ISTEXT(G381),"",INDEX(Sheet1!I$14:I$181,MATCH(F381,Sheet1!A$14:A$181,0))))</f>
        <v>5.75</v>
      </c>
      <c r="M381" t="str">
        <f>IF(ISBLANK(G381),"",IF(ISTEXT(G381),"",IF(INDEX(Sheet1!H$14:H$181,MATCH(F381,Sheet1!A$14:A$181,0))&lt;&gt;0,IF(INDEX(Sheet1!I$14:I$181,MATCH(F381,Sheet1!A$14:A$181,0))&lt;&gt;0,"Loan &amp; Cash","Loan"),"Cash")))</f>
        <v>Loan &amp; Cash</v>
      </c>
      <c r="N381">
        <f>IF(ISTEXT(E381),"",IF(ISBLANK(E381),"",IF(ISTEXT(D381),"",IF(A376="Invoice No. : ",INDEX(Sheet1!D$14:D$181,MATCH(B376,Sheet1!A$14:A$181,0)),N380))))</f>
        <v>2</v>
      </c>
      <c r="O381" t="str">
        <f>IF(ISTEXT(E381),"",IF(ISBLANK(E381),"",IF(ISTEXT(D381),"",IF(A376="Invoice No. : ",INDEX(Sheet1!E$14:E$181,MATCH(B376,Sheet1!A$14:A$181,0)),O380))))</f>
        <v>RUBY</v>
      </c>
      <c r="P381" t="str">
        <f>IF(ISTEXT(E381),"",IF(ISBLANK(E381),"",IF(ISTEXT(D381),"",IF(A376="Invoice No. : ",INDEX(Sheet1!G$14:G$181,MATCH(B376,Sheet1!A$14:A$181,0)),P380))))</f>
        <v>ANCHETA, OLIVE DUQUE</v>
      </c>
      <c r="Q381">
        <f t="shared" si="23"/>
        <v>130591.09</v>
      </c>
    </row>
    <row r="382" spans="1:17" x14ac:dyDescent="0.2">
      <c r="A382" s="10" t="s">
        <v>264</v>
      </c>
      <c r="B382" s="10" t="s">
        <v>265</v>
      </c>
      <c r="C382" s="11">
        <v>1</v>
      </c>
      <c r="D382" s="11">
        <v>57.75</v>
      </c>
      <c r="E382" s="11">
        <v>57.75</v>
      </c>
      <c r="F382" s="26">
        <f t="shared" si="20"/>
        <v>2145306</v>
      </c>
      <c r="G382" s="26">
        <f>IF(ISTEXT(E382),"",IF(ISBLANK(E382),"",IF(ISTEXT(D382),"",IF(A377="Invoice No. : ",INDEX(Sheet1!F$14:F$181,MATCH(B377,Sheet1!A$14:A$181,0)),G381))))</f>
        <v>44809</v>
      </c>
      <c r="H382" s="26" t="str">
        <f t="shared" si="21"/>
        <v>01/17/2023</v>
      </c>
      <c r="I382" s="26" t="str">
        <f>IF(ISTEXT(E382),"",IF(ISBLANK(E382),"",IF(ISTEXT(D382),"",IF(A377="Invoice No. : ",TEXT(INDEX(Sheet1!C$14:C$200,MATCH(B377,Sheet1!A$14:A$200,0)),"hh:mm:ss"),I381))))</f>
        <v>08:55:52</v>
      </c>
      <c r="J382">
        <f t="shared" si="22"/>
        <v>3505.75</v>
      </c>
      <c r="K382">
        <f>IF(ISBLANK(G382),"",IF(ISTEXT(G382),"",INDEX(Sheet1!H$14:H$181,MATCH(F382,Sheet1!A$14:A$181,0))))</f>
        <v>3500</v>
      </c>
      <c r="L382">
        <f>IF(ISBLANK(G382),"",IF(ISTEXT(G382),"",INDEX(Sheet1!I$14:I$181,MATCH(F382,Sheet1!A$14:A$181,0))))</f>
        <v>5.75</v>
      </c>
      <c r="M382" t="str">
        <f>IF(ISBLANK(G382),"",IF(ISTEXT(G382),"",IF(INDEX(Sheet1!H$14:H$181,MATCH(F382,Sheet1!A$14:A$181,0))&lt;&gt;0,IF(INDEX(Sheet1!I$14:I$181,MATCH(F382,Sheet1!A$14:A$181,0))&lt;&gt;0,"Loan &amp; Cash","Loan"),"Cash")))</f>
        <v>Loan &amp; Cash</v>
      </c>
      <c r="N382">
        <f>IF(ISTEXT(E382),"",IF(ISBLANK(E382),"",IF(ISTEXT(D382),"",IF(A377="Invoice No. : ",INDEX(Sheet1!D$14:D$181,MATCH(B377,Sheet1!A$14:A$181,0)),N381))))</f>
        <v>2</v>
      </c>
      <c r="O382" t="str">
        <f>IF(ISTEXT(E382),"",IF(ISBLANK(E382),"",IF(ISTEXT(D382),"",IF(A377="Invoice No. : ",INDEX(Sheet1!E$14:E$181,MATCH(B377,Sheet1!A$14:A$181,0)),O381))))</f>
        <v>RUBY</v>
      </c>
      <c r="P382" t="str">
        <f>IF(ISTEXT(E382),"",IF(ISBLANK(E382),"",IF(ISTEXT(D382),"",IF(A377="Invoice No. : ",INDEX(Sheet1!G$14:G$181,MATCH(B377,Sheet1!A$14:A$181,0)),P381))))</f>
        <v>ANCHETA, OLIVE DUQUE</v>
      </c>
      <c r="Q382">
        <f t="shared" si="23"/>
        <v>130591.09</v>
      </c>
    </row>
    <row r="383" spans="1:17" x14ac:dyDescent="0.2">
      <c r="A383" s="10" t="s">
        <v>266</v>
      </c>
      <c r="B383" s="10" t="s">
        <v>267</v>
      </c>
      <c r="C383" s="11">
        <v>1</v>
      </c>
      <c r="D383" s="11">
        <v>36.5</v>
      </c>
      <c r="E383" s="11">
        <v>36.5</v>
      </c>
      <c r="F383" s="26">
        <f t="shared" si="20"/>
        <v>2145306</v>
      </c>
      <c r="G383" s="26">
        <f>IF(ISTEXT(E383),"",IF(ISBLANK(E383),"",IF(ISTEXT(D383),"",IF(A378="Invoice No. : ",INDEX(Sheet1!F$14:F$181,MATCH(B378,Sheet1!A$14:A$181,0)),G382))))</f>
        <v>44809</v>
      </c>
      <c r="H383" s="26" t="str">
        <f t="shared" si="21"/>
        <v>01/17/2023</v>
      </c>
      <c r="I383" s="26" t="str">
        <f>IF(ISTEXT(E383),"",IF(ISBLANK(E383),"",IF(ISTEXT(D383),"",IF(A378="Invoice No. : ",TEXT(INDEX(Sheet1!C$14:C$200,MATCH(B378,Sheet1!A$14:A$200,0)),"hh:mm:ss"),I382))))</f>
        <v>08:55:52</v>
      </c>
      <c r="J383">
        <f t="shared" si="22"/>
        <v>3505.75</v>
      </c>
      <c r="K383">
        <f>IF(ISBLANK(G383),"",IF(ISTEXT(G383),"",INDEX(Sheet1!H$14:H$181,MATCH(F383,Sheet1!A$14:A$181,0))))</f>
        <v>3500</v>
      </c>
      <c r="L383">
        <f>IF(ISBLANK(G383),"",IF(ISTEXT(G383),"",INDEX(Sheet1!I$14:I$181,MATCH(F383,Sheet1!A$14:A$181,0))))</f>
        <v>5.75</v>
      </c>
      <c r="M383" t="str">
        <f>IF(ISBLANK(G383),"",IF(ISTEXT(G383),"",IF(INDEX(Sheet1!H$14:H$181,MATCH(F383,Sheet1!A$14:A$181,0))&lt;&gt;0,IF(INDEX(Sheet1!I$14:I$181,MATCH(F383,Sheet1!A$14:A$181,0))&lt;&gt;0,"Loan &amp; Cash","Loan"),"Cash")))</f>
        <v>Loan &amp; Cash</v>
      </c>
      <c r="N383">
        <f>IF(ISTEXT(E383),"",IF(ISBLANK(E383),"",IF(ISTEXT(D383),"",IF(A378="Invoice No. : ",INDEX(Sheet1!D$14:D$181,MATCH(B378,Sheet1!A$14:A$181,0)),N382))))</f>
        <v>2</v>
      </c>
      <c r="O383" t="str">
        <f>IF(ISTEXT(E383),"",IF(ISBLANK(E383),"",IF(ISTEXT(D383),"",IF(A378="Invoice No. : ",INDEX(Sheet1!E$14:E$181,MATCH(B378,Sheet1!A$14:A$181,0)),O382))))</f>
        <v>RUBY</v>
      </c>
      <c r="P383" t="str">
        <f>IF(ISTEXT(E383),"",IF(ISBLANK(E383),"",IF(ISTEXT(D383),"",IF(A378="Invoice No. : ",INDEX(Sheet1!G$14:G$181,MATCH(B378,Sheet1!A$14:A$181,0)),P382))))</f>
        <v>ANCHETA, OLIVE DUQUE</v>
      </c>
      <c r="Q383">
        <f t="shared" si="23"/>
        <v>130591.09</v>
      </c>
    </row>
    <row r="384" spans="1:17" x14ac:dyDescent="0.2">
      <c r="A384" s="10" t="s">
        <v>268</v>
      </c>
      <c r="B384" s="10" t="s">
        <v>269</v>
      </c>
      <c r="C384" s="11">
        <v>1</v>
      </c>
      <c r="D384" s="11">
        <v>44</v>
      </c>
      <c r="E384" s="11">
        <v>44</v>
      </c>
      <c r="F384" s="26">
        <f t="shared" si="20"/>
        <v>2145306</v>
      </c>
      <c r="G384" s="26">
        <f>IF(ISTEXT(E384),"",IF(ISBLANK(E384),"",IF(ISTEXT(D384),"",IF(A379="Invoice No. : ",INDEX(Sheet1!F$14:F$181,MATCH(B379,Sheet1!A$14:A$181,0)),G383))))</f>
        <v>44809</v>
      </c>
      <c r="H384" s="26" t="str">
        <f t="shared" si="21"/>
        <v>01/17/2023</v>
      </c>
      <c r="I384" s="26" t="str">
        <f>IF(ISTEXT(E384),"",IF(ISBLANK(E384),"",IF(ISTEXT(D384),"",IF(A379="Invoice No. : ",TEXT(INDEX(Sheet1!C$14:C$200,MATCH(B379,Sheet1!A$14:A$200,0)),"hh:mm:ss"),I383))))</f>
        <v>08:55:52</v>
      </c>
      <c r="J384">
        <f t="shared" si="22"/>
        <v>3505.75</v>
      </c>
      <c r="K384">
        <f>IF(ISBLANK(G384),"",IF(ISTEXT(G384),"",INDEX(Sheet1!H$14:H$181,MATCH(F384,Sheet1!A$14:A$181,0))))</f>
        <v>3500</v>
      </c>
      <c r="L384">
        <f>IF(ISBLANK(G384),"",IF(ISTEXT(G384),"",INDEX(Sheet1!I$14:I$181,MATCH(F384,Sheet1!A$14:A$181,0))))</f>
        <v>5.75</v>
      </c>
      <c r="M384" t="str">
        <f>IF(ISBLANK(G384),"",IF(ISTEXT(G384),"",IF(INDEX(Sheet1!H$14:H$181,MATCH(F384,Sheet1!A$14:A$181,0))&lt;&gt;0,IF(INDEX(Sheet1!I$14:I$181,MATCH(F384,Sheet1!A$14:A$181,0))&lt;&gt;0,"Loan &amp; Cash","Loan"),"Cash")))</f>
        <v>Loan &amp; Cash</v>
      </c>
      <c r="N384">
        <f>IF(ISTEXT(E384),"",IF(ISBLANK(E384),"",IF(ISTEXT(D384),"",IF(A379="Invoice No. : ",INDEX(Sheet1!D$14:D$181,MATCH(B379,Sheet1!A$14:A$181,0)),N383))))</f>
        <v>2</v>
      </c>
      <c r="O384" t="str">
        <f>IF(ISTEXT(E384),"",IF(ISBLANK(E384),"",IF(ISTEXT(D384),"",IF(A379="Invoice No. : ",INDEX(Sheet1!E$14:E$181,MATCH(B379,Sheet1!A$14:A$181,0)),O383))))</f>
        <v>RUBY</v>
      </c>
      <c r="P384" t="str">
        <f>IF(ISTEXT(E384),"",IF(ISBLANK(E384),"",IF(ISTEXT(D384),"",IF(A379="Invoice No. : ",INDEX(Sheet1!G$14:G$181,MATCH(B379,Sheet1!A$14:A$181,0)),P383))))</f>
        <v>ANCHETA, OLIVE DUQUE</v>
      </c>
      <c r="Q384">
        <f t="shared" si="23"/>
        <v>130591.09</v>
      </c>
    </row>
    <row r="385" spans="1:17" x14ac:dyDescent="0.2">
      <c r="A385" s="10" t="s">
        <v>270</v>
      </c>
      <c r="B385" s="10" t="s">
        <v>271</v>
      </c>
      <c r="C385" s="11">
        <v>1</v>
      </c>
      <c r="D385" s="11">
        <v>28.5</v>
      </c>
      <c r="E385" s="11">
        <v>28.5</v>
      </c>
      <c r="F385" s="26">
        <f t="shared" si="20"/>
        <v>2145306</v>
      </c>
      <c r="G385" s="26">
        <f>IF(ISTEXT(E385),"",IF(ISBLANK(E385),"",IF(ISTEXT(D385),"",IF(A380="Invoice No. : ",INDEX(Sheet1!F$14:F$181,MATCH(B380,Sheet1!A$14:A$181,0)),G384))))</f>
        <v>44809</v>
      </c>
      <c r="H385" s="26" t="str">
        <f t="shared" si="21"/>
        <v>01/17/2023</v>
      </c>
      <c r="I385" s="26" t="str">
        <f>IF(ISTEXT(E385),"",IF(ISBLANK(E385),"",IF(ISTEXT(D385),"",IF(A380="Invoice No. : ",TEXT(INDEX(Sheet1!C$14:C$200,MATCH(B380,Sheet1!A$14:A$200,0)),"hh:mm:ss"),I384))))</f>
        <v>08:55:52</v>
      </c>
      <c r="J385">
        <f t="shared" si="22"/>
        <v>3505.75</v>
      </c>
      <c r="K385">
        <f>IF(ISBLANK(G385),"",IF(ISTEXT(G385),"",INDEX(Sheet1!H$14:H$181,MATCH(F385,Sheet1!A$14:A$181,0))))</f>
        <v>3500</v>
      </c>
      <c r="L385">
        <f>IF(ISBLANK(G385),"",IF(ISTEXT(G385),"",INDEX(Sheet1!I$14:I$181,MATCH(F385,Sheet1!A$14:A$181,0))))</f>
        <v>5.75</v>
      </c>
      <c r="M385" t="str">
        <f>IF(ISBLANK(G385),"",IF(ISTEXT(G385),"",IF(INDEX(Sheet1!H$14:H$181,MATCH(F385,Sheet1!A$14:A$181,0))&lt;&gt;0,IF(INDEX(Sheet1!I$14:I$181,MATCH(F385,Sheet1!A$14:A$181,0))&lt;&gt;0,"Loan &amp; Cash","Loan"),"Cash")))</f>
        <v>Loan &amp; Cash</v>
      </c>
      <c r="N385">
        <f>IF(ISTEXT(E385),"",IF(ISBLANK(E385),"",IF(ISTEXT(D385),"",IF(A380="Invoice No. : ",INDEX(Sheet1!D$14:D$181,MATCH(B380,Sheet1!A$14:A$181,0)),N384))))</f>
        <v>2</v>
      </c>
      <c r="O385" t="str">
        <f>IF(ISTEXT(E385),"",IF(ISBLANK(E385),"",IF(ISTEXT(D385),"",IF(A380="Invoice No. : ",INDEX(Sheet1!E$14:E$181,MATCH(B380,Sheet1!A$14:A$181,0)),O384))))</f>
        <v>RUBY</v>
      </c>
      <c r="P385" t="str">
        <f>IF(ISTEXT(E385),"",IF(ISBLANK(E385),"",IF(ISTEXT(D385),"",IF(A380="Invoice No. : ",INDEX(Sheet1!G$14:G$181,MATCH(B380,Sheet1!A$14:A$181,0)),P384))))</f>
        <v>ANCHETA, OLIVE DUQUE</v>
      </c>
      <c r="Q385">
        <f t="shared" si="23"/>
        <v>130591.09</v>
      </c>
    </row>
    <row r="386" spans="1:17" x14ac:dyDescent="0.2">
      <c r="A386" s="10" t="s">
        <v>272</v>
      </c>
      <c r="B386" s="10" t="s">
        <v>273</v>
      </c>
      <c r="C386" s="11">
        <v>1</v>
      </c>
      <c r="D386" s="11">
        <v>28.5</v>
      </c>
      <c r="E386" s="11">
        <v>28.5</v>
      </c>
      <c r="F386" s="26">
        <f t="shared" si="20"/>
        <v>2145306</v>
      </c>
      <c r="G386" s="26">
        <f>IF(ISTEXT(E386),"",IF(ISBLANK(E386),"",IF(ISTEXT(D386),"",IF(A381="Invoice No. : ",INDEX(Sheet1!F$14:F$181,MATCH(B381,Sheet1!A$14:A$181,0)),G385))))</f>
        <v>44809</v>
      </c>
      <c r="H386" s="26" t="str">
        <f t="shared" si="21"/>
        <v>01/17/2023</v>
      </c>
      <c r="I386" s="26" t="str">
        <f>IF(ISTEXT(E386),"",IF(ISBLANK(E386),"",IF(ISTEXT(D386),"",IF(A381="Invoice No. : ",TEXT(INDEX(Sheet1!C$14:C$200,MATCH(B381,Sheet1!A$14:A$200,0)),"hh:mm:ss"),I385))))</f>
        <v>08:55:52</v>
      </c>
      <c r="J386">
        <f t="shared" si="22"/>
        <v>3505.75</v>
      </c>
      <c r="K386">
        <f>IF(ISBLANK(G386),"",IF(ISTEXT(G386),"",INDEX(Sheet1!H$14:H$181,MATCH(F386,Sheet1!A$14:A$181,0))))</f>
        <v>3500</v>
      </c>
      <c r="L386">
        <f>IF(ISBLANK(G386),"",IF(ISTEXT(G386),"",INDEX(Sheet1!I$14:I$181,MATCH(F386,Sheet1!A$14:A$181,0))))</f>
        <v>5.75</v>
      </c>
      <c r="M386" t="str">
        <f>IF(ISBLANK(G386),"",IF(ISTEXT(G386),"",IF(INDEX(Sheet1!H$14:H$181,MATCH(F386,Sheet1!A$14:A$181,0))&lt;&gt;0,IF(INDEX(Sheet1!I$14:I$181,MATCH(F386,Sheet1!A$14:A$181,0))&lt;&gt;0,"Loan &amp; Cash","Loan"),"Cash")))</f>
        <v>Loan &amp; Cash</v>
      </c>
      <c r="N386">
        <f>IF(ISTEXT(E386),"",IF(ISBLANK(E386),"",IF(ISTEXT(D386),"",IF(A381="Invoice No. : ",INDEX(Sheet1!D$14:D$181,MATCH(B381,Sheet1!A$14:A$181,0)),N385))))</f>
        <v>2</v>
      </c>
      <c r="O386" t="str">
        <f>IF(ISTEXT(E386),"",IF(ISBLANK(E386),"",IF(ISTEXT(D386),"",IF(A381="Invoice No. : ",INDEX(Sheet1!E$14:E$181,MATCH(B381,Sheet1!A$14:A$181,0)),O385))))</f>
        <v>RUBY</v>
      </c>
      <c r="P386" t="str">
        <f>IF(ISTEXT(E386),"",IF(ISBLANK(E386),"",IF(ISTEXT(D386),"",IF(A381="Invoice No. : ",INDEX(Sheet1!G$14:G$181,MATCH(B381,Sheet1!A$14:A$181,0)),P385))))</f>
        <v>ANCHETA, OLIVE DUQUE</v>
      </c>
      <c r="Q386">
        <f t="shared" si="23"/>
        <v>130591.09</v>
      </c>
    </row>
    <row r="387" spans="1:17" x14ac:dyDescent="0.2">
      <c r="A387" s="10" t="s">
        <v>274</v>
      </c>
      <c r="B387" s="10" t="s">
        <v>275</v>
      </c>
      <c r="C387" s="11">
        <v>1</v>
      </c>
      <c r="D387" s="11">
        <v>35.5</v>
      </c>
      <c r="E387" s="11">
        <v>35.5</v>
      </c>
      <c r="F387" s="26">
        <f t="shared" si="20"/>
        <v>2145306</v>
      </c>
      <c r="G387" s="26">
        <f>IF(ISTEXT(E387),"",IF(ISBLANK(E387),"",IF(ISTEXT(D387),"",IF(A382="Invoice No. : ",INDEX(Sheet1!F$14:F$181,MATCH(B382,Sheet1!A$14:A$181,0)),G386))))</f>
        <v>44809</v>
      </c>
      <c r="H387" s="26" t="str">
        <f t="shared" si="21"/>
        <v>01/17/2023</v>
      </c>
      <c r="I387" s="26" t="str">
        <f>IF(ISTEXT(E387),"",IF(ISBLANK(E387),"",IF(ISTEXT(D387),"",IF(A382="Invoice No. : ",TEXT(INDEX(Sheet1!C$14:C$200,MATCH(B382,Sheet1!A$14:A$200,0)),"hh:mm:ss"),I386))))</f>
        <v>08:55:52</v>
      </c>
      <c r="J387">
        <f t="shared" si="22"/>
        <v>3505.75</v>
      </c>
      <c r="K387">
        <f>IF(ISBLANK(G387),"",IF(ISTEXT(G387),"",INDEX(Sheet1!H$14:H$181,MATCH(F387,Sheet1!A$14:A$181,0))))</f>
        <v>3500</v>
      </c>
      <c r="L387">
        <f>IF(ISBLANK(G387),"",IF(ISTEXT(G387),"",INDEX(Sheet1!I$14:I$181,MATCH(F387,Sheet1!A$14:A$181,0))))</f>
        <v>5.75</v>
      </c>
      <c r="M387" t="str">
        <f>IF(ISBLANK(G387),"",IF(ISTEXT(G387),"",IF(INDEX(Sheet1!H$14:H$181,MATCH(F387,Sheet1!A$14:A$181,0))&lt;&gt;0,IF(INDEX(Sheet1!I$14:I$181,MATCH(F387,Sheet1!A$14:A$181,0))&lt;&gt;0,"Loan &amp; Cash","Loan"),"Cash")))</f>
        <v>Loan &amp; Cash</v>
      </c>
      <c r="N387">
        <f>IF(ISTEXT(E387),"",IF(ISBLANK(E387),"",IF(ISTEXT(D387),"",IF(A382="Invoice No. : ",INDEX(Sheet1!D$14:D$181,MATCH(B382,Sheet1!A$14:A$181,0)),N386))))</f>
        <v>2</v>
      </c>
      <c r="O387" t="str">
        <f>IF(ISTEXT(E387),"",IF(ISBLANK(E387),"",IF(ISTEXT(D387),"",IF(A382="Invoice No. : ",INDEX(Sheet1!E$14:E$181,MATCH(B382,Sheet1!A$14:A$181,0)),O386))))</f>
        <v>RUBY</v>
      </c>
      <c r="P387" t="str">
        <f>IF(ISTEXT(E387),"",IF(ISBLANK(E387),"",IF(ISTEXT(D387),"",IF(A382="Invoice No. : ",INDEX(Sheet1!G$14:G$181,MATCH(B382,Sheet1!A$14:A$181,0)),P386))))</f>
        <v>ANCHETA, OLIVE DUQUE</v>
      </c>
      <c r="Q387">
        <f t="shared" si="23"/>
        <v>130591.09</v>
      </c>
    </row>
    <row r="388" spans="1:17" x14ac:dyDescent="0.2">
      <c r="A388" s="10" t="s">
        <v>23</v>
      </c>
      <c r="B388" s="10" t="s">
        <v>24</v>
      </c>
      <c r="C388" s="11">
        <v>2</v>
      </c>
      <c r="D388" s="11">
        <v>85</v>
      </c>
      <c r="E388" s="11">
        <v>170</v>
      </c>
      <c r="F388" s="26">
        <f t="shared" si="20"/>
        <v>2145306</v>
      </c>
      <c r="G388" s="26">
        <f>IF(ISTEXT(E388),"",IF(ISBLANK(E388),"",IF(ISTEXT(D388),"",IF(A383="Invoice No. : ",INDEX(Sheet1!F$14:F$181,MATCH(B383,Sheet1!A$14:A$181,0)),G387))))</f>
        <v>44809</v>
      </c>
      <c r="H388" s="26" t="str">
        <f t="shared" si="21"/>
        <v>01/17/2023</v>
      </c>
      <c r="I388" s="26" t="str">
        <f>IF(ISTEXT(E388),"",IF(ISBLANK(E388),"",IF(ISTEXT(D388),"",IF(A383="Invoice No. : ",TEXT(INDEX(Sheet1!C$14:C$200,MATCH(B383,Sheet1!A$14:A$200,0)),"hh:mm:ss"),I387))))</f>
        <v>08:55:52</v>
      </c>
      <c r="J388">
        <f t="shared" si="22"/>
        <v>3505.75</v>
      </c>
      <c r="K388">
        <f>IF(ISBLANK(G388),"",IF(ISTEXT(G388),"",INDEX(Sheet1!H$14:H$181,MATCH(F388,Sheet1!A$14:A$181,0))))</f>
        <v>3500</v>
      </c>
      <c r="L388">
        <f>IF(ISBLANK(G388),"",IF(ISTEXT(G388),"",INDEX(Sheet1!I$14:I$181,MATCH(F388,Sheet1!A$14:A$181,0))))</f>
        <v>5.75</v>
      </c>
      <c r="M388" t="str">
        <f>IF(ISBLANK(G388),"",IF(ISTEXT(G388),"",IF(INDEX(Sheet1!H$14:H$181,MATCH(F388,Sheet1!A$14:A$181,0))&lt;&gt;0,IF(INDEX(Sheet1!I$14:I$181,MATCH(F388,Sheet1!A$14:A$181,0))&lt;&gt;0,"Loan &amp; Cash","Loan"),"Cash")))</f>
        <v>Loan &amp; Cash</v>
      </c>
      <c r="N388">
        <f>IF(ISTEXT(E388),"",IF(ISBLANK(E388),"",IF(ISTEXT(D388),"",IF(A383="Invoice No. : ",INDEX(Sheet1!D$14:D$181,MATCH(B383,Sheet1!A$14:A$181,0)),N387))))</f>
        <v>2</v>
      </c>
      <c r="O388" t="str">
        <f>IF(ISTEXT(E388),"",IF(ISBLANK(E388),"",IF(ISTEXT(D388),"",IF(A383="Invoice No. : ",INDEX(Sheet1!E$14:E$181,MATCH(B383,Sheet1!A$14:A$181,0)),O387))))</f>
        <v>RUBY</v>
      </c>
      <c r="P388" t="str">
        <f>IF(ISTEXT(E388),"",IF(ISBLANK(E388),"",IF(ISTEXT(D388),"",IF(A383="Invoice No. : ",INDEX(Sheet1!G$14:G$181,MATCH(B383,Sheet1!A$14:A$181,0)),P387))))</f>
        <v>ANCHETA, OLIVE DUQUE</v>
      </c>
      <c r="Q388">
        <f t="shared" si="23"/>
        <v>130591.09</v>
      </c>
    </row>
    <row r="389" spans="1:17" x14ac:dyDescent="0.2">
      <c r="A389" s="10" t="s">
        <v>276</v>
      </c>
      <c r="B389" s="10" t="s">
        <v>277</v>
      </c>
      <c r="C389" s="11">
        <v>12</v>
      </c>
      <c r="D389" s="11">
        <v>6</v>
      </c>
      <c r="E389" s="11">
        <v>72</v>
      </c>
      <c r="F389" s="26">
        <f t="shared" si="20"/>
        <v>2145306</v>
      </c>
      <c r="G389" s="26">
        <f>IF(ISTEXT(E389),"",IF(ISBLANK(E389),"",IF(ISTEXT(D389),"",IF(A384="Invoice No. : ",INDEX(Sheet1!F$14:F$181,MATCH(B384,Sheet1!A$14:A$181,0)),G388))))</f>
        <v>44809</v>
      </c>
      <c r="H389" s="26" t="str">
        <f t="shared" si="21"/>
        <v>01/17/2023</v>
      </c>
      <c r="I389" s="26" t="str">
        <f>IF(ISTEXT(E389),"",IF(ISBLANK(E389),"",IF(ISTEXT(D389),"",IF(A384="Invoice No. : ",TEXT(INDEX(Sheet1!C$14:C$200,MATCH(B384,Sheet1!A$14:A$200,0)),"hh:mm:ss"),I388))))</f>
        <v>08:55:52</v>
      </c>
      <c r="J389">
        <f t="shared" si="22"/>
        <v>3505.75</v>
      </c>
      <c r="K389">
        <f>IF(ISBLANK(G389),"",IF(ISTEXT(G389),"",INDEX(Sheet1!H$14:H$181,MATCH(F389,Sheet1!A$14:A$181,0))))</f>
        <v>3500</v>
      </c>
      <c r="L389">
        <f>IF(ISBLANK(G389),"",IF(ISTEXT(G389),"",INDEX(Sheet1!I$14:I$181,MATCH(F389,Sheet1!A$14:A$181,0))))</f>
        <v>5.75</v>
      </c>
      <c r="M389" t="str">
        <f>IF(ISBLANK(G389),"",IF(ISTEXT(G389),"",IF(INDEX(Sheet1!H$14:H$181,MATCH(F389,Sheet1!A$14:A$181,0))&lt;&gt;0,IF(INDEX(Sheet1!I$14:I$181,MATCH(F389,Sheet1!A$14:A$181,0))&lt;&gt;0,"Loan &amp; Cash","Loan"),"Cash")))</f>
        <v>Loan &amp; Cash</v>
      </c>
      <c r="N389">
        <f>IF(ISTEXT(E389),"",IF(ISBLANK(E389),"",IF(ISTEXT(D389),"",IF(A384="Invoice No. : ",INDEX(Sheet1!D$14:D$181,MATCH(B384,Sheet1!A$14:A$181,0)),N388))))</f>
        <v>2</v>
      </c>
      <c r="O389" t="str">
        <f>IF(ISTEXT(E389),"",IF(ISBLANK(E389),"",IF(ISTEXT(D389),"",IF(A384="Invoice No. : ",INDEX(Sheet1!E$14:E$181,MATCH(B384,Sheet1!A$14:A$181,0)),O388))))</f>
        <v>RUBY</v>
      </c>
      <c r="P389" t="str">
        <f>IF(ISTEXT(E389),"",IF(ISBLANK(E389),"",IF(ISTEXT(D389),"",IF(A384="Invoice No. : ",INDEX(Sheet1!G$14:G$181,MATCH(B384,Sheet1!A$14:A$181,0)),P388))))</f>
        <v>ANCHETA, OLIVE DUQUE</v>
      </c>
      <c r="Q389">
        <f t="shared" si="23"/>
        <v>130591.09</v>
      </c>
    </row>
    <row r="390" spans="1:17" x14ac:dyDescent="0.2">
      <c r="A390" s="10" t="s">
        <v>206</v>
      </c>
      <c r="B390" s="10" t="s">
        <v>207</v>
      </c>
      <c r="C390" s="11">
        <v>1</v>
      </c>
      <c r="D390" s="11">
        <v>15</v>
      </c>
      <c r="E390" s="11">
        <v>15</v>
      </c>
      <c r="F390" s="26">
        <f t="shared" si="20"/>
        <v>2145306</v>
      </c>
      <c r="G390" s="26">
        <f>IF(ISTEXT(E390),"",IF(ISBLANK(E390),"",IF(ISTEXT(D390),"",IF(A385="Invoice No. : ",INDEX(Sheet1!F$14:F$181,MATCH(B385,Sheet1!A$14:A$181,0)),G389))))</f>
        <v>44809</v>
      </c>
      <c r="H390" s="26" t="str">
        <f t="shared" si="21"/>
        <v>01/17/2023</v>
      </c>
      <c r="I390" s="26" t="str">
        <f>IF(ISTEXT(E390),"",IF(ISBLANK(E390),"",IF(ISTEXT(D390),"",IF(A385="Invoice No. : ",TEXT(INDEX(Sheet1!C$14:C$200,MATCH(B385,Sheet1!A$14:A$200,0)),"hh:mm:ss"),I389))))</f>
        <v>08:55:52</v>
      </c>
      <c r="J390">
        <f t="shared" si="22"/>
        <v>3505.75</v>
      </c>
      <c r="K390">
        <f>IF(ISBLANK(G390),"",IF(ISTEXT(G390),"",INDEX(Sheet1!H$14:H$181,MATCH(F390,Sheet1!A$14:A$181,0))))</f>
        <v>3500</v>
      </c>
      <c r="L390">
        <f>IF(ISBLANK(G390),"",IF(ISTEXT(G390),"",INDEX(Sheet1!I$14:I$181,MATCH(F390,Sheet1!A$14:A$181,0))))</f>
        <v>5.75</v>
      </c>
      <c r="M390" t="str">
        <f>IF(ISBLANK(G390),"",IF(ISTEXT(G390),"",IF(INDEX(Sheet1!H$14:H$181,MATCH(F390,Sheet1!A$14:A$181,0))&lt;&gt;0,IF(INDEX(Sheet1!I$14:I$181,MATCH(F390,Sheet1!A$14:A$181,0))&lt;&gt;0,"Loan &amp; Cash","Loan"),"Cash")))</f>
        <v>Loan &amp; Cash</v>
      </c>
      <c r="N390">
        <f>IF(ISTEXT(E390),"",IF(ISBLANK(E390),"",IF(ISTEXT(D390),"",IF(A385="Invoice No. : ",INDEX(Sheet1!D$14:D$181,MATCH(B385,Sheet1!A$14:A$181,0)),N389))))</f>
        <v>2</v>
      </c>
      <c r="O390" t="str">
        <f>IF(ISTEXT(E390),"",IF(ISBLANK(E390),"",IF(ISTEXT(D390),"",IF(A385="Invoice No. : ",INDEX(Sheet1!E$14:E$181,MATCH(B385,Sheet1!A$14:A$181,0)),O389))))</f>
        <v>RUBY</v>
      </c>
      <c r="P390" t="str">
        <f>IF(ISTEXT(E390),"",IF(ISBLANK(E390),"",IF(ISTEXT(D390),"",IF(A385="Invoice No. : ",INDEX(Sheet1!G$14:G$181,MATCH(B385,Sheet1!A$14:A$181,0)),P389))))</f>
        <v>ANCHETA, OLIVE DUQUE</v>
      </c>
      <c r="Q390">
        <f t="shared" si="23"/>
        <v>130591.09</v>
      </c>
    </row>
    <row r="391" spans="1:17" x14ac:dyDescent="0.2">
      <c r="D391" s="12" t="s">
        <v>16</v>
      </c>
      <c r="E391" s="13">
        <v>3505.75</v>
      </c>
      <c r="F391" s="26" t="str">
        <f t="shared" si="20"/>
        <v/>
      </c>
      <c r="G391" s="26" t="str">
        <f>IF(ISTEXT(E391),"",IF(ISBLANK(E391),"",IF(ISTEXT(D391),"",IF(A386="Invoice No. : ",INDEX(Sheet1!F$14:F$181,MATCH(B386,Sheet1!A$14:A$181,0)),G390))))</f>
        <v/>
      </c>
      <c r="H391" s="26" t="str">
        <f t="shared" si="21"/>
        <v/>
      </c>
      <c r="I391" s="26" t="str">
        <f>IF(ISTEXT(E391),"",IF(ISBLANK(E391),"",IF(ISTEXT(D391),"",IF(A386="Invoice No. : ",TEXT(INDEX(Sheet1!C$14:C$200,MATCH(B386,Sheet1!A$14:A$200,0)),"hh:mm:ss"),I390))))</f>
        <v/>
      </c>
      <c r="J391" t="str">
        <f t="shared" si="22"/>
        <v/>
      </c>
      <c r="K391" t="str">
        <f>IF(ISBLANK(G391),"",IF(ISTEXT(G391),"",INDEX(Sheet1!H$14:H$181,MATCH(F391,Sheet1!A$14:A$181,0))))</f>
        <v/>
      </c>
      <c r="L391" t="str">
        <f>IF(ISBLANK(G391),"",IF(ISTEXT(G391),"",INDEX(Sheet1!I$14:I$181,MATCH(F391,Sheet1!A$14:A$181,0))))</f>
        <v/>
      </c>
      <c r="M391" t="str">
        <f>IF(ISBLANK(G391),"",IF(ISTEXT(G391),"",IF(INDEX(Sheet1!H$14:H$181,MATCH(F391,Sheet1!A$14:A$181,0))&lt;&gt;0,IF(INDEX(Sheet1!I$14:I$181,MATCH(F391,Sheet1!A$14:A$181,0))&lt;&gt;0,"Loan &amp; Cash","Loan"),"Cash")))</f>
        <v/>
      </c>
      <c r="N391" t="str">
        <f>IF(ISTEXT(E391),"",IF(ISBLANK(E391),"",IF(ISTEXT(D391),"",IF(A386="Invoice No. : ",INDEX(Sheet1!D$14:D$181,MATCH(B386,Sheet1!A$14:A$181,0)),N390))))</f>
        <v/>
      </c>
      <c r="O391" t="str">
        <f>IF(ISTEXT(E391),"",IF(ISBLANK(E391),"",IF(ISTEXT(D391),"",IF(A386="Invoice No. : ",INDEX(Sheet1!E$14:E$181,MATCH(B386,Sheet1!A$14:A$181,0)),O390))))</f>
        <v/>
      </c>
      <c r="P391" t="str">
        <f>IF(ISTEXT(E391),"",IF(ISBLANK(E391),"",IF(ISTEXT(D391),"",IF(A386="Invoice No. : ",INDEX(Sheet1!G$14:G$181,MATCH(B386,Sheet1!A$14:A$181,0)),P390))))</f>
        <v/>
      </c>
      <c r="Q391" t="str">
        <f t="shared" si="23"/>
        <v/>
      </c>
    </row>
    <row r="392" spans="1:17" x14ac:dyDescent="0.2">
      <c r="F392" s="26" t="str">
        <f t="shared" si="20"/>
        <v/>
      </c>
      <c r="G392" s="26" t="str">
        <f>IF(ISTEXT(E392),"",IF(ISBLANK(E392),"",IF(ISTEXT(D392),"",IF(A387="Invoice No. : ",INDEX(Sheet1!F$14:F$181,MATCH(B387,Sheet1!A$14:A$181,0)),G391))))</f>
        <v/>
      </c>
      <c r="H392" s="26" t="str">
        <f t="shared" si="21"/>
        <v/>
      </c>
      <c r="I392" s="26" t="str">
        <f>IF(ISTEXT(E392),"",IF(ISBLANK(E392),"",IF(ISTEXT(D392),"",IF(A387="Invoice No. : ",TEXT(INDEX(Sheet1!C$14:C$200,MATCH(B387,Sheet1!A$14:A$200,0)),"hh:mm:ss"),I391))))</f>
        <v/>
      </c>
      <c r="J392" t="str">
        <f t="shared" si="22"/>
        <v/>
      </c>
      <c r="K392" t="str">
        <f>IF(ISBLANK(G392),"",IF(ISTEXT(G392),"",INDEX(Sheet1!H$14:H$181,MATCH(F392,Sheet1!A$14:A$181,0))))</f>
        <v/>
      </c>
      <c r="L392" t="str">
        <f>IF(ISBLANK(G392),"",IF(ISTEXT(G392),"",INDEX(Sheet1!I$14:I$181,MATCH(F392,Sheet1!A$14:A$181,0))))</f>
        <v/>
      </c>
      <c r="M392" t="str">
        <f>IF(ISBLANK(G392),"",IF(ISTEXT(G392),"",IF(INDEX(Sheet1!H$14:H$181,MATCH(F392,Sheet1!A$14:A$181,0))&lt;&gt;0,IF(INDEX(Sheet1!I$14:I$181,MATCH(F392,Sheet1!A$14:A$181,0))&lt;&gt;0,"Loan &amp; Cash","Loan"),"Cash")))</f>
        <v/>
      </c>
      <c r="N392" t="str">
        <f>IF(ISTEXT(E392),"",IF(ISBLANK(E392),"",IF(ISTEXT(D392),"",IF(A387="Invoice No. : ",INDEX(Sheet1!D$14:D$181,MATCH(B387,Sheet1!A$14:A$181,0)),N391))))</f>
        <v/>
      </c>
      <c r="O392" t="str">
        <f>IF(ISTEXT(E392),"",IF(ISBLANK(E392),"",IF(ISTEXT(D392),"",IF(A387="Invoice No. : ",INDEX(Sheet1!E$14:E$181,MATCH(B387,Sheet1!A$14:A$181,0)),O391))))</f>
        <v/>
      </c>
      <c r="P392" t="str">
        <f>IF(ISTEXT(E392),"",IF(ISBLANK(E392),"",IF(ISTEXT(D392),"",IF(A387="Invoice No. : ",INDEX(Sheet1!G$14:G$181,MATCH(B387,Sheet1!A$14:A$181,0)),P391))))</f>
        <v/>
      </c>
      <c r="Q392" t="str">
        <f t="shared" si="23"/>
        <v/>
      </c>
    </row>
    <row r="393" spans="1:17" x14ac:dyDescent="0.2">
      <c r="F393" s="26" t="str">
        <f t="shared" si="20"/>
        <v/>
      </c>
      <c r="G393" s="26" t="str">
        <f>IF(ISTEXT(E393),"",IF(ISBLANK(E393),"",IF(ISTEXT(D393),"",IF(A388="Invoice No. : ",INDEX(Sheet1!F$14:F$181,MATCH(B388,Sheet1!A$14:A$181,0)),G392))))</f>
        <v/>
      </c>
      <c r="H393" s="26" t="str">
        <f t="shared" si="21"/>
        <v/>
      </c>
      <c r="I393" s="26" t="str">
        <f>IF(ISTEXT(E393),"",IF(ISBLANK(E393),"",IF(ISTEXT(D393),"",IF(A388="Invoice No. : ",TEXT(INDEX(Sheet1!C$14:C$200,MATCH(B388,Sheet1!A$14:A$200,0)),"hh:mm:ss"),I392))))</f>
        <v/>
      </c>
      <c r="J393" t="str">
        <f t="shared" si="22"/>
        <v/>
      </c>
      <c r="K393" t="str">
        <f>IF(ISBLANK(G393),"",IF(ISTEXT(G393),"",INDEX(Sheet1!H$14:H$181,MATCH(F393,Sheet1!A$14:A$181,0))))</f>
        <v/>
      </c>
      <c r="L393" t="str">
        <f>IF(ISBLANK(G393),"",IF(ISTEXT(G393),"",INDEX(Sheet1!I$14:I$181,MATCH(F393,Sheet1!A$14:A$181,0))))</f>
        <v/>
      </c>
      <c r="M393" t="str">
        <f>IF(ISBLANK(G393),"",IF(ISTEXT(G393),"",IF(INDEX(Sheet1!H$14:H$181,MATCH(F393,Sheet1!A$14:A$181,0))&lt;&gt;0,IF(INDEX(Sheet1!I$14:I$181,MATCH(F393,Sheet1!A$14:A$181,0))&lt;&gt;0,"Loan &amp; Cash","Loan"),"Cash")))</f>
        <v/>
      </c>
      <c r="N393" t="str">
        <f>IF(ISTEXT(E393),"",IF(ISBLANK(E393),"",IF(ISTEXT(D393),"",IF(A388="Invoice No. : ",INDEX(Sheet1!D$14:D$181,MATCH(B388,Sheet1!A$14:A$181,0)),N392))))</f>
        <v/>
      </c>
      <c r="O393" t="str">
        <f>IF(ISTEXT(E393),"",IF(ISBLANK(E393),"",IF(ISTEXT(D393),"",IF(A388="Invoice No. : ",INDEX(Sheet1!E$14:E$181,MATCH(B388,Sheet1!A$14:A$181,0)),O392))))</f>
        <v/>
      </c>
      <c r="P393" t="str">
        <f>IF(ISTEXT(E393),"",IF(ISBLANK(E393),"",IF(ISTEXT(D393),"",IF(A388="Invoice No. : ",INDEX(Sheet1!G$14:G$181,MATCH(B388,Sheet1!A$14:A$181,0)),P392))))</f>
        <v/>
      </c>
      <c r="Q393" t="str">
        <f t="shared" si="23"/>
        <v/>
      </c>
    </row>
    <row r="394" spans="1:17" x14ac:dyDescent="0.2">
      <c r="A394" s="3" t="s">
        <v>4</v>
      </c>
      <c r="B394" s="4">
        <v>2145307</v>
      </c>
      <c r="C394" s="3" t="s">
        <v>5</v>
      </c>
      <c r="D394" s="5" t="s">
        <v>185</v>
      </c>
      <c r="F394" s="26" t="str">
        <f t="shared" si="20"/>
        <v/>
      </c>
      <c r="G394" s="26" t="str">
        <f>IF(ISTEXT(E394),"",IF(ISBLANK(E394),"",IF(ISTEXT(D394),"",IF(A389="Invoice No. : ",INDEX(Sheet1!F$14:F$181,MATCH(B389,Sheet1!A$14:A$181,0)),G393))))</f>
        <v/>
      </c>
      <c r="H394" s="26" t="str">
        <f t="shared" si="21"/>
        <v/>
      </c>
      <c r="I394" s="26" t="str">
        <f>IF(ISTEXT(E394),"",IF(ISBLANK(E394),"",IF(ISTEXT(D394),"",IF(A389="Invoice No. : ",TEXT(INDEX(Sheet1!C$14:C$200,MATCH(B389,Sheet1!A$14:A$200,0)),"hh:mm:ss"),I393))))</f>
        <v/>
      </c>
      <c r="J394" t="str">
        <f t="shared" si="22"/>
        <v/>
      </c>
      <c r="K394" t="str">
        <f>IF(ISBLANK(G394),"",IF(ISTEXT(G394),"",INDEX(Sheet1!H$14:H$181,MATCH(F394,Sheet1!A$14:A$181,0))))</f>
        <v/>
      </c>
      <c r="L394" t="str">
        <f>IF(ISBLANK(G394),"",IF(ISTEXT(G394),"",INDEX(Sheet1!I$14:I$181,MATCH(F394,Sheet1!A$14:A$181,0))))</f>
        <v/>
      </c>
      <c r="M394" t="str">
        <f>IF(ISBLANK(G394),"",IF(ISTEXT(G394),"",IF(INDEX(Sheet1!H$14:H$181,MATCH(F394,Sheet1!A$14:A$181,0))&lt;&gt;0,IF(INDEX(Sheet1!I$14:I$181,MATCH(F394,Sheet1!A$14:A$181,0))&lt;&gt;0,"Loan &amp; Cash","Loan"),"Cash")))</f>
        <v/>
      </c>
      <c r="N394" t="str">
        <f>IF(ISTEXT(E394),"",IF(ISBLANK(E394),"",IF(ISTEXT(D394),"",IF(A389="Invoice No. : ",INDEX(Sheet1!D$14:D$181,MATCH(B389,Sheet1!A$14:A$181,0)),N393))))</f>
        <v/>
      </c>
      <c r="O394" t="str">
        <f>IF(ISTEXT(E394),"",IF(ISBLANK(E394),"",IF(ISTEXT(D394),"",IF(A389="Invoice No. : ",INDEX(Sheet1!E$14:E$181,MATCH(B389,Sheet1!A$14:A$181,0)),O393))))</f>
        <v/>
      </c>
      <c r="P394" t="str">
        <f>IF(ISTEXT(E394),"",IF(ISBLANK(E394),"",IF(ISTEXT(D394),"",IF(A389="Invoice No. : ",INDEX(Sheet1!G$14:G$181,MATCH(B389,Sheet1!A$14:A$181,0)),P393))))</f>
        <v/>
      </c>
      <c r="Q394" t="str">
        <f t="shared" si="23"/>
        <v/>
      </c>
    </row>
    <row r="395" spans="1:17" x14ac:dyDescent="0.2">
      <c r="A395" s="3" t="s">
        <v>7</v>
      </c>
      <c r="B395" s="6">
        <v>44943</v>
      </c>
      <c r="C395" s="3" t="s">
        <v>8</v>
      </c>
      <c r="D395" s="7">
        <v>2</v>
      </c>
      <c r="F395" s="26" t="str">
        <f t="shared" si="20"/>
        <v/>
      </c>
      <c r="G395" s="26" t="str">
        <f>IF(ISTEXT(E395),"",IF(ISBLANK(E395),"",IF(ISTEXT(D395),"",IF(A390="Invoice No. : ",INDEX(Sheet1!F$14:F$181,MATCH(B390,Sheet1!A$14:A$181,0)),G394))))</f>
        <v/>
      </c>
      <c r="H395" s="26" t="str">
        <f t="shared" si="21"/>
        <v/>
      </c>
      <c r="I395" s="26" t="str">
        <f>IF(ISTEXT(E395),"",IF(ISBLANK(E395),"",IF(ISTEXT(D395),"",IF(A390="Invoice No. : ",TEXT(INDEX(Sheet1!C$14:C$200,MATCH(B390,Sheet1!A$14:A$200,0)),"hh:mm:ss"),I394))))</f>
        <v/>
      </c>
      <c r="J395" t="str">
        <f t="shared" si="22"/>
        <v/>
      </c>
      <c r="K395" t="str">
        <f>IF(ISBLANK(G395),"",IF(ISTEXT(G395),"",INDEX(Sheet1!H$14:H$181,MATCH(F395,Sheet1!A$14:A$181,0))))</f>
        <v/>
      </c>
      <c r="L395" t="str">
        <f>IF(ISBLANK(G395),"",IF(ISTEXT(G395),"",INDEX(Sheet1!I$14:I$181,MATCH(F395,Sheet1!A$14:A$181,0))))</f>
        <v/>
      </c>
      <c r="M395" t="str">
        <f>IF(ISBLANK(G395),"",IF(ISTEXT(G395),"",IF(INDEX(Sheet1!H$14:H$181,MATCH(F395,Sheet1!A$14:A$181,0))&lt;&gt;0,IF(INDEX(Sheet1!I$14:I$181,MATCH(F395,Sheet1!A$14:A$181,0))&lt;&gt;0,"Loan &amp; Cash","Loan"),"Cash")))</f>
        <v/>
      </c>
      <c r="N395" t="str">
        <f>IF(ISTEXT(E395),"",IF(ISBLANK(E395),"",IF(ISTEXT(D395),"",IF(A390="Invoice No. : ",INDEX(Sheet1!D$14:D$181,MATCH(B390,Sheet1!A$14:A$181,0)),N394))))</f>
        <v/>
      </c>
      <c r="O395" t="str">
        <f>IF(ISTEXT(E395),"",IF(ISBLANK(E395),"",IF(ISTEXT(D395),"",IF(A390="Invoice No. : ",INDEX(Sheet1!E$14:E$181,MATCH(B390,Sheet1!A$14:A$181,0)),O394))))</f>
        <v/>
      </c>
      <c r="P395" t="str">
        <f>IF(ISTEXT(E395),"",IF(ISBLANK(E395),"",IF(ISTEXT(D395),"",IF(A390="Invoice No. : ",INDEX(Sheet1!G$14:G$181,MATCH(B390,Sheet1!A$14:A$181,0)),P394))))</f>
        <v/>
      </c>
      <c r="Q395" t="str">
        <f t="shared" si="23"/>
        <v/>
      </c>
    </row>
    <row r="396" spans="1:17" x14ac:dyDescent="0.2">
      <c r="F396" s="26" t="str">
        <f t="shared" si="20"/>
        <v/>
      </c>
      <c r="G396" s="26" t="str">
        <f>IF(ISTEXT(E396),"",IF(ISBLANK(E396),"",IF(ISTEXT(D396),"",IF(A391="Invoice No. : ",INDEX(Sheet1!F$14:F$181,MATCH(B391,Sheet1!A$14:A$181,0)),G395))))</f>
        <v/>
      </c>
      <c r="H396" s="26" t="str">
        <f t="shared" si="21"/>
        <v/>
      </c>
      <c r="I396" s="26" t="str">
        <f>IF(ISTEXT(E396),"",IF(ISBLANK(E396),"",IF(ISTEXT(D396),"",IF(A391="Invoice No. : ",TEXT(INDEX(Sheet1!C$14:C$200,MATCH(B391,Sheet1!A$14:A$200,0)),"hh:mm:ss"),I395))))</f>
        <v/>
      </c>
      <c r="J396" t="str">
        <f t="shared" si="22"/>
        <v/>
      </c>
      <c r="K396" t="str">
        <f>IF(ISBLANK(G396),"",IF(ISTEXT(G396),"",INDEX(Sheet1!H$14:H$181,MATCH(F396,Sheet1!A$14:A$181,0))))</f>
        <v/>
      </c>
      <c r="L396" t="str">
        <f>IF(ISBLANK(G396),"",IF(ISTEXT(G396),"",INDEX(Sheet1!I$14:I$181,MATCH(F396,Sheet1!A$14:A$181,0))))</f>
        <v/>
      </c>
      <c r="M396" t="str">
        <f>IF(ISBLANK(G396),"",IF(ISTEXT(G396),"",IF(INDEX(Sheet1!H$14:H$181,MATCH(F396,Sheet1!A$14:A$181,0))&lt;&gt;0,IF(INDEX(Sheet1!I$14:I$181,MATCH(F396,Sheet1!A$14:A$181,0))&lt;&gt;0,"Loan &amp; Cash","Loan"),"Cash")))</f>
        <v/>
      </c>
      <c r="N396" t="str">
        <f>IF(ISTEXT(E396),"",IF(ISBLANK(E396),"",IF(ISTEXT(D396),"",IF(A391="Invoice No. : ",INDEX(Sheet1!D$14:D$181,MATCH(B391,Sheet1!A$14:A$181,0)),N395))))</f>
        <v/>
      </c>
      <c r="O396" t="str">
        <f>IF(ISTEXT(E396),"",IF(ISBLANK(E396),"",IF(ISTEXT(D396),"",IF(A391="Invoice No. : ",INDEX(Sheet1!E$14:E$181,MATCH(B391,Sheet1!A$14:A$181,0)),O395))))</f>
        <v/>
      </c>
      <c r="P396" t="str">
        <f>IF(ISTEXT(E396),"",IF(ISBLANK(E396),"",IF(ISTEXT(D396),"",IF(A391="Invoice No. : ",INDEX(Sheet1!G$14:G$181,MATCH(B391,Sheet1!A$14:A$181,0)),P395))))</f>
        <v/>
      </c>
      <c r="Q396" t="str">
        <f t="shared" si="23"/>
        <v/>
      </c>
    </row>
    <row r="397" spans="1:17" x14ac:dyDescent="0.2">
      <c r="A397" s="8" t="s">
        <v>9</v>
      </c>
      <c r="B397" s="8" t="s">
        <v>10</v>
      </c>
      <c r="C397" s="9" t="s">
        <v>11</v>
      </c>
      <c r="D397" s="9" t="s">
        <v>12</v>
      </c>
      <c r="E397" s="9" t="s">
        <v>13</v>
      </c>
      <c r="F397" s="26" t="str">
        <f t="shared" si="20"/>
        <v/>
      </c>
      <c r="G397" s="26" t="str">
        <f>IF(ISTEXT(E397),"",IF(ISBLANK(E397),"",IF(ISTEXT(D397),"",IF(A392="Invoice No. : ",INDEX(Sheet1!F$14:F$181,MATCH(B392,Sheet1!A$14:A$181,0)),G396))))</f>
        <v/>
      </c>
      <c r="H397" s="26" t="str">
        <f t="shared" si="21"/>
        <v/>
      </c>
      <c r="I397" s="26" t="str">
        <f>IF(ISTEXT(E397),"",IF(ISBLANK(E397),"",IF(ISTEXT(D397),"",IF(A392="Invoice No. : ",TEXT(INDEX(Sheet1!C$14:C$200,MATCH(B392,Sheet1!A$14:A$200,0)),"hh:mm:ss"),I396))))</f>
        <v/>
      </c>
      <c r="J397" t="str">
        <f t="shared" si="22"/>
        <v/>
      </c>
      <c r="K397" t="str">
        <f>IF(ISBLANK(G397),"",IF(ISTEXT(G397),"",INDEX(Sheet1!H$14:H$181,MATCH(F397,Sheet1!A$14:A$181,0))))</f>
        <v/>
      </c>
      <c r="L397" t="str">
        <f>IF(ISBLANK(G397),"",IF(ISTEXT(G397),"",INDEX(Sheet1!I$14:I$181,MATCH(F397,Sheet1!A$14:A$181,0))))</f>
        <v/>
      </c>
      <c r="M397" t="str">
        <f>IF(ISBLANK(G397),"",IF(ISTEXT(G397),"",IF(INDEX(Sheet1!H$14:H$181,MATCH(F397,Sheet1!A$14:A$181,0))&lt;&gt;0,IF(INDEX(Sheet1!I$14:I$181,MATCH(F397,Sheet1!A$14:A$181,0))&lt;&gt;0,"Loan &amp; Cash","Loan"),"Cash")))</f>
        <v/>
      </c>
      <c r="N397" t="str">
        <f>IF(ISTEXT(E397),"",IF(ISBLANK(E397),"",IF(ISTEXT(D397),"",IF(A392="Invoice No. : ",INDEX(Sheet1!D$14:D$181,MATCH(B392,Sheet1!A$14:A$181,0)),N396))))</f>
        <v/>
      </c>
      <c r="O397" t="str">
        <f>IF(ISTEXT(E397),"",IF(ISBLANK(E397),"",IF(ISTEXT(D397),"",IF(A392="Invoice No. : ",INDEX(Sheet1!E$14:E$181,MATCH(B392,Sheet1!A$14:A$181,0)),O396))))</f>
        <v/>
      </c>
      <c r="P397" t="str">
        <f>IF(ISTEXT(E397),"",IF(ISBLANK(E397),"",IF(ISTEXT(D397),"",IF(A392="Invoice No. : ",INDEX(Sheet1!G$14:G$181,MATCH(B392,Sheet1!A$14:A$181,0)),P396))))</f>
        <v/>
      </c>
      <c r="Q397" t="str">
        <f t="shared" si="23"/>
        <v/>
      </c>
    </row>
    <row r="398" spans="1:17" x14ac:dyDescent="0.2">
      <c r="F398" s="26" t="str">
        <f t="shared" si="20"/>
        <v/>
      </c>
      <c r="G398" s="26" t="str">
        <f>IF(ISTEXT(E398),"",IF(ISBLANK(E398),"",IF(ISTEXT(D398),"",IF(A393="Invoice No. : ",INDEX(Sheet1!F$14:F$181,MATCH(B393,Sheet1!A$14:A$181,0)),G397))))</f>
        <v/>
      </c>
      <c r="H398" s="26" t="str">
        <f t="shared" si="21"/>
        <v/>
      </c>
      <c r="I398" s="26" t="str">
        <f>IF(ISTEXT(E398),"",IF(ISBLANK(E398),"",IF(ISTEXT(D398),"",IF(A393="Invoice No. : ",TEXT(INDEX(Sheet1!C$14:C$200,MATCH(B393,Sheet1!A$14:A$200,0)),"hh:mm:ss"),I397))))</f>
        <v/>
      </c>
      <c r="J398" t="str">
        <f t="shared" si="22"/>
        <v/>
      </c>
      <c r="K398" t="str">
        <f>IF(ISBLANK(G398),"",IF(ISTEXT(G398),"",INDEX(Sheet1!H$14:H$181,MATCH(F398,Sheet1!A$14:A$181,0))))</f>
        <v/>
      </c>
      <c r="L398" t="str">
        <f>IF(ISBLANK(G398),"",IF(ISTEXT(G398),"",INDEX(Sheet1!I$14:I$181,MATCH(F398,Sheet1!A$14:A$181,0))))</f>
        <v/>
      </c>
      <c r="M398" t="str">
        <f>IF(ISBLANK(G398),"",IF(ISTEXT(G398),"",IF(INDEX(Sheet1!H$14:H$181,MATCH(F398,Sheet1!A$14:A$181,0))&lt;&gt;0,IF(INDEX(Sheet1!I$14:I$181,MATCH(F398,Sheet1!A$14:A$181,0))&lt;&gt;0,"Loan &amp; Cash","Loan"),"Cash")))</f>
        <v/>
      </c>
      <c r="N398" t="str">
        <f>IF(ISTEXT(E398),"",IF(ISBLANK(E398),"",IF(ISTEXT(D398),"",IF(A393="Invoice No. : ",INDEX(Sheet1!D$14:D$181,MATCH(B393,Sheet1!A$14:A$181,0)),N397))))</f>
        <v/>
      </c>
      <c r="O398" t="str">
        <f>IF(ISTEXT(E398),"",IF(ISBLANK(E398),"",IF(ISTEXT(D398),"",IF(A393="Invoice No. : ",INDEX(Sheet1!E$14:E$181,MATCH(B393,Sheet1!A$14:A$181,0)),O397))))</f>
        <v/>
      </c>
      <c r="P398" t="str">
        <f>IF(ISTEXT(E398),"",IF(ISBLANK(E398),"",IF(ISTEXT(D398),"",IF(A393="Invoice No. : ",INDEX(Sheet1!G$14:G$181,MATCH(B393,Sheet1!A$14:A$181,0)),P397))))</f>
        <v/>
      </c>
      <c r="Q398" t="str">
        <f t="shared" si="23"/>
        <v/>
      </c>
    </row>
    <row r="399" spans="1:17" x14ac:dyDescent="0.2">
      <c r="A399" s="10" t="s">
        <v>278</v>
      </c>
      <c r="B399" s="10" t="s">
        <v>279</v>
      </c>
      <c r="C399" s="11">
        <v>1</v>
      </c>
      <c r="D399" s="11">
        <v>85</v>
      </c>
      <c r="E399" s="11">
        <v>85</v>
      </c>
      <c r="F399" s="26">
        <f t="shared" si="20"/>
        <v>2145307</v>
      </c>
      <c r="G399" s="26">
        <f>IF(ISTEXT(E399),"",IF(ISBLANK(E399),"",IF(ISTEXT(D399),"",IF(A394="Invoice No. : ",INDEX(Sheet1!F$14:F$181,MATCH(B394,Sheet1!A$14:A$181,0)),G398))))</f>
        <v>42697</v>
      </c>
      <c r="H399" s="26" t="str">
        <f t="shared" si="21"/>
        <v>01/17/2023</v>
      </c>
      <c r="I399" s="26" t="str">
        <f>IF(ISTEXT(E399),"",IF(ISBLANK(E399),"",IF(ISTEXT(D399),"",IF(A394="Invoice No. : ",TEXT(INDEX(Sheet1!C$14:C$200,MATCH(B394,Sheet1!A$14:A$200,0)),"hh:mm:ss"),I398))))</f>
        <v>08:58:56</v>
      </c>
      <c r="J399">
        <f t="shared" si="22"/>
        <v>1780.25</v>
      </c>
      <c r="K399">
        <f>IF(ISBLANK(G399),"",IF(ISTEXT(G399),"",INDEX(Sheet1!H$14:H$181,MATCH(F399,Sheet1!A$14:A$181,0))))</f>
        <v>0</v>
      </c>
      <c r="L399">
        <f>IF(ISBLANK(G399),"",IF(ISTEXT(G399),"",INDEX(Sheet1!I$14:I$181,MATCH(F399,Sheet1!A$14:A$181,0))))</f>
        <v>1780.25</v>
      </c>
      <c r="M399" t="str">
        <f>IF(ISBLANK(G399),"",IF(ISTEXT(G399),"",IF(INDEX(Sheet1!H$14:H$181,MATCH(F399,Sheet1!A$14:A$181,0))&lt;&gt;0,IF(INDEX(Sheet1!I$14:I$181,MATCH(F399,Sheet1!A$14:A$181,0))&lt;&gt;0,"Loan &amp; Cash","Loan"),"Cash")))</f>
        <v>Cash</v>
      </c>
      <c r="N399">
        <f>IF(ISTEXT(E399),"",IF(ISBLANK(E399),"",IF(ISTEXT(D399),"",IF(A394="Invoice No. : ",INDEX(Sheet1!D$14:D$181,MATCH(B394,Sheet1!A$14:A$181,0)),N398))))</f>
        <v>2</v>
      </c>
      <c r="O399" t="str">
        <f>IF(ISTEXT(E399),"",IF(ISBLANK(E399),"",IF(ISTEXT(D399),"",IF(A394="Invoice No. : ",INDEX(Sheet1!E$14:E$181,MATCH(B394,Sheet1!A$14:A$181,0)),O398))))</f>
        <v>RUBY</v>
      </c>
      <c r="P399" t="str">
        <f>IF(ISTEXT(E399),"",IF(ISBLANK(E399),"",IF(ISTEXT(D399),"",IF(A394="Invoice No. : ",INDEX(Sheet1!G$14:G$181,MATCH(B394,Sheet1!A$14:A$181,0)),P398))))</f>
        <v>DULATRE, MARJORIE FLORENDO</v>
      </c>
      <c r="Q399">
        <f t="shared" si="23"/>
        <v>130591.09</v>
      </c>
    </row>
    <row r="400" spans="1:17" x14ac:dyDescent="0.2">
      <c r="A400" s="10" t="s">
        <v>280</v>
      </c>
      <c r="B400" s="10" t="s">
        <v>281</v>
      </c>
      <c r="C400" s="11">
        <v>1</v>
      </c>
      <c r="D400" s="11">
        <v>20</v>
      </c>
      <c r="E400" s="11">
        <v>20</v>
      </c>
      <c r="F400" s="26">
        <f t="shared" si="20"/>
        <v>2145307</v>
      </c>
      <c r="G400" s="26">
        <f>IF(ISTEXT(E400),"",IF(ISBLANK(E400),"",IF(ISTEXT(D400),"",IF(A395="Invoice No. : ",INDEX(Sheet1!F$14:F$181,MATCH(B395,Sheet1!A$14:A$181,0)),G399))))</f>
        <v>42697</v>
      </c>
      <c r="H400" s="26" t="str">
        <f t="shared" si="21"/>
        <v>01/17/2023</v>
      </c>
      <c r="I400" s="26" t="str">
        <f>IF(ISTEXT(E400),"",IF(ISBLANK(E400),"",IF(ISTEXT(D400),"",IF(A395="Invoice No. : ",TEXT(INDEX(Sheet1!C$14:C$200,MATCH(B395,Sheet1!A$14:A$200,0)),"hh:mm:ss"),I399))))</f>
        <v>08:58:56</v>
      </c>
      <c r="J400">
        <f t="shared" si="22"/>
        <v>1780.25</v>
      </c>
      <c r="K400">
        <f>IF(ISBLANK(G400),"",IF(ISTEXT(G400),"",INDEX(Sheet1!H$14:H$181,MATCH(F400,Sheet1!A$14:A$181,0))))</f>
        <v>0</v>
      </c>
      <c r="L400">
        <f>IF(ISBLANK(G400),"",IF(ISTEXT(G400),"",INDEX(Sheet1!I$14:I$181,MATCH(F400,Sheet1!A$14:A$181,0))))</f>
        <v>1780.25</v>
      </c>
      <c r="M400" t="str">
        <f>IF(ISBLANK(G400),"",IF(ISTEXT(G400),"",IF(INDEX(Sheet1!H$14:H$181,MATCH(F400,Sheet1!A$14:A$181,0))&lt;&gt;0,IF(INDEX(Sheet1!I$14:I$181,MATCH(F400,Sheet1!A$14:A$181,0))&lt;&gt;0,"Loan &amp; Cash","Loan"),"Cash")))</f>
        <v>Cash</v>
      </c>
      <c r="N400">
        <f>IF(ISTEXT(E400),"",IF(ISBLANK(E400),"",IF(ISTEXT(D400),"",IF(A395="Invoice No. : ",INDEX(Sheet1!D$14:D$181,MATCH(B395,Sheet1!A$14:A$181,0)),N399))))</f>
        <v>2</v>
      </c>
      <c r="O400" t="str">
        <f>IF(ISTEXT(E400),"",IF(ISBLANK(E400),"",IF(ISTEXT(D400),"",IF(A395="Invoice No. : ",INDEX(Sheet1!E$14:E$181,MATCH(B395,Sheet1!A$14:A$181,0)),O399))))</f>
        <v>RUBY</v>
      </c>
      <c r="P400" t="str">
        <f>IF(ISTEXT(E400),"",IF(ISBLANK(E400),"",IF(ISTEXT(D400),"",IF(A395="Invoice No. : ",INDEX(Sheet1!G$14:G$181,MATCH(B395,Sheet1!A$14:A$181,0)),P399))))</f>
        <v>DULATRE, MARJORIE FLORENDO</v>
      </c>
      <c r="Q400">
        <f t="shared" si="23"/>
        <v>130591.09</v>
      </c>
    </row>
    <row r="401" spans="1:17" x14ac:dyDescent="0.2">
      <c r="A401" s="10" t="s">
        <v>282</v>
      </c>
      <c r="B401" s="10" t="s">
        <v>283</v>
      </c>
      <c r="C401" s="11">
        <v>2</v>
      </c>
      <c r="D401" s="11">
        <v>18.5</v>
      </c>
      <c r="E401" s="11">
        <v>37</v>
      </c>
      <c r="F401" s="26">
        <f t="shared" ref="F401:F464" si="24">IF(ISTEXT(E401),"",IF(ISBLANK(E401),"",IF(ISTEXT(D401),"",IF(A396="Invoice No. : ",B396,F400))))</f>
        <v>2145307</v>
      </c>
      <c r="G401" s="26">
        <f>IF(ISTEXT(E401),"",IF(ISBLANK(E401),"",IF(ISTEXT(D401),"",IF(A396="Invoice No. : ",INDEX(Sheet1!F$14:F$181,MATCH(B396,Sheet1!A$14:A$181,0)),G400))))</f>
        <v>42697</v>
      </c>
      <c r="H401" s="26" t="str">
        <f t="shared" ref="H401:H464" si="25">IF(ISTEXT(E401),"",IF(ISBLANK(E401),"",IF(ISTEXT(D401),"",IF(A396="Invoice No. : ",TEXT(B397,"mm/dd/yyyy"),H400))))</f>
        <v>01/17/2023</v>
      </c>
      <c r="I401" s="26" t="str">
        <f>IF(ISTEXT(E401),"",IF(ISBLANK(E401),"",IF(ISTEXT(D401),"",IF(A396="Invoice No. : ",TEXT(INDEX(Sheet1!C$14:C$200,MATCH(B396,Sheet1!A$14:A$200,0)),"hh:mm:ss"),I400))))</f>
        <v>08:58:56</v>
      </c>
      <c r="J401">
        <f t="shared" ref="J401:J464" si="26">IF(D402="Invoice Amount",E402,IF(ISBLANK(D401),"",J402))</f>
        <v>1780.25</v>
      </c>
      <c r="K401">
        <f>IF(ISBLANK(G401),"",IF(ISTEXT(G401),"",INDEX(Sheet1!H$14:H$181,MATCH(F401,Sheet1!A$14:A$181,0))))</f>
        <v>0</v>
      </c>
      <c r="L401">
        <f>IF(ISBLANK(G401),"",IF(ISTEXT(G401),"",INDEX(Sheet1!I$14:I$181,MATCH(F401,Sheet1!A$14:A$181,0))))</f>
        <v>1780.25</v>
      </c>
      <c r="M401" t="str">
        <f>IF(ISBLANK(G401),"",IF(ISTEXT(G401),"",IF(INDEX(Sheet1!H$14:H$181,MATCH(F401,Sheet1!A$14:A$181,0))&lt;&gt;0,IF(INDEX(Sheet1!I$14:I$181,MATCH(F401,Sheet1!A$14:A$181,0))&lt;&gt;0,"Loan &amp; Cash","Loan"),"Cash")))</f>
        <v>Cash</v>
      </c>
      <c r="N401">
        <f>IF(ISTEXT(E401),"",IF(ISBLANK(E401),"",IF(ISTEXT(D401),"",IF(A396="Invoice No. : ",INDEX(Sheet1!D$14:D$181,MATCH(B396,Sheet1!A$14:A$181,0)),N400))))</f>
        <v>2</v>
      </c>
      <c r="O401" t="str">
        <f>IF(ISTEXT(E401),"",IF(ISBLANK(E401),"",IF(ISTEXT(D401),"",IF(A396="Invoice No. : ",INDEX(Sheet1!E$14:E$181,MATCH(B396,Sheet1!A$14:A$181,0)),O400))))</f>
        <v>RUBY</v>
      </c>
      <c r="P401" t="str">
        <f>IF(ISTEXT(E401),"",IF(ISBLANK(E401),"",IF(ISTEXT(D401),"",IF(A396="Invoice No. : ",INDEX(Sheet1!G$14:G$181,MATCH(B396,Sheet1!A$14:A$181,0)),P400))))</f>
        <v>DULATRE, MARJORIE FLORENDO</v>
      </c>
      <c r="Q401">
        <f t="shared" ref="Q401:Q464" si="27">IF(ISBLANK(C401),"",IF(ISNUMBER(C401),VLOOKUP("Grand Total : ",D:E,2,FALSE),""))</f>
        <v>130591.09</v>
      </c>
    </row>
    <row r="402" spans="1:17" x14ac:dyDescent="0.2">
      <c r="A402" s="10" t="s">
        <v>284</v>
      </c>
      <c r="B402" s="10" t="s">
        <v>285</v>
      </c>
      <c r="C402" s="11">
        <v>1</v>
      </c>
      <c r="D402" s="11">
        <v>20.5</v>
      </c>
      <c r="E402" s="11">
        <v>20.5</v>
      </c>
      <c r="F402" s="26">
        <f t="shared" si="24"/>
        <v>2145307</v>
      </c>
      <c r="G402" s="26">
        <f>IF(ISTEXT(E402),"",IF(ISBLANK(E402),"",IF(ISTEXT(D402),"",IF(A397="Invoice No. : ",INDEX(Sheet1!F$14:F$181,MATCH(B397,Sheet1!A$14:A$181,0)),G401))))</f>
        <v>42697</v>
      </c>
      <c r="H402" s="26" t="str">
        <f t="shared" si="25"/>
        <v>01/17/2023</v>
      </c>
      <c r="I402" s="26" t="str">
        <f>IF(ISTEXT(E402),"",IF(ISBLANK(E402),"",IF(ISTEXT(D402),"",IF(A397="Invoice No. : ",TEXT(INDEX(Sheet1!C$14:C$200,MATCH(B397,Sheet1!A$14:A$200,0)),"hh:mm:ss"),I401))))</f>
        <v>08:58:56</v>
      </c>
      <c r="J402">
        <f t="shared" si="26"/>
        <v>1780.25</v>
      </c>
      <c r="K402">
        <f>IF(ISBLANK(G402),"",IF(ISTEXT(G402),"",INDEX(Sheet1!H$14:H$181,MATCH(F402,Sheet1!A$14:A$181,0))))</f>
        <v>0</v>
      </c>
      <c r="L402">
        <f>IF(ISBLANK(G402),"",IF(ISTEXT(G402),"",INDEX(Sheet1!I$14:I$181,MATCH(F402,Sheet1!A$14:A$181,0))))</f>
        <v>1780.25</v>
      </c>
      <c r="M402" t="str">
        <f>IF(ISBLANK(G402),"",IF(ISTEXT(G402),"",IF(INDEX(Sheet1!H$14:H$181,MATCH(F402,Sheet1!A$14:A$181,0))&lt;&gt;0,IF(INDEX(Sheet1!I$14:I$181,MATCH(F402,Sheet1!A$14:A$181,0))&lt;&gt;0,"Loan &amp; Cash","Loan"),"Cash")))</f>
        <v>Cash</v>
      </c>
      <c r="N402">
        <f>IF(ISTEXT(E402),"",IF(ISBLANK(E402),"",IF(ISTEXT(D402),"",IF(A397="Invoice No. : ",INDEX(Sheet1!D$14:D$181,MATCH(B397,Sheet1!A$14:A$181,0)),N401))))</f>
        <v>2</v>
      </c>
      <c r="O402" t="str">
        <f>IF(ISTEXT(E402),"",IF(ISBLANK(E402),"",IF(ISTEXT(D402),"",IF(A397="Invoice No. : ",INDEX(Sheet1!E$14:E$181,MATCH(B397,Sheet1!A$14:A$181,0)),O401))))</f>
        <v>RUBY</v>
      </c>
      <c r="P402" t="str">
        <f>IF(ISTEXT(E402),"",IF(ISBLANK(E402),"",IF(ISTEXT(D402),"",IF(A397="Invoice No. : ",INDEX(Sheet1!G$14:G$181,MATCH(B397,Sheet1!A$14:A$181,0)),P401))))</f>
        <v>DULATRE, MARJORIE FLORENDO</v>
      </c>
      <c r="Q402">
        <f t="shared" si="27"/>
        <v>130591.09</v>
      </c>
    </row>
    <row r="403" spans="1:17" x14ac:dyDescent="0.2">
      <c r="A403" s="10" t="s">
        <v>286</v>
      </c>
      <c r="B403" s="10" t="s">
        <v>287</v>
      </c>
      <c r="C403" s="11">
        <v>1</v>
      </c>
      <c r="D403" s="11">
        <v>71</v>
      </c>
      <c r="E403" s="11">
        <v>71</v>
      </c>
      <c r="F403" s="26">
        <f t="shared" si="24"/>
        <v>2145307</v>
      </c>
      <c r="G403" s="26">
        <f>IF(ISTEXT(E403),"",IF(ISBLANK(E403),"",IF(ISTEXT(D403),"",IF(A398="Invoice No. : ",INDEX(Sheet1!F$14:F$181,MATCH(B398,Sheet1!A$14:A$181,0)),G402))))</f>
        <v>42697</v>
      </c>
      <c r="H403" s="26" t="str">
        <f t="shared" si="25"/>
        <v>01/17/2023</v>
      </c>
      <c r="I403" s="26" t="str">
        <f>IF(ISTEXT(E403),"",IF(ISBLANK(E403),"",IF(ISTEXT(D403),"",IF(A398="Invoice No. : ",TEXT(INDEX(Sheet1!C$14:C$200,MATCH(B398,Sheet1!A$14:A$200,0)),"hh:mm:ss"),I402))))</f>
        <v>08:58:56</v>
      </c>
      <c r="J403">
        <f t="shared" si="26"/>
        <v>1780.25</v>
      </c>
      <c r="K403">
        <f>IF(ISBLANK(G403),"",IF(ISTEXT(G403),"",INDEX(Sheet1!H$14:H$181,MATCH(F403,Sheet1!A$14:A$181,0))))</f>
        <v>0</v>
      </c>
      <c r="L403">
        <f>IF(ISBLANK(G403),"",IF(ISTEXT(G403),"",INDEX(Sheet1!I$14:I$181,MATCH(F403,Sheet1!A$14:A$181,0))))</f>
        <v>1780.25</v>
      </c>
      <c r="M403" t="str">
        <f>IF(ISBLANK(G403),"",IF(ISTEXT(G403),"",IF(INDEX(Sheet1!H$14:H$181,MATCH(F403,Sheet1!A$14:A$181,0))&lt;&gt;0,IF(INDEX(Sheet1!I$14:I$181,MATCH(F403,Sheet1!A$14:A$181,0))&lt;&gt;0,"Loan &amp; Cash","Loan"),"Cash")))</f>
        <v>Cash</v>
      </c>
      <c r="N403">
        <f>IF(ISTEXT(E403),"",IF(ISBLANK(E403),"",IF(ISTEXT(D403),"",IF(A398="Invoice No. : ",INDEX(Sheet1!D$14:D$181,MATCH(B398,Sheet1!A$14:A$181,0)),N402))))</f>
        <v>2</v>
      </c>
      <c r="O403" t="str">
        <f>IF(ISTEXT(E403),"",IF(ISBLANK(E403),"",IF(ISTEXT(D403),"",IF(A398="Invoice No. : ",INDEX(Sheet1!E$14:E$181,MATCH(B398,Sheet1!A$14:A$181,0)),O402))))</f>
        <v>RUBY</v>
      </c>
      <c r="P403" t="str">
        <f>IF(ISTEXT(E403),"",IF(ISBLANK(E403),"",IF(ISTEXT(D403),"",IF(A398="Invoice No. : ",INDEX(Sheet1!G$14:G$181,MATCH(B398,Sheet1!A$14:A$181,0)),P402))))</f>
        <v>DULATRE, MARJORIE FLORENDO</v>
      </c>
      <c r="Q403">
        <f t="shared" si="27"/>
        <v>130591.09</v>
      </c>
    </row>
    <row r="404" spans="1:17" x14ac:dyDescent="0.2">
      <c r="A404" s="10" t="s">
        <v>288</v>
      </c>
      <c r="B404" s="10" t="s">
        <v>289</v>
      </c>
      <c r="C404" s="11">
        <v>1</v>
      </c>
      <c r="D404" s="11">
        <v>161.75</v>
      </c>
      <c r="E404" s="11">
        <v>161.75</v>
      </c>
      <c r="F404" s="26">
        <f t="shared" si="24"/>
        <v>2145307</v>
      </c>
      <c r="G404" s="26">
        <f>IF(ISTEXT(E404),"",IF(ISBLANK(E404),"",IF(ISTEXT(D404),"",IF(A399="Invoice No. : ",INDEX(Sheet1!F$14:F$181,MATCH(B399,Sheet1!A$14:A$181,0)),G403))))</f>
        <v>42697</v>
      </c>
      <c r="H404" s="26" t="str">
        <f t="shared" si="25"/>
        <v>01/17/2023</v>
      </c>
      <c r="I404" s="26" t="str">
        <f>IF(ISTEXT(E404),"",IF(ISBLANK(E404),"",IF(ISTEXT(D404),"",IF(A399="Invoice No. : ",TEXT(INDEX(Sheet1!C$14:C$200,MATCH(B399,Sheet1!A$14:A$200,0)),"hh:mm:ss"),I403))))</f>
        <v>08:58:56</v>
      </c>
      <c r="J404">
        <f t="shared" si="26"/>
        <v>1780.25</v>
      </c>
      <c r="K404">
        <f>IF(ISBLANK(G404),"",IF(ISTEXT(G404),"",INDEX(Sheet1!H$14:H$181,MATCH(F404,Sheet1!A$14:A$181,0))))</f>
        <v>0</v>
      </c>
      <c r="L404">
        <f>IF(ISBLANK(G404),"",IF(ISTEXT(G404),"",INDEX(Sheet1!I$14:I$181,MATCH(F404,Sheet1!A$14:A$181,0))))</f>
        <v>1780.25</v>
      </c>
      <c r="M404" t="str">
        <f>IF(ISBLANK(G404),"",IF(ISTEXT(G404),"",IF(INDEX(Sheet1!H$14:H$181,MATCH(F404,Sheet1!A$14:A$181,0))&lt;&gt;0,IF(INDEX(Sheet1!I$14:I$181,MATCH(F404,Sheet1!A$14:A$181,0))&lt;&gt;0,"Loan &amp; Cash","Loan"),"Cash")))</f>
        <v>Cash</v>
      </c>
      <c r="N404">
        <f>IF(ISTEXT(E404),"",IF(ISBLANK(E404),"",IF(ISTEXT(D404),"",IF(A399="Invoice No. : ",INDEX(Sheet1!D$14:D$181,MATCH(B399,Sheet1!A$14:A$181,0)),N403))))</f>
        <v>2</v>
      </c>
      <c r="O404" t="str">
        <f>IF(ISTEXT(E404),"",IF(ISBLANK(E404),"",IF(ISTEXT(D404),"",IF(A399="Invoice No. : ",INDEX(Sheet1!E$14:E$181,MATCH(B399,Sheet1!A$14:A$181,0)),O403))))</f>
        <v>RUBY</v>
      </c>
      <c r="P404" t="str">
        <f>IF(ISTEXT(E404),"",IF(ISBLANK(E404),"",IF(ISTEXT(D404),"",IF(A399="Invoice No. : ",INDEX(Sheet1!G$14:G$181,MATCH(B399,Sheet1!A$14:A$181,0)),P403))))</f>
        <v>DULATRE, MARJORIE FLORENDO</v>
      </c>
      <c r="Q404">
        <f t="shared" si="27"/>
        <v>130591.09</v>
      </c>
    </row>
    <row r="405" spans="1:17" x14ac:dyDescent="0.2">
      <c r="A405" s="10" t="s">
        <v>290</v>
      </c>
      <c r="B405" s="10" t="s">
        <v>291</v>
      </c>
      <c r="C405" s="11">
        <v>4</v>
      </c>
      <c r="D405" s="11">
        <v>11.5</v>
      </c>
      <c r="E405" s="11">
        <v>46</v>
      </c>
      <c r="F405" s="26">
        <f t="shared" si="24"/>
        <v>2145307</v>
      </c>
      <c r="G405" s="26">
        <f>IF(ISTEXT(E405),"",IF(ISBLANK(E405),"",IF(ISTEXT(D405),"",IF(A400="Invoice No. : ",INDEX(Sheet1!F$14:F$181,MATCH(B400,Sheet1!A$14:A$181,0)),G404))))</f>
        <v>42697</v>
      </c>
      <c r="H405" s="26" t="str">
        <f t="shared" si="25"/>
        <v>01/17/2023</v>
      </c>
      <c r="I405" s="26" t="str">
        <f>IF(ISTEXT(E405),"",IF(ISBLANK(E405),"",IF(ISTEXT(D405),"",IF(A400="Invoice No. : ",TEXT(INDEX(Sheet1!C$14:C$200,MATCH(B400,Sheet1!A$14:A$200,0)),"hh:mm:ss"),I404))))</f>
        <v>08:58:56</v>
      </c>
      <c r="J405">
        <f t="shared" si="26"/>
        <v>1780.25</v>
      </c>
      <c r="K405">
        <f>IF(ISBLANK(G405),"",IF(ISTEXT(G405),"",INDEX(Sheet1!H$14:H$181,MATCH(F405,Sheet1!A$14:A$181,0))))</f>
        <v>0</v>
      </c>
      <c r="L405">
        <f>IF(ISBLANK(G405),"",IF(ISTEXT(G405),"",INDEX(Sheet1!I$14:I$181,MATCH(F405,Sheet1!A$14:A$181,0))))</f>
        <v>1780.25</v>
      </c>
      <c r="M405" t="str">
        <f>IF(ISBLANK(G405),"",IF(ISTEXT(G405),"",IF(INDEX(Sheet1!H$14:H$181,MATCH(F405,Sheet1!A$14:A$181,0))&lt;&gt;0,IF(INDEX(Sheet1!I$14:I$181,MATCH(F405,Sheet1!A$14:A$181,0))&lt;&gt;0,"Loan &amp; Cash","Loan"),"Cash")))</f>
        <v>Cash</v>
      </c>
      <c r="N405">
        <f>IF(ISTEXT(E405),"",IF(ISBLANK(E405),"",IF(ISTEXT(D405),"",IF(A400="Invoice No. : ",INDEX(Sheet1!D$14:D$181,MATCH(B400,Sheet1!A$14:A$181,0)),N404))))</f>
        <v>2</v>
      </c>
      <c r="O405" t="str">
        <f>IF(ISTEXT(E405),"",IF(ISBLANK(E405),"",IF(ISTEXT(D405),"",IF(A400="Invoice No. : ",INDEX(Sheet1!E$14:E$181,MATCH(B400,Sheet1!A$14:A$181,0)),O404))))</f>
        <v>RUBY</v>
      </c>
      <c r="P405" t="str">
        <f>IF(ISTEXT(E405),"",IF(ISBLANK(E405),"",IF(ISTEXT(D405),"",IF(A400="Invoice No. : ",INDEX(Sheet1!G$14:G$181,MATCH(B400,Sheet1!A$14:A$181,0)),P404))))</f>
        <v>DULATRE, MARJORIE FLORENDO</v>
      </c>
      <c r="Q405">
        <f t="shared" si="27"/>
        <v>130591.09</v>
      </c>
    </row>
    <row r="406" spans="1:17" x14ac:dyDescent="0.2">
      <c r="A406" s="10" t="s">
        <v>292</v>
      </c>
      <c r="B406" s="10" t="s">
        <v>293</v>
      </c>
      <c r="C406" s="11">
        <v>2</v>
      </c>
      <c r="D406" s="11">
        <v>89</v>
      </c>
      <c r="E406" s="11">
        <v>178</v>
      </c>
      <c r="F406" s="26">
        <f t="shared" si="24"/>
        <v>2145307</v>
      </c>
      <c r="G406" s="26">
        <f>IF(ISTEXT(E406),"",IF(ISBLANK(E406),"",IF(ISTEXT(D406),"",IF(A401="Invoice No. : ",INDEX(Sheet1!F$14:F$181,MATCH(B401,Sheet1!A$14:A$181,0)),G405))))</f>
        <v>42697</v>
      </c>
      <c r="H406" s="26" t="str">
        <f t="shared" si="25"/>
        <v>01/17/2023</v>
      </c>
      <c r="I406" s="26" t="str">
        <f>IF(ISTEXT(E406),"",IF(ISBLANK(E406),"",IF(ISTEXT(D406),"",IF(A401="Invoice No. : ",TEXT(INDEX(Sheet1!C$14:C$200,MATCH(B401,Sheet1!A$14:A$200,0)),"hh:mm:ss"),I405))))</f>
        <v>08:58:56</v>
      </c>
      <c r="J406">
        <f t="shared" si="26"/>
        <v>1780.25</v>
      </c>
      <c r="K406">
        <f>IF(ISBLANK(G406),"",IF(ISTEXT(G406),"",INDEX(Sheet1!H$14:H$181,MATCH(F406,Sheet1!A$14:A$181,0))))</f>
        <v>0</v>
      </c>
      <c r="L406">
        <f>IF(ISBLANK(G406),"",IF(ISTEXT(G406),"",INDEX(Sheet1!I$14:I$181,MATCH(F406,Sheet1!A$14:A$181,0))))</f>
        <v>1780.25</v>
      </c>
      <c r="M406" t="str">
        <f>IF(ISBLANK(G406),"",IF(ISTEXT(G406),"",IF(INDEX(Sheet1!H$14:H$181,MATCH(F406,Sheet1!A$14:A$181,0))&lt;&gt;0,IF(INDEX(Sheet1!I$14:I$181,MATCH(F406,Sheet1!A$14:A$181,0))&lt;&gt;0,"Loan &amp; Cash","Loan"),"Cash")))</f>
        <v>Cash</v>
      </c>
      <c r="N406">
        <f>IF(ISTEXT(E406),"",IF(ISBLANK(E406),"",IF(ISTEXT(D406),"",IF(A401="Invoice No. : ",INDEX(Sheet1!D$14:D$181,MATCH(B401,Sheet1!A$14:A$181,0)),N405))))</f>
        <v>2</v>
      </c>
      <c r="O406" t="str">
        <f>IF(ISTEXT(E406),"",IF(ISBLANK(E406),"",IF(ISTEXT(D406),"",IF(A401="Invoice No. : ",INDEX(Sheet1!E$14:E$181,MATCH(B401,Sheet1!A$14:A$181,0)),O405))))</f>
        <v>RUBY</v>
      </c>
      <c r="P406" t="str">
        <f>IF(ISTEXT(E406),"",IF(ISBLANK(E406),"",IF(ISTEXT(D406),"",IF(A401="Invoice No. : ",INDEX(Sheet1!G$14:G$181,MATCH(B401,Sheet1!A$14:A$181,0)),P405))))</f>
        <v>DULATRE, MARJORIE FLORENDO</v>
      </c>
      <c r="Q406">
        <f t="shared" si="27"/>
        <v>130591.09</v>
      </c>
    </row>
    <row r="407" spans="1:17" x14ac:dyDescent="0.2">
      <c r="A407" s="10" t="s">
        <v>294</v>
      </c>
      <c r="B407" s="10" t="s">
        <v>295</v>
      </c>
      <c r="C407" s="11">
        <v>48</v>
      </c>
      <c r="D407" s="11">
        <v>5.5</v>
      </c>
      <c r="E407" s="11">
        <v>264</v>
      </c>
      <c r="F407" s="26">
        <f t="shared" si="24"/>
        <v>2145307</v>
      </c>
      <c r="G407" s="26">
        <f>IF(ISTEXT(E407),"",IF(ISBLANK(E407),"",IF(ISTEXT(D407),"",IF(A402="Invoice No. : ",INDEX(Sheet1!F$14:F$181,MATCH(B402,Sheet1!A$14:A$181,0)),G406))))</f>
        <v>42697</v>
      </c>
      <c r="H407" s="26" t="str">
        <f t="shared" si="25"/>
        <v>01/17/2023</v>
      </c>
      <c r="I407" s="26" t="str">
        <f>IF(ISTEXT(E407),"",IF(ISBLANK(E407),"",IF(ISTEXT(D407),"",IF(A402="Invoice No. : ",TEXT(INDEX(Sheet1!C$14:C$200,MATCH(B402,Sheet1!A$14:A$200,0)),"hh:mm:ss"),I406))))</f>
        <v>08:58:56</v>
      </c>
      <c r="J407">
        <f t="shared" si="26"/>
        <v>1780.25</v>
      </c>
      <c r="K407">
        <f>IF(ISBLANK(G407),"",IF(ISTEXT(G407),"",INDEX(Sheet1!H$14:H$181,MATCH(F407,Sheet1!A$14:A$181,0))))</f>
        <v>0</v>
      </c>
      <c r="L407">
        <f>IF(ISBLANK(G407),"",IF(ISTEXT(G407),"",INDEX(Sheet1!I$14:I$181,MATCH(F407,Sheet1!A$14:A$181,0))))</f>
        <v>1780.25</v>
      </c>
      <c r="M407" t="str">
        <f>IF(ISBLANK(G407),"",IF(ISTEXT(G407),"",IF(INDEX(Sheet1!H$14:H$181,MATCH(F407,Sheet1!A$14:A$181,0))&lt;&gt;0,IF(INDEX(Sheet1!I$14:I$181,MATCH(F407,Sheet1!A$14:A$181,0))&lt;&gt;0,"Loan &amp; Cash","Loan"),"Cash")))</f>
        <v>Cash</v>
      </c>
      <c r="N407">
        <f>IF(ISTEXT(E407),"",IF(ISBLANK(E407),"",IF(ISTEXT(D407),"",IF(A402="Invoice No. : ",INDEX(Sheet1!D$14:D$181,MATCH(B402,Sheet1!A$14:A$181,0)),N406))))</f>
        <v>2</v>
      </c>
      <c r="O407" t="str">
        <f>IF(ISTEXT(E407),"",IF(ISBLANK(E407),"",IF(ISTEXT(D407),"",IF(A402="Invoice No. : ",INDEX(Sheet1!E$14:E$181,MATCH(B402,Sheet1!A$14:A$181,0)),O406))))</f>
        <v>RUBY</v>
      </c>
      <c r="P407" t="str">
        <f>IF(ISTEXT(E407),"",IF(ISBLANK(E407),"",IF(ISTEXT(D407),"",IF(A402="Invoice No. : ",INDEX(Sheet1!G$14:G$181,MATCH(B402,Sheet1!A$14:A$181,0)),P406))))</f>
        <v>DULATRE, MARJORIE FLORENDO</v>
      </c>
      <c r="Q407">
        <f t="shared" si="27"/>
        <v>130591.09</v>
      </c>
    </row>
    <row r="408" spans="1:17" x14ac:dyDescent="0.2">
      <c r="A408" s="10" t="s">
        <v>200</v>
      </c>
      <c r="B408" s="10" t="s">
        <v>201</v>
      </c>
      <c r="C408" s="11">
        <v>2</v>
      </c>
      <c r="D408" s="11">
        <v>33</v>
      </c>
      <c r="E408" s="11">
        <v>66</v>
      </c>
      <c r="F408" s="26">
        <f t="shared" si="24"/>
        <v>2145307</v>
      </c>
      <c r="G408" s="26">
        <f>IF(ISTEXT(E408),"",IF(ISBLANK(E408),"",IF(ISTEXT(D408),"",IF(A403="Invoice No. : ",INDEX(Sheet1!F$14:F$181,MATCH(B403,Sheet1!A$14:A$181,0)),G407))))</f>
        <v>42697</v>
      </c>
      <c r="H408" s="26" t="str">
        <f t="shared" si="25"/>
        <v>01/17/2023</v>
      </c>
      <c r="I408" s="26" t="str">
        <f>IF(ISTEXT(E408),"",IF(ISBLANK(E408),"",IF(ISTEXT(D408),"",IF(A403="Invoice No. : ",TEXT(INDEX(Sheet1!C$14:C$200,MATCH(B403,Sheet1!A$14:A$200,0)),"hh:mm:ss"),I407))))</f>
        <v>08:58:56</v>
      </c>
      <c r="J408">
        <f t="shared" si="26"/>
        <v>1780.25</v>
      </c>
      <c r="K408">
        <f>IF(ISBLANK(G408),"",IF(ISTEXT(G408),"",INDEX(Sheet1!H$14:H$181,MATCH(F408,Sheet1!A$14:A$181,0))))</f>
        <v>0</v>
      </c>
      <c r="L408">
        <f>IF(ISBLANK(G408),"",IF(ISTEXT(G408),"",INDEX(Sheet1!I$14:I$181,MATCH(F408,Sheet1!A$14:A$181,0))))</f>
        <v>1780.25</v>
      </c>
      <c r="M408" t="str">
        <f>IF(ISBLANK(G408),"",IF(ISTEXT(G408),"",IF(INDEX(Sheet1!H$14:H$181,MATCH(F408,Sheet1!A$14:A$181,0))&lt;&gt;0,IF(INDEX(Sheet1!I$14:I$181,MATCH(F408,Sheet1!A$14:A$181,0))&lt;&gt;0,"Loan &amp; Cash","Loan"),"Cash")))</f>
        <v>Cash</v>
      </c>
      <c r="N408">
        <f>IF(ISTEXT(E408),"",IF(ISBLANK(E408),"",IF(ISTEXT(D408),"",IF(A403="Invoice No. : ",INDEX(Sheet1!D$14:D$181,MATCH(B403,Sheet1!A$14:A$181,0)),N407))))</f>
        <v>2</v>
      </c>
      <c r="O408" t="str">
        <f>IF(ISTEXT(E408),"",IF(ISBLANK(E408),"",IF(ISTEXT(D408),"",IF(A403="Invoice No. : ",INDEX(Sheet1!E$14:E$181,MATCH(B403,Sheet1!A$14:A$181,0)),O407))))</f>
        <v>RUBY</v>
      </c>
      <c r="P408" t="str">
        <f>IF(ISTEXT(E408),"",IF(ISBLANK(E408),"",IF(ISTEXT(D408),"",IF(A403="Invoice No. : ",INDEX(Sheet1!G$14:G$181,MATCH(B403,Sheet1!A$14:A$181,0)),P407))))</f>
        <v>DULATRE, MARJORIE FLORENDO</v>
      </c>
      <c r="Q408">
        <f t="shared" si="27"/>
        <v>130591.09</v>
      </c>
    </row>
    <row r="409" spans="1:17" x14ac:dyDescent="0.2">
      <c r="A409" s="10" t="s">
        <v>296</v>
      </c>
      <c r="B409" s="10" t="s">
        <v>297</v>
      </c>
      <c r="C409" s="11">
        <v>2</v>
      </c>
      <c r="D409" s="11">
        <v>15</v>
      </c>
      <c r="E409" s="11">
        <v>30</v>
      </c>
      <c r="F409" s="26">
        <f t="shared" si="24"/>
        <v>2145307</v>
      </c>
      <c r="G409" s="26">
        <f>IF(ISTEXT(E409),"",IF(ISBLANK(E409),"",IF(ISTEXT(D409),"",IF(A404="Invoice No. : ",INDEX(Sheet1!F$14:F$181,MATCH(B404,Sheet1!A$14:A$181,0)),G408))))</f>
        <v>42697</v>
      </c>
      <c r="H409" s="26" t="str">
        <f t="shared" si="25"/>
        <v>01/17/2023</v>
      </c>
      <c r="I409" s="26" t="str">
        <f>IF(ISTEXT(E409),"",IF(ISBLANK(E409),"",IF(ISTEXT(D409),"",IF(A404="Invoice No. : ",TEXT(INDEX(Sheet1!C$14:C$200,MATCH(B404,Sheet1!A$14:A$200,0)),"hh:mm:ss"),I408))))</f>
        <v>08:58:56</v>
      </c>
      <c r="J409">
        <f t="shared" si="26"/>
        <v>1780.25</v>
      </c>
      <c r="K409">
        <f>IF(ISBLANK(G409),"",IF(ISTEXT(G409),"",INDEX(Sheet1!H$14:H$181,MATCH(F409,Sheet1!A$14:A$181,0))))</f>
        <v>0</v>
      </c>
      <c r="L409">
        <f>IF(ISBLANK(G409),"",IF(ISTEXT(G409),"",INDEX(Sheet1!I$14:I$181,MATCH(F409,Sheet1!A$14:A$181,0))))</f>
        <v>1780.25</v>
      </c>
      <c r="M409" t="str">
        <f>IF(ISBLANK(G409),"",IF(ISTEXT(G409),"",IF(INDEX(Sheet1!H$14:H$181,MATCH(F409,Sheet1!A$14:A$181,0))&lt;&gt;0,IF(INDEX(Sheet1!I$14:I$181,MATCH(F409,Sheet1!A$14:A$181,0))&lt;&gt;0,"Loan &amp; Cash","Loan"),"Cash")))</f>
        <v>Cash</v>
      </c>
      <c r="N409">
        <f>IF(ISTEXT(E409),"",IF(ISBLANK(E409),"",IF(ISTEXT(D409),"",IF(A404="Invoice No. : ",INDEX(Sheet1!D$14:D$181,MATCH(B404,Sheet1!A$14:A$181,0)),N408))))</f>
        <v>2</v>
      </c>
      <c r="O409" t="str">
        <f>IF(ISTEXT(E409),"",IF(ISBLANK(E409),"",IF(ISTEXT(D409),"",IF(A404="Invoice No. : ",INDEX(Sheet1!E$14:E$181,MATCH(B404,Sheet1!A$14:A$181,0)),O408))))</f>
        <v>RUBY</v>
      </c>
      <c r="P409" t="str">
        <f>IF(ISTEXT(E409),"",IF(ISBLANK(E409),"",IF(ISTEXT(D409),"",IF(A404="Invoice No. : ",INDEX(Sheet1!G$14:G$181,MATCH(B404,Sheet1!A$14:A$181,0)),P408))))</f>
        <v>DULATRE, MARJORIE FLORENDO</v>
      </c>
      <c r="Q409">
        <f t="shared" si="27"/>
        <v>130591.09</v>
      </c>
    </row>
    <row r="410" spans="1:17" x14ac:dyDescent="0.2">
      <c r="A410" s="10" t="s">
        <v>298</v>
      </c>
      <c r="B410" s="10" t="s">
        <v>299</v>
      </c>
      <c r="C410" s="11">
        <v>1</v>
      </c>
      <c r="D410" s="11">
        <v>35.5</v>
      </c>
      <c r="E410" s="11">
        <v>35.5</v>
      </c>
      <c r="F410" s="26">
        <f t="shared" si="24"/>
        <v>2145307</v>
      </c>
      <c r="G410" s="26">
        <f>IF(ISTEXT(E410),"",IF(ISBLANK(E410),"",IF(ISTEXT(D410),"",IF(A405="Invoice No. : ",INDEX(Sheet1!F$14:F$181,MATCH(B405,Sheet1!A$14:A$181,0)),G409))))</f>
        <v>42697</v>
      </c>
      <c r="H410" s="26" t="str">
        <f t="shared" si="25"/>
        <v>01/17/2023</v>
      </c>
      <c r="I410" s="26" t="str">
        <f>IF(ISTEXT(E410),"",IF(ISBLANK(E410),"",IF(ISTEXT(D410),"",IF(A405="Invoice No. : ",TEXT(INDEX(Sheet1!C$14:C$200,MATCH(B405,Sheet1!A$14:A$200,0)),"hh:mm:ss"),I409))))</f>
        <v>08:58:56</v>
      </c>
      <c r="J410">
        <f t="shared" si="26"/>
        <v>1780.25</v>
      </c>
      <c r="K410">
        <f>IF(ISBLANK(G410),"",IF(ISTEXT(G410),"",INDEX(Sheet1!H$14:H$181,MATCH(F410,Sheet1!A$14:A$181,0))))</f>
        <v>0</v>
      </c>
      <c r="L410">
        <f>IF(ISBLANK(G410),"",IF(ISTEXT(G410),"",INDEX(Sheet1!I$14:I$181,MATCH(F410,Sheet1!A$14:A$181,0))))</f>
        <v>1780.25</v>
      </c>
      <c r="M410" t="str">
        <f>IF(ISBLANK(G410),"",IF(ISTEXT(G410),"",IF(INDEX(Sheet1!H$14:H$181,MATCH(F410,Sheet1!A$14:A$181,0))&lt;&gt;0,IF(INDEX(Sheet1!I$14:I$181,MATCH(F410,Sheet1!A$14:A$181,0))&lt;&gt;0,"Loan &amp; Cash","Loan"),"Cash")))</f>
        <v>Cash</v>
      </c>
      <c r="N410">
        <f>IF(ISTEXT(E410),"",IF(ISBLANK(E410),"",IF(ISTEXT(D410),"",IF(A405="Invoice No. : ",INDEX(Sheet1!D$14:D$181,MATCH(B405,Sheet1!A$14:A$181,0)),N409))))</f>
        <v>2</v>
      </c>
      <c r="O410" t="str">
        <f>IF(ISTEXT(E410),"",IF(ISBLANK(E410),"",IF(ISTEXT(D410),"",IF(A405="Invoice No. : ",INDEX(Sheet1!E$14:E$181,MATCH(B405,Sheet1!A$14:A$181,0)),O409))))</f>
        <v>RUBY</v>
      </c>
      <c r="P410" t="str">
        <f>IF(ISTEXT(E410),"",IF(ISBLANK(E410),"",IF(ISTEXT(D410),"",IF(A405="Invoice No. : ",INDEX(Sheet1!G$14:G$181,MATCH(B405,Sheet1!A$14:A$181,0)),P409))))</f>
        <v>DULATRE, MARJORIE FLORENDO</v>
      </c>
      <c r="Q410">
        <f t="shared" si="27"/>
        <v>130591.09</v>
      </c>
    </row>
    <row r="411" spans="1:17" x14ac:dyDescent="0.2">
      <c r="A411" s="10" t="s">
        <v>300</v>
      </c>
      <c r="B411" s="10" t="s">
        <v>301</v>
      </c>
      <c r="C411" s="11">
        <v>2</v>
      </c>
      <c r="D411" s="11">
        <v>16</v>
      </c>
      <c r="E411" s="11">
        <v>32</v>
      </c>
      <c r="F411" s="26">
        <f t="shared" si="24"/>
        <v>2145307</v>
      </c>
      <c r="G411" s="26">
        <f>IF(ISTEXT(E411),"",IF(ISBLANK(E411),"",IF(ISTEXT(D411),"",IF(A406="Invoice No. : ",INDEX(Sheet1!F$14:F$181,MATCH(B406,Sheet1!A$14:A$181,0)),G410))))</f>
        <v>42697</v>
      </c>
      <c r="H411" s="26" t="str">
        <f t="shared" si="25"/>
        <v>01/17/2023</v>
      </c>
      <c r="I411" s="26" t="str">
        <f>IF(ISTEXT(E411),"",IF(ISBLANK(E411),"",IF(ISTEXT(D411),"",IF(A406="Invoice No. : ",TEXT(INDEX(Sheet1!C$14:C$200,MATCH(B406,Sheet1!A$14:A$200,0)),"hh:mm:ss"),I410))))</f>
        <v>08:58:56</v>
      </c>
      <c r="J411">
        <f t="shared" si="26"/>
        <v>1780.25</v>
      </c>
      <c r="K411">
        <f>IF(ISBLANK(G411),"",IF(ISTEXT(G411),"",INDEX(Sheet1!H$14:H$181,MATCH(F411,Sheet1!A$14:A$181,0))))</f>
        <v>0</v>
      </c>
      <c r="L411">
        <f>IF(ISBLANK(G411),"",IF(ISTEXT(G411),"",INDEX(Sheet1!I$14:I$181,MATCH(F411,Sheet1!A$14:A$181,0))))</f>
        <v>1780.25</v>
      </c>
      <c r="M411" t="str">
        <f>IF(ISBLANK(G411),"",IF(ISTEXT(G411),"",IF(INDEX(Sheet1!H$14:H$181,MATCH(F411,Sheet1!A$14:A$181,0))&lt;&gt;0,IF(INDEX(Sheet1!I$14:I$181,MATCH(F411,Sheet1!A$14:A$181,0))&lt;&gt;0,"Loan &amp; Cash","Loan"),"Cash")))</f>
        <v>Cash</v>
      </c>
      <c r="N411">
        <f>IF(ISTEXT(E411),"",IF(ISBLANK(E411),"",IF(ISTEXT(D411),"",IF(A406="Invoice No. : ",INDEX(Sheet1!D$14:D$181,MATCH(B406,Sheet1!A$14:A$181,0)),N410))))</f>
        <v>2</v>
      </c>
      <c r="O411" t="str">
        <f>IF(ISTEXT(E411),"",IF(ISBLANK(E411),"",IF(ISTEXT(D411),"",IF(A406="Invoice No. : ",INDEX(Sheet1!E$14:E$181,MATCH(B406,Sheet1!A$14:A$181,0)),O410))))</f>
        <v>RUBY</v>
      </c>
      <c r="P411" t="str">
        <f>IF(ISTEXT(E411),"",IF(ISBLANK(E411),"",IF(ISTEXT(D411),"",IF(A406="Invoice No. : ",INDEX(Sheet1!G$14:G$181,MATCH(B406,Sheet1!A$14:A$181,0)),P410))))</f>
        <v>DULATRE, MARJORIE FLORENDO</v>
      </c>
      <c r="Q411">
        <f t="shared" si="27"/>
        <v>130591.09</v>
      </c>
    </row>
    <row r="412" spans="1:17" x14ac:dyDescent="0.2">
      <c r="A412" s="10" t="s">
        <v>302</v>
      </c>
      <c r="B412" s="10" t="s">
        <v>303</v>
      </c>
      <c r="C412" s="11">
        <v>4</v>
      </c>
      <c r="D412" s="11">
        <v>13.5</v>
      </c>
      <c r="E412" s="11">
        <v>54</v>
      </c>
      <c r="F412" s="26">
        <f t="shared" si="24"/>
        <v>2145307</v>
      </c>
      <c r="G412" s="26">
        <f>IF(ISTEXT(E412),"",IF(ISBLANK(E412),"",IF(ISTEXT(D412),"",IF(A407="Invoice No. : ",INDEX(Sheet1!F$14:F$181,MATCH(B407,Sheet1!A$14:A$181,0)),G411))))</f>
        <v>42697</v>
      </c>
      <c r="H412" s="26" t="str">
        <f t="shared" si="25"/>
        <v>01/17/2023</v>
      </c>
      <c r="I412" s="26" t="str">
        <f>IF(ISTEXT(E412),"",IF(ISBLANK(E412),"",IF(ISTEXT(D412),"",IF(A407="Invoice No. : ",TEXT(INDEX(Sheet1!C$14:C$200,MATCH(B407,Sheet1!A$14:A$200,0)),"hh:mm:ss"),I411))))</f>
        <v>08:58:56</v>
      </c>
      <c r="J412">
        <f t="shared" si="26"/>
        <v>1780.25</v>
      </c>
      <c r="K412">
        <f>IF(ISBLANK(G412),"",IF(ISTEXT(G412),"",INDEX(Sheet1!H$14:H$181,MATCH(F412,Sheet1!A$14:A$181,0))))</f>
        <v>0</v>
      </c>
      <c r="L412">
        <f>IF(ISBLANK(G412),"",IF(ISTEXT(G412),"",INDEX(Sheet1!I$14:I$181,MATCH(F412,Sheet1!A$14:A$181,0))))</f>
        <v>1780.25</v>
      </c>
      <c r="M412" t="str">
        <f>IF(ISBLANK(G412),"",IF(ISTEXT(G412),"",IF(INDEX(Sheet1!H$14:H$181,MATCH(F412,Sheet1!A$14:A$181,0))&lt;&gt;0,IF(INDEX(Sheet1!I$14:I$181,MATCH(F412,Sheet1!A$14:A$181,0))&lt;&gt;0,"Loan &amp; Cash","Loan"),"Cash")))</f>
        <v>Cash</v>
      </c>
      <c r="N412">
        <f>IF(ISTEXT(E412),"",IF(ISBLANK(E412),"",IF(ISTEXT(D412),"",IF(A407="Invoice No. : ",INDEX(Sheet1!D$14:D$181,MATCH(B407,Sheet1!A$14:A$181,0)),N411))))</f>
        <v>2</v>
      </c>
      <c r="O412" t="str">
        <f>IF(ISTEXT(E412),"",IF(ISBLANK(E412),"",IF(ISTEXT(D412),"",IF(A407="Invoice No. : ",INDEX(Sheet1!E$14:E$181,MATCH(B407,Sheet1!A$14:A$181,0)),O411))))</f>
        <v>RUBY</v>
      </c>
      <c r="P412" t="str">
        <f>IF(ISTEXT(E412),"",IF(ISBLANK(E412),"",IF(ISTEXT(D412),"",IF(A407="Invoice No. : ",INDEX(Sheet1!G$14:G$181,MATCH(B407,Sheet1!A$14:A$181,0)),P411))))</f>
        <v>DULATRE, MARJORIE FLORENDO</v>
      </c>
      <c r="Q412">
        <f t="shared" si="27"/>
        <v>130591.09</v>
      </c>
    </row>
    <row r="413" spans="1:17" x14ac:dyDescent="0.2">
      <c r="A413" s="10" t="s">
        <v>304</v>
      </c>
      <c r="B413" s="10" t="s">
        <v>305</v>
      </c>
      <c r="C413" s="11">
        <v>1</v>
      </c>
      <c r="D413" s="11">
        <v>57.75</v>
      </c>
      <c r="E413" s="11">
        <v>57.75</v>
      </c>
      <c r="F413" s="26">
        <f t="shared" si="24"/>
        <v>2145307</v>
      </c>
      <c r="G413" s="26">
        <f>IF(ISTEXT(E413),"",IF(ISBLANK(E413),"",IF(ISTEXT(D413),"",IF(A408="Invoice No. : ",INDEX(Sheet1!F$14:F$181,MATCH(B408,Sheet1!A$14:A$181,0)),G412))))</f>
        <v>42697</v>
      </c>
      <c r="H413" s="26" t="str">
        <f t="shared" si="25"/>
        <v>01/17/2023</v>
      </c>
      <c r="I413" s="26" t="str">
        <f>IF(ISTEXT(E413),"",IF(ISBLANK(E413),"",IF(ISTEXT(D413),"",IF(A408="Invoice No. : ",TEXT(INDEX(Sheet1!C$14:C$200,MATCH(B408,Sheet1!A$14:A$200,0)),"hh:mm:ss"),I412))))</f>
        <v>08:58:56</v>
      </c>
      <c r="J413">
        <f t="shared" si="26"/>
        <v>1780.25</v>
      </c>
      <c r="K413">
        <f>IF(ISBLANK(G413),"",IF(ISTEXT(G413),"",INDEX(Sheet1!H$14:H$181,MATCH(F413,Sheet1!A$14:A$181,0))))</f>
        <v>0</v>
      </c>
      <c r="L413">
        <f>IF(ISBLANK(G413),"",IF(ISTEXT(G413),"",INDEX(Sheet1!I$14:I$181,MATCH(F413,Sheet1!A$14:A$181,0))))</f>
        <v>1780.25</v>
      </c>
      <c r="M413" t="str">
        <f>IF(ISBLANK(G413),"",IF(ISTEXT(G413),"",IF(INDEX(Sheet1!H$14:H$181,MATCH(F413,Sheet1!A$14:A$181,0))&lt;&gt;0,IF(INDEX(Sheet1!I$14:I$181,MATCH(F413,Sheet1!A$14:A$181,0))&lt;&gt;0,"Loan &amp; Cash","Loan"),"Cash")))</f>
        <v>Cash</v>
      </c>
      <c r="N413">
        <f>IF(ISTEXT(E413),"",IF(ISBLANK(E413),"",IF(ISTEXT(D413),"",IF(A408="Invoice No. : ",INDEX(Sheet1!D$14:D$181,MATCH(B408,Sheet1!A$14:A$181,0)),N412))))</f>
        <v>2</v>
      </c>
      <c r="O413" t="str">
        <f>IF(ISTEXT(E413),"",IF(ISBLANK(E413),"",IF(ISTEXT(D413),"",IF(A408="Invoice No. : ",INDEX(Sheet1!E$14:E$181,MATCH(B408,Sheet1!A$14:A$181,0)),O412))))</f>
        <v>RUBY</v>
      </c>
      <c r="P413" t="str">
        <f>IF(ISTEXT(E413),"",IF(ISBLANK(E413),"",IF(ISTEXT(D413),"",IF(A408="Invoice No. : ",INDEX(Sheet1!G$14:G$181,MATCH(B408,Sheet1!A$14:A$181,0)),P412))))</f>
        <v>DULATRE, MARJORIE FLORENDO</v>
      </c>
      <c r="Q413">
        <f t="shared" si="27"/>
        <v>130591.09</v>
      </c>
    </row>
    <row r="414" spans="1:17" x14ac:dyDescent="0.2">
      <c r="A414" s="10" t="s">
        <v>306</v>
      </c>
      <c r="B414" s="10" t="s">
        <v>307</v>
      </c>
      <c r="C414" s="11">
        <v>1</v>
      </c>
      <c r="D414" s="11">
        <v>214</v>
      </c>
      <c r="E414" s="11">
        <v>214</v>
      </c>
      <c r="F414" s="26">
        <f t="shared" si="24"/>
        <v>2145307</v>
      </c>
      <c r="G414" s="26">
        <f>IF(ISTEXT(E414),"",IF(ISBLANK(E414),"",IF(ISTEXT(D414),"",IF(A409="Invoice No. : ",INDEX(Sheet1!F$14:F$181,MATCH(B409,Sheet1!A$14:A$181,0)),G413))))</f>
        <v>42697</v>
      </c>
      <c r="H414" s="26" t="str">
        <f t="shared" si="25"/>
        <v>01/17/2023</v>
      </c>
      <c r="I414" s="26" t="str">
        <f>IF(ISTEXT(E414),"",IF(ISBLANK(E414),"",IF(ISTEXT(D414),"",IF(A409="Invoice No. : ",TEXT(INDEX(Sheet1!C$14:C$200,MATCH(B409,Sheet1!A$14:A$200,0)),"hh:mm:ss"),I413))))</f>
        <v>08:58:56</v>
      </c>
      <c r="J414">
        <f t="shared" si="26"/>
        <v>1780.25</v>
      </c>
      <c r="K414">
        <f>IF(ISBLANK(G414),"",IF(ISTEXT(G414),"",INDEX(Sheet1!H$14:H$181,MATCH(F414,Sheet1!A$14:A$181,0))))</f>
        <v>0</v>
      </c>
      <c r="L414">
        <f>IF(ISBLANK(G414),"",IF(ISTEXT(G414),"",INDEX(Sheet1!I$14:I$181,MATCH(F414,Sheet1!A$14:A$181,0))))</f>
        <v>1780.25</v>
      </c>
      <c r="M414" t="str">
        <f>IF(ISBLANK(G414),"",IF(ISTEXT(G414),"",IF(INDEX(Sheet1!H$14:H$181,MATCH(F414,Sheet1!A$14:A$181,0))&lt;&gt;0,IF(INDEX(Sheet1!I$14:I$181,MATCH(F414,Sheet1!A$14:A$181,0))&lt;&gt;0,"Loan &amp; Cash","Loan"),"Cash")))</f>
        <v>Cash</v>
      </c>
      <c r="N414">
        <f>IF(ISTEXT(E414),"",IF(ISBLANK(E414),"",IF(ISTEXT(D414),"",IF(A409="Invoice No. : ",INDEX(Sheet1!D$14:D$181,MATCH(B409,Sheet1!A$14:A$181,0)),N413))))</f>
        <v>2</v>
      </c>
      <c r="O414" t="str">
        <f>IF(ISTEXT(E414),"",IF(ISBLANK(E414),"",IF(ISTEXT(D414),"",IF(A409="Invoice No. : ",INDEX(Sheet1!E$14:E$181,MATCH(B409,Sheet1!A$14:A$181,0)),O413))))</f>
        <v>RUBY</v>
      </c>
      <c r="P414" t="str">
        <f>IF(ISTEXT(E414),"",IF(ISBLANK(E414),"",IF(ISTEXT(D414),"",IF(A409="Invoice No. : ",INDEX(Sheet1!G$14:G$181,MATCH(B409,Sheet1!A$14:A$181,0)),P413))))</f>
        <v>DULATRE, MARJORIE FLORENDO</v>
      </c>
      <c r="Q414">
        <f t="shared" si="27"/>
        <v>130591.09</v>
      </c>
    </row>
    <row r="415" spans="1:17" x14ac:dyDescent="0.2">
      <c r="A415" s="10" t="s">
        <v>308</v>
      </c>
      <c r="B415" s="10" t="s">
        <v>309</v>
      </c>
      <c r="C415" s="11">
        <v>6</v>
      </c>
      <c r="D415" s="11">
        <v>6.5</v>
      </c>
      <c r="E415" s="11">
        <v>39</v>
      </c>
      <c r="F415" s="26">
        <f t="shared" si="24"/>
        <v>2145307</v>
      </c>
      <c r="G415" s="26">
        <f>IF(ISTEXT(E415),"",IF(ISBLANK(E415),"",IF(ISTEXT(D415),"",IF(A410="Invoice No. : ",INDEX(Sheet1!F$14:F$181,MATCH(B410,Sheet1!A$14:A$181,0)),G414))))</f>
        <v>42697</v>
      </c>
      <c r="H415" s="26" t="str">
        <f t="shared" si="25"/>
        <v>01/17/2023</v>
      </c>
      <c r="I415" s="26" t="str">
        <f>IF(ISTEXT(E415),"",IF(ISBLANK(E415),"",IF(ISTEXT(D415),"",IF(A410="Invoice No. : ",TEXT(INDEX(Sheet1!C$14:C$200,MATCH(B410,Sheet1!A$14:A$200,0)),"hh:mm:ss"),I414))))</f>
        <v>08:58:56</v>
      </c>
      <c r="J415">
        <f t="shared" si="26"/>
        <v>1780.25</v>
      </c>
      <c r="K415">
        <f>IF(ISBLANK(G415),"",IF(ISTEXT(G415),"",INDEX(Sheet1!H$14:H$181,MATCH(F415,Sheet1!A$14:A$181,0))))</f>
        <v>0</v>
      </c>
      <c r="L415">
        <f>IF(ISBLANK(G415),"",IF(ISTEXT(G415),"",INDEX(Sheet1!I$14:I$181,MATCH(F415,Sheet1!A$14:A$181,0))))</f>
        <v>1780.25</v>
      </c>
      <c r="M415" t="str">
        <f>IF(ISBLANK(G415),"",IF(ISTEXT(G415),"",IF(INDEX(Sheet1!H$14:H$181,MATCH(F415,Sheet1!A$14:A$181,0))&lt;&gt;0,IF(INDEX(Sheet1!I$14:I$181,MATCH(F415,Sheet1!A$14:A$181,0))&lt;&gt;0,"Loan &amp; Cash","Loan"),"Cash")))</f>
        <v>Cash</v>
      </c>
      <c r="N415">
        <f>IF(ISTEXT(E415),"",IF(ISBLANK(E415),"",IF(ISTEXT(D415),"",IF(A410="Invoice No. : ",INDEX(Sheet1!D$14:D$181,MATCH(B410,Sheet1!A$14:A$181,0)),N414))))</f>
        <v>2</v>
      </c>
      <c r="O415" t="str">
        <f>IF(ISTEXT(E415),"",IF(ISBLANK(E415),"",IF(ISTEXT(D415),"",IF(A410="Invoice No. : ",INDEX(Sheet1!E$14:E$181,MATCH(B410,Sheet1!A$14:A$181,0)),O414))))</f>
        <v>RUBY</v>
      </c>
      <c r="P415" t="str">
        <f>IF(ISTEXT(E415),"",IF(ISBLANK(E415),"",IF(ISTEXT(D415),"",IF(A410="Invoice No. : ",INDEX(Sheet1!G$14:G$181,MATCH(B410,Sheet1!A$14:A$181,0)),P414))))</f>
        <v>DULATRE, MARJORIE FLORENDO</v>
      </c>
      <c r="Q415">
        <f t="shared" si="27"/>
        <v>130591.09</v>
      </c>
    </row>
    <row r="416" spans="1:17" x14ac:dyDescent="0.2">
      <c r="A416" s="10" t="s">
        <v>310</v>
      </c>
      <c r="B416" s="10" t="s">
        <v>311</v>
      </c>
      <c r="C416" s="11">
        <v>2</v>
      </c>
      <c r="D416" s="11">
        <v>22.25</v>
      </c>
      <c r="E416" s="11">
        <v>44.5</v>
      </c>
      <c r="F416" s="26">
        <f t="shared" si="24"/>
        <v>2145307</v>
      </c>
      <c r="G416" s="26">
        <f>IF(ISTEXT(E416),"",IF(ISBLANK(E416),"",IF(ISTEXT(D416),"",IF(A411="Invoice No. : ",INDEX(Sheet1!F$14:F$181,MATCH(B411,Sheet1!A$14:A$181,0)),G415))))</f>
        <v>42697</v>
      </c>
      <c r="H416" s="26" t="str">
        <f t="shared" si="25"/>
        <v>01/17/2023</v>
      </c>
      <c r="I416" s="26" t="str">
        <f>IF(ISTEXT(E416),"",IF(ISBLANK(E416),"",IF(ISTEXT(D416),"",IF(A411="Invoice No. : ",TEXT(INDEX(Sheet1!C$14:C$200,MATCH(B411,Sheet1!A$14:A$200,0)),"hh:mm:ss"),I415))))</f>
        <v>08:58:56</v>
      </c>
      <c r="J416">
        <f t="shared" si="26"/>
        <v>1780.25</v>
      </c>
      <c r="K416">
        <f>IF(ISBLANK(G416),"",IF(ISTEXT(G416),"",INDEX(Sheet1!H$14:H$181,MATCH(F416,Sheet1!A$14:A$181,0))))</f>
        <v>0</v>
      </c>
      <c r="L416">
        <f>IF(ISBLANK(G416),"",IF(ISTEXT(G416),"",INDEX(Sheet1!I$14:I$181,MATCH(F416,Sheet1!A$14:A$181,0))))</f>
        <v>1780.25</v>
      </c>
      <c r="M416" t="str">
        <f>IF(ISBLANK(G416),"",IF(ISTEXT(G416),"",IF(INDEX(Sheet1!H$14:H$181,MATCH(F416,Sheet1!A$14:A$181,0))&lt;&gt;0,IF(INDEX(Sheet1!I$14:I$181,MATCH(F416,Sheet1!A$14:A$181,0))&lt;&gt;0,"Loan &amp; Cash","Loan"),"Cash")))</f>
        <v>Cash</v>
      </c>
      <c r="N416">
        <f>IF(ISTEXT(E416),"",IF(ISBLANK(E416),"",IF(ISTEXT(D416),"",IF(A411="Invoice No. : ",INDEX(Sheet1!D$14:D$181,MATCH(B411,Sheet1!A$14:A$181,0)),N415))))</f>
        <v>2</v>
      </c>
      <c r="O416" t="str">
        <f>IF(ISTEXT(E416),"",IF(ISBLANK(E416),"",IF(ISTEXT(D416),"",IF(A411="Invoice No. : ",INDEX(Sheet1!E$14:E$181,MATCH(B411,Sheet1!A$14:A$181,0)),O415))))</f>
        <v>RUBY</v>
      </c>
      <c r="P416" t="str">
        <f>IF(ISTEXT(E416),"",IF(ISBLANK(E416),"",IF(ISTEXT(D416),"",IF(A411="Invoice No. : ",INDEX(Sheet1!G$14:G$181,MATCH(B411,Sheet1!A$14:A$181,0)),P415))))</f>
        <v>DULATRE, MARJORIE FLORENDO</v>
      </c>
      <c r="Q416">
        <f t="shared" si="27"/>
        <v>130591.09</v>
      </c>
    </row>
    <row r="417" spans="1:17" x14ac:dyDescent="0.2">
      <c r="A417" s="10" t="s">
        <v>274</v>
      </c>
      <c r="B417" s="10" t="s">
        <v>275</v>
      </c>
      <c r="C417" s="11">
        <v>2</v>
      </c>
      <c r="D417" s="11">
        <v>35.5</v>
      </c>
      <c r="E417" s="11">
        <v>71</v>
      </c>
      <c r="F417" s="26">
        <f t="shared" si="24"/>
        <v>2145307</v>
      </c>
      <c r="G417" s="26">
        <f>IF(ISTEXT(E417),"",IF(ISBLANK(E417),"",IF(ISTEXT(D417),"",IF(A412="Invoice No. : ",INDEX(Sheet1!F$14:F$181,MATCH(B412,Sheet1!A$14:A$181,0)),G416))))</f>
        <v>42697</v>
      </c>
      <c r="H417" s="26" t="str">
        <f t="shared" si="25"/>
        <v>01/17/2023</v>
      </c>
      <c r="I417" s="26" t="str">
        <f>IF(ISTEXT(E417),"",IF(ISBLANK(E417),"",IF(ISTEXT(D417),"",IF(A412="Invoice No. : ",TEXT(INDEX(Sheet1!C$14:C$200,MATCH(B412,Sheet1!A$14:A$200,0)),"hh:mm:ss"),I416))))</f>
        <v>08:58:56</v>
      </c>
      <c r="J417">
        <f t="shared" si="26"/>
        <v>1780.25</v>
      </c>
      <c r="K417">
        <f>IF(ISBLANK(G417),"",IF(ISTEXT(G417),"",INDEX(Sheet1!H$14:H$181,MATCH(F417,Sheet1!A$14:A$181,0))))</f>
        <v>0</v>
      </c>
      <c r="L417">
        <f>IF(ISBLANK(G417),"",IF(ISTEXT(G417),"",INDEX(Sheet1!I$14:I$181,MATCH(F417,Sheet1!A$14:A$181,0))))</f>
        <v>1780.25</v>
      </c>
      <c r="M417" t="str">
        <f>IF(ISBLANK(G417),"",IF(ISTEXT(G417),"",IF(INDEX(Sheet1!H$14:H$181,MATCH(F417,Sheet1!A$14:A$181,0))&lt;&gt;0,IF(INDEX(Sheet1!I$14:I$181,MATCH(F417,Sheet1!A$14:A$181,0))&lt;&gt;0,"Loan &amp; Cash","Loan"),"Cash")))</f>
        <v>Cash</v>
      </c>
      <c r="N417">
        <f>IF(ISTEXT(E417),"",IF(ISBLANK(E417),"",IF(ISTEXT(D417),"",IF(A412="Invoice No. : ",INDEX(Sheet1!D$14:D$181,MATCH(B412,Sheet1!A$14:A$181,0)),N416))))</f>
        <v>2</v>
      </c>
      <c r="O417" t="str">
        <f>IF(ISTEXT(E417),"",IF(ISBLANK(E417),"",IF(ISTEXT(D417),"",IF(A412="Invoice No. : ",INDEX(Sheet1!E$14:E$181,MATCH(B412,Sheet1!A$14:A$181,0)),O416))))</f>
        <v>RUBY</v>
      </c>
      <c r="P417" t="str">
        <f>IF(ISTEXT(E417),"",IF(ISBLANK(E417),"",IF(ISTEXT(D417),"",IF(A412="Invoice No. : ",INDEX(Sheet1!G$14:G$181,MATCH(B412,Sheet1!A$14:A$181,0)),P416))))</f>
        <v>DULATRE, MARJORIE FLORENDO</v>
      </c>
      <c r="Q417">
        <f t="shared" si="27"/>
        <v>130591.09</v>
      </c>
    </row>
    <row r="418" spans="1:17" x14ac:dyDescent="0.2">
      <c r="A418" s="10" t="s">
        <v>312</v>
      </c>
      <c r="B418" s="10" t="s">
        <v>313</v>
      </c>
      <c r="C418" s="11">
        <v>2</v>
      </c>
      <c r="D418" s="11">
        <v>33</v>
      </c>
      <c r="E418" s="11">
        <v>66</v>
      </c>
      <c r="F418" s="26">
        <f t="shared" si="24"/>
        <v>2145307</v>
      </c>
      <c r="G418" s="26">
        <f>IF(ISTEXT(E418),"",IF(ISBLANK(E418),"",IF(ISTEXT(D418),"",IF(A413="Invoice No. : ",INDEX(Sheet1!F$14:F$181,MATCH(B413,Sheet1!A$14:A$181,0)),G417))))</f>
        <v>42697</v>
      </c>
      <c r="H418" s="26" t="str">
        <f t="shared" si="25"/>
        <v>01/17/2023</v>
      </c>
      <c r="I418" s="26" t="str">
        <f>IF(ISTEXT(E418),"",IF(ISBLANK(E418),"",IF(ISTEXT(D418),"",IF(A413="Invoice No. : ",TEXT(INDEX(Sheet1!C$14:C$200,MATCH(B413,Sheet1!A$14:A$200,0)),"hh:mm:ss"),I417))))</f>
        <v>08:58:56</v>
      </c>
      <c r="J418">
        <f t="shared" si="26"/>
        <v>1780.25</v>
      </c>
      <c r="K418">
        <f>IF(ISBLANK(G418),"",IF(ISTEXT(G418),"",INDEX(Sheet1!H$14:H$181,MATCH(F418,Sheet1!A$14:A$181,0))))</f>
        <v>0</v>
      </c>
      <c r="L418">
        <f>IF(ISBLANK(G418),"",IF(ISTEXT(G418),"",INDEX(Sheet1!I$14:I$181,MATCH(F418,Sheet1!A$14:A$181,0))))</f>
        <v>1780.25</v>
      </c>
      <c r="M418" t="str">
        <f>IF(ISBLANK(G418),"",IF(ISTEXT(G418),"",IF(INDEX(Sheet1!H$14:H$181,MATCH(F418,Sheet1!A$14:A$181,0))&lt;&gt;0,IF(INDEX(Sheet1!I$14:I$181,MATCH(F418,Sheet1!A$14:A$181,0))&lt;&gt;0,"Loan &amp; Cash","Loan"),"Cash")))</f>
        <v>Cash</v>
      </c>
      <c r="N418">
        <f>IF(ISTEXT(E418),"",IF(ISBLANK(E418),"",IF(ISTEXT(D418),"",IF(A413="Invoice No. : ",INDEX(Sheet1!D$14:D$181,MATCH(B413,Sheet1!A$14:A$181,0)),N417))))</f>
        <v>2</v>
      </c>
      <c r="O418" t="str">
        <f>IF(ISTEXT(E418),"",IF(ISBLANK(E418),"",IF(ISTEXT(D418),"",IF(A413="Invoice No. : ",INDEX(Sheet1!E$14:E$181,MATCH(B413,Sheet1!A$14:A$181,0)),O417))))</f>
        <v>RUBY</v>
      </c>
      <c r="P418" t="str">
        <f>IF(ISTEXT(E418),"",IF(ISBLANK(E418),"",IF(ISTEXT(D418),"",IF(A413="Invoice No. : ",INDEX(Sheet1!G$14:G$181,MATCH(B413,Sheet1!A$14:A$181,0)),P417))))</f>
        <v>DULATRE, MARJORIE FLORENDO</v>
      </c>
      <c r="Q418">
        <f t="shared" si="27"/>
        <v>130591.09</v>
      </c>
    </row>
    <row r="419" spans="1:17" x14ac:dyDescent="0.2">
      <c r="A419" s="10" t="s">
        <v>314</v>
      </c>
      <c r="B419" s="10" t="s">
        <v>315</v>
      </c>
      <c r="C419" s="11">
        <v>1</v>
      </c>
      <c r="D419" s="11">
        <v>187.25</v>
      </c>
      <c r="E419" s="11">
        <v>187.25</v>
      </c>
      <c r="F419" s="26">
        <f t="shared" si="24"/>
        <v>2145307</v>
      </c>
      <c r="G419" s="26">
        <f>IF(ISTEXT(E419),"",IF(ISBLANK(E419),"",IF(ISTEXT(D419),"",IF(A414="Invoice No. : ",INDEX(Sheet1!F$14:F$181,MATCH(B414,Sheet1!A$14:A$181,0)),G418))))</f>
        <v>42697</v>
      </c>
      <c r="H419" s="26" t="str">
        <f t="shared" si="25"/>
        <v>01/17/2023</v>
      </c>
      <c r="I419" s="26" t="str">
        <f>IF(ISTEXT(E419),"",IF(ISBLANK(E419),"",IF(ISTEXT(D419),"",IF(A414="Invoice No. : ",TEXT(INDEX(Sheet1!C$14:C$200,MATCH(B414,Sheet1!A$14:A$200,0)),"hh:mm:ss"),I418))))</f>
        <v>08:58:56</v>
      </c>
      <c r="J419">
        <f t="shared" si="26"/>
        <v>1780.25</v>
      </c>
      <c r="K419">
        <f>IF(ISBLANK(G419),"",IF(ISTEXT(G419),"",INDEX(Sheet1!H$14:H$181,MATCH(F419,Sheet1!A$14:A$181,0))))</f>
        <v>0</v>
      </c>
      <c r="L419">
        <f>IF(ISBLANK(G419),"",IF(ISTEXT(G419),"",INDEX(Sheet1!I$14:I$181,MATCH(F419,Sheet1!A$14:A$181,0))))</f>
        <v>1780.25</v>
      </c>
      <c r="M419" t="str">
        <f>IF(ISBLANK(G419),"",IF(ISTEXT(G419),"",IF(INDEX(Sheet1!H$14:H$181,MATCH(F419,Sheet1!A$14:A$181,0))&lt;&gt;0,IF(INDEX(Sheet1!I$14:I$181,MATCH(F419,Sheet1!A$14:A$181,0))&lt;&gt;0,"Loan &amp; Cash","Loan"),"Cash")))</f>
        <v>Cash</v>
      </c>
      <c r="N419">
        <f>IF(ISTEXT(E419),"",IF(ISBLANK(E419),"",IF(ISTEXT(D419),"",IF(A414="Invoice No. : ",INDEX(Sheet1!D$14:D$181,MATCH(B414,Sheet1!A$14:A$181,0)),N418))))</f>
        <v>2</v>
      </c>
      <c r="O419" t="str">
        <f>IF(ISTEXT(E419),"",IF(ISBLANK(E419),"",IF(ISTEXT(D419),"",IF(A414="Invoice No. : ",INDEX(Sheet1!E$14:E$181,MATCH(B414,Sheet1!A$14:A$181,0)),O418))))</f>
        <v>RUBY</v>
      </c>
      <c r="P419" t="str">
        <f>IF(ISTEXT(E419),"",IF(ISBLANK(E419),"",IF(ISTEXT(D419),"",IF(A414="Invoice No. : ",INDEX(Sheet1!G$14:G$181,MATCH(B414,Sheet1!A$14:A$181,0)),P418))))</f>
        <v>DULATRE, MARJORIE FLORENDO</v>
      </c>
      <c r="Q419">
        <f t="shared" si="27"/>
        <v>130591.09</v>
      </c>
    </row>
    <row r="420" spans="1:17" x14ac:dyDescent="0.2">
      <c r="D420" s="12" t="s">
        <v>16</v>
      </c>
      <c r="E420" s="13">
        <v>1780.25</v>
      </c>
      <c r="F420" s="26" t="str">
        <f t="shared" si="24"/>
        <v/>
      </c>
      <c r="G420" s="26" t="str">
        <f>IF(ISTEXT(E420),"",IF(ISBLANK(E420),"",IF(ISTEXT(D420),"",IF(A415="Invoice No. : ",INDEX(Sheet1!F$14:F$181,MATCH(B415,Sheet1!A$14:A$181,0)),G419))))</f>
        <v/>
      </c>
      <c r="H420" s="26" t="str">
        <f t="shared" si="25"/>
        <v/>
      </c>
      <c r="I420" s="26" t="str">
        <f>IF(ISTEXT(E420),"",IF(ISBLANK(E420),"",IF(ISTEXT(D420),"",IF(A415="Invoice No. : ",TEXT(INDEX(Sheet1!C$14:C$200,MATCH(B415,Sheet1!A$14:A$200,0)),"hh:mm:ss"),I419))))</f>
        <v/>
      </c>
      <c r="J420" t="str">
        <f t="shared" si="26"/>
        <v/>
      </c>
      <c r="K420" t="str">
        <f>IF(ISBLANK(G420),"",IF(ISTEXT(G420),"",INDEX(Sheet1!H$14:H$181,MATCH(F420,Sheet1!A$14:A$181,0))))</f>
        <v/>
      </c>
      <c r="L420" t="str">
        <f>IF(ISBLANK(G420),"",IF(ISTEXT(G420),"",INDEX(Sheet1!I$14:I$181,MATCH(F420,Sheet1!A$14:A$181,0))))</f>
        <v/>
      </c>
      <c r="M420" t="str">
        <f>IF(ISBLANK(G420),"",IF(ISTEXT(G420),"",IF(INDEX(Sheet1!H$14:H$181,MATCH(F420,Sheet1!A$14:A$181,0))&lt;&gt;0,IF(INDEX(Sheet1!I$14:I$181,MATCH(F420,Sheet1!A$14:A$181,0))&lt;&gt;0,"Loan &amp; Cash","Loan"),"Cash")))</f>
        <v/>
      </c>
      <c r="N420" t="str">
        <f>IF(ISTEXT(E420),"",IF(ISBLANK(E420),"",IF(ISTEXT(D420),"",IF(A415="Invoice No. : ",INDEX(Sheet1!D$14:D$181,MATCH(B415,Sheet1!A$14:A$181,0)),N419))))</f>
        <v/>
      </c>
      <c r="O420" t="str">
        <f>IF(ISTEXT(E420),"",IF(ISBLANK(E420),"",IF(ISTEXT(D420),"",IF(A415="Invoice No. : ",INDEX(Sheet1!E$14:E$181,MATCH(B415,Sheet1!A$14:A$181,0)),O419))))</f>
        <v/>
      </c>
      <c r="P420" t="str">
        <f>IF(ISTEXT(E420),"",IF(ISBLANK(E420),"",IF(ISTEXT(D420),"",IF(A415="Invoice No. : ",INDEX(Sheet1!G$14:G$181,MATCH(B415,Sheet1!A$14:A$181,0)),P419))))</f>
        <v/>
      </c>
      <c r="Q420" t="str">
        <f t="shared" si="27"/>
        <v/>
      </c>
    </row>
    <row r="421" spans="1:17" x14ac:dyDescent="0.2">
      <c r="F421" s="26" t="str">
        <f t="shared" si="24"/>
        <v/>
      </c>
      <c r="G421" s="26" t="str">
        <f>IF(ISTEXT(E421),"",IF(ISBLANK(E421),"",IF(ISTEXT(D421),"",IF(A416="Invoice No. : ",INDEX(Sheet1!F$14:F$181,MATCH(B416,Sheet1!A$14:A$181,0)),G420))))</f>
        <v/>
      </c>
      <c r="H421" s="26" t="str">
        <f t="shared" si="25"/>
        <v/>
      </c>
      <c r="I421" s="26" t="str">
        <f>IF(ISTEXT(E421),"",IF(ISBLANK(E421),"",IF(ISTEXT(D421),"",IF(A416="Invoice No. : ",TEXT(INDEX(Sheet1!C$14:C$200,MATCH(B416,Sheet1!A$14:A$200,0)),"hh:mm:ss"),I420))))</f>
        <v/>
      </c>
      <c r="J421" t="str">
        <f t="shared" si="26"/>
        <v/>
      </c>
      <c r="K421" t="str">
        <f>IF(ISBLANK(G421),"",IF(ISTEXT(G421),"",INDEX(Sheet1!H$14:H$181,MATCH(F421,Sheet1!A$14:A$181,0))))</f>
        <v/>
      </c>
      <c r="L421" t="str">
        <f>IF(ISBLANK(G421),"",IF(ISTEXT(G421),"",INDEX(Sheet1!I$14:I$181,MATCH(F421,Sheet1!A$14:A$181,0))))</f>
        <v/>
      </c>
      <c r="M421" t="str">
        <f>IF(ISBLANK(G421),"",IF(ISTEXT(G421),"",IF(INDEX(Sheet1!H$14:H$181,MATCH(F421,Sheet1!A$14:A$181,0))&lt;&gt;0,IF(INDEX(Sheet1!I$14:I$181,MATCH(F421,Sheet1!A$14:A$181,0))&lt;&gt;0,"Loan &amp; Cash","Loan"),"Cash")))</f>
        <v/>
      </c>
      <c r="N421" t="str">
        <f>IF(ISTEXT(E421),"",IF(ISBLANK(E421),"",IF(ISTEXT(D421),"",IF(A416="Invoice No. : ",INDEX(Sheet1!D$14:D$181,MATCH(B416,Sheet1!A$14:A$181,0)),N420))))</f>
        <v/>
      </c>
      <c r="O421" t="str">
        <f>IF(ISTEXT(E421),"",IF(ISBLANK(E421),"",IF(ISTEXT(D421),"",IF(A416="Invoice No. : ",INDEX(Sheet1!E$14:E$181,MATCH(B416,Sheet1!A$14:A$181,0)),O420))))</f>
        <v/>
      </c>
      <c r="P421" t="str">
        <f>IF(ISTEXT(E421),"",IF(ISBLANK(E421),"",IF(ISTEXT(D421),"",IF(A416="Invoice No. : ",INDEX(Sheet1!G$14:G$181,MATCH(B416,Sheet1!A$14:A$181,0)),P420))))</f>
        <v/>
      </c>
      <c r="Q421" t="str">
        <f t="shared" si="27"/>
        <v/>
      </c>
    </row>
    <row r="422" spans="1:17" x14ac:dyDescent="0.2">
      <c r="F422" s="26" t="str">
        <f t="shared" si="24"/>
        <v/>
      </c>
      <c r="G422" s="26" t="str">
        <f>IF(ISTEXT(E422),"",IF(ISBLANK(E422),"",IF(ISTEXT(D422),"",IF(A417="Invoice No. : ",INDEX(Sheet1!F$14:F$181,MATCH(B417,Sheet1!A$14:A$181,0)),G421))))</f>
        <v/>
      </c>
      <c r="H422" s="26" t="str">
        <f t="shared" si="25"/>
        <v/>
      </c>
      <c r="I422" s="26" t="str">
        <f>IF(ISTEXT(E422),"",IF(ISBLANK(E422),"",IF(ISTEXT(D422),"",IF(A417="Invoice No. : ",TEXT(INDEX(Sheet1!C$14:C$200,MATCH(B417,Sheet1!A$14:A$200,0)),"hh:mm:ss"),I421))))</f>
        <v/>
      </c>
      <c r="J422" t="str">
        <f t="shared" si="26"/>
        <v/>
      </c>
      <c r="K422" t="str">
        <f>IF(ISBLANK(G422),"",IF(ISTEXT(G422),"",INDEX(Sheet1!H$14:H$181,MATCH(F422,Sheet1!A$14:A$181,0))))</f>
        <v/>
      </c>
      <c r="L422" t="str">
        <f>IF(ISBLANK(G422),"",IF(ISTEXT(G422),"",INDEX(Sheet1!I$14:I$181,MATCH(F422,Sheet1!A$14:A$181,0))))</f>
        <v/>
      </c>
      <c r="M422" t="str">
        <f>IF(ISBLANK(G422),"",IF(ISTEXT(G422),"",IF(INDEX(Sheet1!H$14:H$181,MATCH(F422,Sheet1!A$14:A$181,0))&lt;&gt;0,IF(INDEX(Sheet1!I$14:I$181,MATCH(F422,Sheet1!A$14:A$181,0))&lt;&gt;0,"Loan &amp; Cash","Loan"),"Cash")))</f>
        <v/>
      </c>
      <c r="N422" t="str">
        <f>IF(ISTEXT(E422),"",IF(ISBLANK(E422),"",IF(ISTEXT(D422),"",IF(A417="Invoice No. : ",INDEX(Sheet1!D$14:D$181,MATCH(B417,Sheet1!A$14:A$181,0)),N421))))</f>
        <v/>
      </c>
      <c r="O422" t="str">
        <f>IF(ISTEXT(E422),"",IF(ISBLANK(E422),"",IF(ISTEXT(D422),"",IF(A417="Invoice No. : ",INDEX(Sheet1!E$14:E$181,MATCH(B417,Sheet1!A$14:A$181,0)),O421))))</f>
        <v/>
      </c>
      <c r="P422" t="str">
        <f>IF(ISTEXT(E422),"",IF(ISBLANK(E422),"",IF(ISTEXT(D422),"",IF(A417="Invoice No. : ",INDEX(Sheet1!G$14:G$181,MATCH(B417,Sheet1!A$14:A$181,0)),P421))))</f>
        <v/>
      </c>
      <c r="Q422" t="str">
        <f t="shared" si="27"/>
        <v/>
      </c>
    </row>
    <row r="423" spans="1:17" x14ac:dyDescent="0.2">
      <c r="A423" s="3" t="s">
        <v>4</v>
      </c>
      <c r="B423" s="4">
        <v>2145308</v>
      </c>
      <c r="C423" s="3" t="s">
        <v>5</v>
      </c>
      <c r="D423" s="5" t="s">
        <v>185</v>
      </c>
      <c r="F423" s="26" t="str">
        <f t="shared" si="24"/>
        <v/>
      </c>
      <c r="G423" s="26" t="str">
        <f>IF(ISTEXT(E423),"",IF(ISBLANK(E423),"",IF(ISTEXT(D423),"",IF(A418="Invoice No. : ",INDEX(Sheet1!F$14:F$181,MATCH(B418,Sheet1!A$14:A$181,0)),G422))))</f>
        <v/>
      </c>
      <c r="H423" s="26" t="str">
        <f t="shared" si="25"/>
        <v/>
      </c>
      <c r="I423" s="26" t="str">
        <f>IF(ISTEXT(E423),"",IF(ISBLANK(E423),"",IF(ISTEXT(D423),"",IF(A418="Invoice No. : ",TEXT(INDEX(Sheet1!C$14:C$200,MATCH(B418,Sheet1!A$14:A$200,0)),"hh:mm:ss"),I422))))</f>
        <v/>
      </c>
      <c r="J423" t="str">
        <f t="shared" si="26"/>
        <v/>
      </c>
      <c r="K423" t="str">
        <f>IF(ISBLANK(G423),"",IF(ISTEXT(G423),"",INDEX(Sheet1!H$14:H$181,MATCH(F423,Sheet1!A$14:A$181,0))))</f>
        <v/>
      </c>
      <c r="L423" t="str">
        <f>IF(ISBLANK(G423),"",IF(ISTEXT(G423),"",INDEX(Sheet1!I$14:I$181,MATCH(F423,Sheet1!A$14:A$181,0))))</f>
        <v/>
      </c>
      <c r="M423" t="str">
        <f>IF(ISBLANK(G423),"",IF(ISTEXT(G423),"",IF(INDEX(Sheet1!H$14:H$181,MATCH(F423,Sheet1!A$14:A$181,0))&lt;&gt;0,IF(INDEX(Sheet1!I$14:I$181,MATCH(F423,Sheet1!A$14:A$181,0))&lt;&gt;0,"Loan &amp; Cash","Loan"),"Cash")))</f>
        <v/>
      </c>
      <c r="N423" t="str">
        <f>IF(ISTEXT(E423),"",IF(ISBLANK(E423),"",IF(ISTEXT(D423),"",IF(A418="Invoice No. : ",INDEX(Sheet1!D$14:D$181,MATCH(B418,Sheet1!A$14:A$181,0)),N422))))</f>
        <v/>
      </c>
      <c r="O423" t="str">
        <f>IF(ISTEXT(E423),"",IF(ISBLANK(E423),"",IF(ISTEXT(D423),"",IF(A418="Invoice No. : ",INDEX(Sheet1!E$14:E$181,MATCH(B418,Sheet1!A$14:A$181,0)),O422))))</f>
        <v/>
      </c>
      <c r="P423" t="str">
        <f>IF(ISTEXT(E423),"",IF(ISBLANK(E423),"",IF(ISTEXT(D423),"",IF(A418="Invoice No. : ",INDEX(Sheet1!G$14:G$181,MATCH(B418,Sheet1!A$14:A$181,0)),P422))))</f>
        <v/>
      </c>
      <c r="Q423" t="str">
        <f t="shared" si="27"/>
        <v/>
      </c>
    </row>
    <row r="424" spans="1:17" x14ac:dyDescent="0.2">
      <c r="A424" s="3" t="s">
        <v>7</v>
      </c>
      <c r="B424" s="6">
        <v>44943</v>
      </c>
      <c r="C424" s="3" t="s">
        <v>8</v>
      </c>
      <c r="D424" s="7">
        <v>2</v>
      </c>
      <c r="F424" s="26" t="str">
        <f t="shared" si="24"/>
        <v/>
      </c>
      <c r="G424" s="26" t="str">
        <f>IF(ISTEXT(E424),"",IF(ISBLANK(E424),"",IF(ISTEXT(D424),"",IF(A419="Invoice No. : ",INDEX(Sheet1!F$14:F$181,MATCH(B419,Sheet1!A$14:A$181,0)),G423))))</f>
        <v/>
      </c>
      <c r="H424" s="26" t="str">
        <f t="shared" si="25"/>
        <v/>
      </c>
      <c r="I424" s="26" t="str">
        <f>IF(ISTEXT(E424),"",IF(ISBLANK(E424),"",IF(ISTEXT(D424),"",IF(A419="Invoice No. : ",TEXT(INDEX(Sheet1!C$14:C$200,MATCH(B419,Sheet1!A$14:A$200,0)),"hh:mm:ss"),I423))))</f>
        <v/>
      </c>
      <c r="J424" t="str">
        <f t="shared" si="26"/>
        <v/>
      </c>
      <c r="K424" t="str">
        <f>IF(ISBLANK(G424),"",IF(ISTEXT(G424),"",INDEX(Sheet1!H$14:H$181,MATCH(F424,Sheet1!A$14:A$181,0))))</f>
        <v/>
      </c>
      <c r="L424" t="str">
        <f>IF(ISBLANK(G424),"",IF(ISTEXT(G424),"",INDEX(Sheet1!I$14:I$181,MATCH(F424,Sheet1!A$14:A$181,0))))</f>
        <v/>
      </c>
      <c r="M424" t="str">
        <f>IF(ISBLANK(G424),"",IF(ISTEXT(G424),"",IF(INDEX(Sheet1!H$14:H$181,MATCH(F424,Sheet1!A$14:A$181,0))&lt;&gt;0,IF(INDEX(Sheet1!I$14:I$181,MATCH(F424,Sheet1!A$14:A$181,0))&lt;&gt;0,"Loan &amp; Cash","Loan"),"Cash")))</f>
        <v/>
      </c>
      <c r="N424" t="str">
        <f>IF(ISTEXT(E424),"",IF(ISBLANK(E424),"",IF(ISTEXT(D424),"",IF(A419="Invoice No. : ",INDEX(Sheet1!D$14:D$181,MATCH(B419,Sheet1!A$14:A$181,0)),N423))))</f>
        <v/>
      </c>
      <c r="O424" t="str">
        <f>IF(ISTEXT(E424),"",IF(ISBLANK(E424),"",IF(ISTEXT(D424),"",IF(A419="Invoice No. : ",INDEX(Sheet1!E$14:E$181,MATCH(B419,Sheet1!A$14:A$181,0)),O423))))</f>
        <v/>
      </c>
      <c r="P424" t="str">
        <f>IF(ISTEXT(E424),"",IF(ISBLANK(E424),"",IF(ISTEXT(D424),"",IF(A419="Invoice No. : ",INDEX(Sheet1!G$14:G$181,MATCH(B419,Sheet1!A$14:A$181,0)),P423))))</f>
        <v/>
      </c>
      <c r="Q424" t="str">
        <f t="shared" si="27"/>
        <v/>
      </c>
    </row>
    <row r="425" spans="1:17" x14ac:dyDescent="0.2">
      <c r="F425" s="26" t="str">
        <f t="shared" si="24"/>
        <v/>
      </c>
      <c r="G425" s="26" t="str">
        <f>IF(ISTEXT(E425),"",IF(ISBLANK(E425),"",IF(ISTEXT(D425),"",IF(A420="Invoice No. : ",INDEX(Sheet1!F$14:F$181,MATCH(B420,Sheet1!A$14:A$181,0)),G424))))</f>
        <v/>
      </c>
      <c r="H425" s="26" t="str">
        <f t="shared" si="25"/>
        <v/>
      </c>
      <c r="I425" s="26" t="str">
        <f>IF(ISTEXT(E425),"",IF(ISBLANK(E425),"",IF(ISTEXT(D425),"",IF(A420="Invoice No. : ",TEXT(INDEX(Sheet1!C$14:C$200,MATCH(B420,Sheet1!A$14:A$200,0)),"hh:mm:ss"),I424))))</f>
        <v/>
      </c>
      <c r="J425" t="str">
        <f t="shared" si="26"/>
        <v/>
      </c>
      <c r="K425" t="str">
        <f>IF(ISBLANK(G425),"",IF(ISTEXT(G425),"",INDEX(Sheet1!H$14:H$181,MATCH(F425,Sheet1!A$14:A$181,0))))</f>
        <v/>
      </c>
      <c r="L425" t="str">
        <f>IF(ISBLANK(G425),"",IF(ISTEXT(G425),"",INDEX(Sheet1!I$14:I$181,MATCH(F425,Sheet1!A$14:A$181,0))))</f>
        <v/>
      </c>
      <c r="M425" t="str">
        <f>IF(ISBLANK(G425),"",IF(ISTEXT(G425),"",IF(INDEX(Sheet1!H$14:H$181,MATCH(F425,Sheet1!A$14:A$181,0))&lt;&gt;0,IF(INDEX(Sheet1!I$14:I$181,MATCH(F425,Sheet1!A$14:A$181,0))&lt;&gt;0,"Loan &amp; Cash","Loan"),"Cash")))</f>
        <v/>
      </c>
      <c r="N425" t="str">
        <f>IF(ISTEXT(E425),"",IF(ISBLANK(E425),"",IF(ISTEXT(D425),"",IF(A420="Invoice No. : ",INDEX(Sheet1!D$14:D$181,MATCH(B420,Sheet1!A$14:A$181,0)),N424))))</f>
        <v/>
      </c>
      <c r="O425" t="str">
        <f>IF(ISTEXT(E425),"",IF(ISBLANK(E425),"",IF(ISTEXT(D425),"",IF(A420="Invoice No. : ",INDEX(Sheet1!E$14:E$181,MATCH(B420,Sheet1!A$14:A$181,0)),O424))))</f>
        <v/>
      </c>
      <c r="P425" t="str">
        <f>IF(ISTEXT(E425),"",IF(ISBLANK(E425),"",IF(ISTEXT(D425),"",IF(A420="Invoice No. : ",INDEX(Sheet1!G$14:G$181,MATCH(B420,Sheet1!A$14:A$181,0)),P424))))</f>
        <v/>
      </c>
      <c r="Q425" t="str">
        <f t="shared" si="27"/>
        <v/>
      </c>
    </row>
    <row r="426" spans="1:17" x14ac:dyDescent="0.2">
      <c r="A426" s="8" t="s">
        <v>9</v>
      </c>
      <c r="B426" s="8" t="s">
        <v>10</v>
      </c>
      <c r="C426" s="9" t="s">
        <v>11</v>
      </c>
      <c r="D426" s="9" t="s">
        <v>12</v>
      </c>
      <c r="E426" s="9" t="s">
        <v>13</v>
      </c>
      <c r="F426" s="26" t="str">
        <f t="shared" si="24"/>
        <v/>
      </c>
      <c r="G426" s="26" t="str">
        <f>IF(ISTEXT(E426),"",IF(ISBLANK(E426),"",IF(ISTEXT(D426),"",IF(A421="Invoice No. : ",INDEX(Sheet1!F$14:F$181,MATCH(B421,Sheet1!A$14:A$181,0)),G425))))</f>
        <v/>
      </c>
      <c r="H426" s="26" t="str">
        <f t="shared" si="25"/>
        <v/>
      </c>
      <c r="I426" s="26" t="str">
        <f>IF(ISTEXT(E426),"",IF(ISBLANK(E426),"",IF(ISTEXT(D426),"",IF(A421="Invoice No. : ",TEXT(INDEX(Sheet1!C$14:C$200,MATCH(B421,Sheet1!A$14:A$200,0)),"hh:mm:ss"),I425))))</f>
        <v/>
      </c>
      <c r="J426" t="str">
        <f t="shared" si="26"/>
        <v/>
      </c>
      <c r="K426" t="str">
        <f>IF(ISBLANK(G426),"",IF(ISTEXT(G426),"",INDEX(Sheet1!H$14:H$181,MATCH(F426,Sheet1!A$14:A$181,0))))</f>
        <v/>
      </c>
      <c r="L426" t="str">
        <f>IF(ISBLANK(G426),"",IF(ISTEXT(G426),"",INDEX(Sheet1!I$14:I$181,MATCH(F426,Sheet1!A$14:A$181,0))))</f>
        <v/>
      </c>
      <c r="M426" t="str">
        <f>IF(ISBLANK(G426),"",IF(ISTEXT(G426),"",IF(INDEX(Sheet1!H$14:H$181,MATCH(F426,Sheet1!A$14:A$181,0))&lt;&gt;0,IF(INDEX(Sheet1!I$14:I$181,MATCH(F426,Sheet1!A$14:A$181,0))&lt;&gt;0,"Loan &amp; Cash","Loan"),"Cash")))</f>
        <v/>
      </c>
      <c r="N426" t="str">
        <f>IF(ISTEXT(E426),"",IF(ISBLANK(E426),"",IF(ISTEXT(D426),"",IF(A421="Invoice No. : ",INDEX(Sheet1!D$14:D$181,MATCH(B421,Sheet1!A$14:A$181,0)),N425))))</f>
        <v/>
      </c>
      <c r="O426" t="str">
        <f>IF(ISTEXT(E426),"",IF(ISBLANK(E426),"",IF(ISTEXT(D426),"",IF(A421="Invoice No. : ",INDEX(Sheet1!E$14:E$181,MATCH(B421,Sheet1!A$14:A$181,0)),O425))))</f>
        <v/>
      </c>
      <c r="P426" t="str">
        <f>IF(ISTEXT(E426),"",IF(ISBLANK(E426),"",IF(ISTEXT(D426),"",IF(A421="Invoice No. : ",INDEX(Sheet1!G$14:G$181,MATCH(B421,Sheet1!A$14:A$181,0)),P425))))</f>
        <v/>
      </c>
      <c r="Q426" t="str">
        <f t="shared" si="27"/>
        <v/>
      </c>
    </row>
    <row r="427" spans="1:17" x14ac:dyDescent="0.2">
      <c r="F427" s="26" t="str">
        <f t="shared" si="24"/>
        <v/>
      </c>
      <c r="G427" s="26" t="str">
        <f>IF(ISTEXT(E427),"",IF(ISBLANK(E427),"",IF(ISTEXT(D427),"",IF(A422="Invoice No. : ",INDEX(Sheet1!F$14:F$181,MATCH(B422,Sheet1!A$14:A$181,0)),G426))))</f>
        <v/>
      </c>
      <c r="H427" s="26" t="str">
        <f t="shared" si="25"/>
        <v/>
      </c>
      <c r="I427" s="26" t="str">
        <f>IF(ISTEXT(E427),"",IF(ISBLANK(E427),"",IF(ISTEXT(D427),"",IF(A422="Invoice No. : ",TEXT(INDEX(Sheet1!C$14:C$200,MATCH(B422,Sheet1!A$14:A$200,0)),"hh:mm:ss"),I426))))</f>
        <v/>
      </c>
      <c r="J427" t="str">
        <f t="shared" si="26"/>
        <v/>
      </c>
      <c r="K427" t="str">
        <f>IF(ISBLANK(G427),"",IF(ISTEXT(G427),"",INDEX(Sheet1!H$14:H$181,MATCH(F427,Sheet1!A$14:A$181,0))))</f>
        <v/>
      </c>
      <c r="L427" t="str">
        <f>IF(ISBLANK(G427),"",IF(ISTEXT(G427),"",INDEX(Sheet1!I$14:I$181,MATCH(F427,Sheet1!A$14:A$181,0))))</f>
        <v/>
      </c>
      <c r="M427" t="str">
        <f>IF(ISBLANK(G427),"",IF(ISTEXT(G427),"",IF(INDEX(Sheet1!H$14:H$181,MATCH(F427,Sheet1!A$14:A$181,0))&lt;&gt;0,IF(INDEX(Sheet1!I$14:I$181,MATCH(F427,Sheet1!A$14:A$181,0))&lt;&gt;0,"Loan &amp; Cash","Loan"),"Cash")))</f>
        <v/>
      </c>
      <c r="N427" t="str">
        <f>IF(ISTEXT(E427),"",IF(ISBLANK(E427),"",IF(ISTEXT(D427),"",IF(A422="Invoice No. : ",INDEX(Sheet1!D$14:D$181,MATCH(B422,Sheet1!A$14:A$181,0)),N426))))</f>
        <v/>
      </c>
      <c r="O427" t="str">
        <f>IF(ISTEXT(E427),"",IF(ISBLANK(E427),"",IF(ISTEXT(D427),"",IF(A422="Invoice No. : ",INDEX(Sheet1!E$14:E$181,MATCH(B422,Sheet1!A$14:A$181,0)),O426))))</f>
        <v/>
      </c>
      <c r="P427" t="str">
        <f>IF(ISTEXT(E427),"",IF(ISBLANK(E427),"",IF(ISTEXT(D427),"",IF(A422="Invoice No. : ",INDEX(Sheet1!G$14:G$181,MATCH(B422,Sheet1!A$14:A$181,0)),P426))))</f>
        <v/>
      </c>
      <c r="Q427" t="str">
        <f t="shared" si="27"/>
        <v/>
      </c>
    </row>
    <row r="428" spans="1:17" x14ac:dyDescent="0.2">
      <c r="A428" s="10" t="s">
        <v>316</v>
      </c>
      <c r="B428" s="10" t="s">
        <v>317</v>
      </c>
      <c r="C428" s="11">
        <v>1</v>
      </c>
      <c r="D428" s="11">
        <v>15</v>
      </c>
      <c r="E428" s="11">
        <v>15</v>
      </c>
      <c r="F428" s="26">
        <f t="shared" si="24"/>
        <v>2145308</v>
      </c>
      <c r="G428" s="26">
        <f>IF(ISTEXT(E428),"",IF(ISBLANK(E428),"",IF(ISTEXT(D428),"",IF(A423="Invoice No. : ",INDEX(Sheet1!F$14:F$181,MATCH(B423,Sheet1!A$14:A$181,0)),G427))))</f>
        <v>42697</v>
      </c>
      <c r="H428" s="26" t="str">
        <f t="shared" si="25"/>
        <v>01/17/2023</v>
      </c>
      <c r="I428" s="26" t="str">
        <f>IF(ISTEXT(E428),"",IF(ISBLANK(E428),"",IF(ISTEXT(D428),"",IF(A423="Invoice No. : ",TEXT(INDEX(Sheet1!C$14:C$200,MATCH(B423,Sheet1!A$14:A$200,0)),"hh:mm:ss"),I427))))</f>
        <v>09:00:12</v>
      </c>
      <c r="J428">
        <f t="shared" si="26"/>
        <v>15</v>
      </c>
      <c r="K428">
        <f>IF(ISBLANK(G428),"",IF(ISTEXT(G428),"",INDEX(Sheet1!H$14:H$181,MATCH(F428,Sheet1!A$14:A$181,0))))</f>
        <v>0</v>
      </c>
      <c r="L428">
        <f>IF(ISBLANK(G428),"",IF(ISTEXT(G428),"",INDEX(Sheet1!I$14:I$181,MATCH(F428,Sheet1!A$14:A$181,0))))</f>
        <v>15</v>
      </c>
      <c r="M428" t="str">
        <f>IF(ISBLANK(G428),"",IF(ISTEXT(G428),"",IF(INDEX(Sheet1!H$14:H$181,MATCH(F428,Sheet1!A$14:A$181,0))&lt;&gt;0,IF(INDEX(Sheet1!I$14:I$181,MATCH(F428,Sheet1!A$14:A$181,0))&lt;&gt;0,"Loan &amp; Cash","Loan"),"Cash")))</f>
        <v>Cash</v>
      </c>
      <c r="N428">
        <f>IF(ISTEXT(E428),"",IF(ISBLANK(E428),"",IF(ISTEXT(D428),"",IF(A423="Invoice No. : ",INDEX(Sheet1!D$14:D$181,MATCH(B423,Sheet1!A$14:A$181,0)),N427))))</f>
        <v>2</v>
      </c>
      <c r="O428" t="str">
        <f>IF(ISTEXT(E428),"",IF(ISBLANK(E428),"",IF(ISTEXT(D428),"",IF(A423="Invoice No. : ",INDEX(Sheet1!E$14:E$181,MATCH(B423,Sheet1!A$14:A$181,0)),O427))))</f>
        <v>RUBY</v>
      </c>
      <c r="P428" t="str">
        <f>IF(ISTEXT(E428),"",IF(ISBLANK(E428),"",IF(ISTEXT(D428),"",IF(A423="Invoice No. : ",INDEX(Sheet1!G$14:G$181,MATCH(B423,Sheet1!A$14:A$181,0)),P427))))</f>
        <v>DULATRE, MARJORIE FLORENDO</v>
      </c>
      <c r="Q428">
        <f t="shared" si="27"/>
        <v>130591.09</v>
      </c>
    </row>
    <row r="429" spans="1:17" x14ac:dyDescent="0.2">
      <c r="D429" s="12" t="s">
        <v>16</v>
      </c>
      <c r="E429" s="13">
        <v>15</v>
      </c>
      <c r="F429" s="26" t="str">
        <f t="shared" si="24"/>
        <v/>
      </c>
      <c r="G429" s="26" t="str">
        <f>IF(ISTEXT(E429),"",IF(ISBLANK(E429),"",IF(ISTEXT(D429),"",IF(A424="Invoice No. : ",INDEX(Sheet1!F$14:F$181,MATCH(B424,Sheet1!A$14:A$181,0)),G428))))</f>
        <v/>
      </c>
      <c r="H429" s="26" t="str">
        <f t="shared" si="25"/>
        <v/>
      </c>
      <c r="I429" s="26" t="str">
        <f>IF(ISTEXT(E429),"",IF(ISBLANK(E429),"",IF(ISTEXT(D429),"",IF(A424="Invoice No. : ",TEXT(INDEX(Sheet1!C$14:C$200,MATCH(B424,Sheet1!A$14:A$200,0)),"hh:mm:ss"),I428))))</f>
        <v/>
      </c>
      <c r="J429" t="str">
        <f t="shared" si="26"/>
        <v/>
      </c>
      <c r="K429" t="str">
        <f>IF(ISBLANK(G429),"",IF(ISTEXT(G429),"",INDEX(Sheet1!H$14:H$181,MATCH(F429,Sheet1!A$14:A$181,0))))</f>
        <v/>
      </c>
      <c r="L429" t="str">
        <f>IF(ISBLANK(G429),"",IF(ISTEXT(G429),"",INDEX(Sheet1!I$14:I$181,MATCH(F429,Sheet1!A$14:A$181,0))))</f>
        <v/>
      </c>
      <c r="M429" t="str">
        <f>IF(ISBLANK(G429),"",IF(ISTEXT(G429),"",IF(INDEX(Sheet1!H$14:H$181,MATCH(F429,Sheet1!A$14:A$181,0))&lt;&gt;0,IF(INDEX(Sheet1!I$14:I$181,MATCH(F429,Sheet1!A$14:A$181,0))&lt;&gt;0,"Loan &amp; Cash","Loan"),"Cash")))</f>
        <v/>
      </c>
      <c r="N429" t="str">
        <f>IF(ISTEXT(E429),"",IF(ISBLANK(E429),"",IF(ISTEXT(D429),"",IF(A424="Invoice No. : ",INDEX(Sheet1!D$14:D$181,MATCH(B424,Sheet1!A$14:A$181,0)),N428))))</f>
        <v/>
      </c>
      <c r="O429" t="str">
        <f>IF(ISTEXT(E429),"",IF(ISBLANK(E429),"",IF(ISTEXT(D429),"",IF(A424="Invoice No. : ",INDEX(Sheet1!E$14:E$181,MATCH(B424,Sheet1!A$14:A$181,0)),O428))))</f>
        <v/>
      </c>
      <c r="P429" t="str">
        <f>IF(ISTEXT(E429),"",IF(ISBLANK(E429),"",IF(ISTEXT(D429),"",IF(A424="Invoice No. : ",INDEX(Sheet1!G$14:G$181,MATCH(B424,Sheet1!A$14:A$181,0)),P428))))</f>
        <v/>
      </c>
      <c r="Q429" t="str">
        <f t="shared" si="27"/>
        <v/>
      </c>
    </row>
    <row r="430" spans="1:17" x14ac:dyDescent="0.2">
      <c r="F430" s="26" t="str">
        <f t="shared" si="24"/>
        <v/>
      </c>
      <c r="G430" s="26" t="str">
        <f>IF(ISTEXT(E430),"",IF(ISBLANK(E430),"",IF(ISTEXT(D430),"",IF(A425="Invoice No. : ",INDEX(Sheet1!F$14:F$181,MATCH(B425,Sheet1!A$14:A$181,0)),G429))))</f>
        <v/>
      </c>
      <c r="H430" s="26" t="str">
        <f t="shared" si="25"/>
        <v/>
      </c>
      <c r="I430" s="26" t="str">
        <f>IF(ISTEXT(E430),"",IF(ISBLANK(E430),"",IF(ISTEXT(D430),"",IF(A425="Invoice No. : ",TEXT(INDEX(Sheet1!C$14:C$200,MATCH(B425,Sheet1!A$14:A$200,0)),"hh:mm:ss"),I429))))</f>
        <v/>
      </c>
      <c r="J430" t="str">
        <f t="shared" si="26"/>
        <v/>
      </c>
      <c r="K430" t="str">
        <f>IF(ISBLANK(G430),"",IF(ISTEXT(G430),"",INDEX(Sheet1!H$14:H$181,MATCH(F430,Sheet1!A$14:A$181,0))))</f>
        <v/>
      </c>
      <c r="L430" t="str">
        <f>IF(ISBLANK(G430),"",IF(ISTEXT(G430),"",INDEX(Sheet1!I$14:I$181,MATCH(F430,Sheet1!A$14:A$181,0))))</f>
        <v/>
      </c>
      <c r="M430" t="str">
        <f>IF(ISBLANK(G430),"",IF(ISTEXT(G430),"",IF(INDEX(Sheet1!H$14:H$181,MATCH(F430,Sheet1!A$14:A$181,0))&lt;&gt;0,IF(INDEX(Sheet1!I$14:I$181,MATCH(F430,Sheet1!A$14:A$181,0))&lt;&gt;0,"Loan &amp; Cash","Loan"),"Cash")))</f>
        <v/>
      </c>
      <c r="N430" t="str">
        <f>IF(ISTEXT(E430),"",IF(ISBLANK(E430),"",IF(ISTEXT(D430),"",IF(A425="Invoice No. : ",INDEX(Sheet1!D$14:D$181,MATCH(B425,Sheet1!A$14:A$181,0)),N429))))</f>
        <v/>
      </c>
      <c r="O430" t="str">
        <f>IF(ISTEXT(E430),"",IF(ISBLANK(E430),"",IF(ISTEXT(D430),"",IF(A425="Invoice No. : ",INDEX(Sheet1!E$14:E$181,MATCH(B425,Sheet1!A$14:A$181,0)),O429))))</f>
        <v/>
      </c>
      <c r="P430" t="str">
        <f>IF(ISTEXT(E430),"",IF(ISBLANK(E430),"",IF(ISTEXT(D430),"",IF(A425="Invoice No. : ",INDEX(Sheet1!G$14:G$181,MATCH(B425,Sheet1!A$14:A$181,0)),P429))))</f>
        <v/>
      </c>
      <c r="Q430" t="str">
        <f t="shared" si="27"/>
        <v/>
      </c>
    </row>
    <row r="431" spans="1:17" x14ac:dyDescent="0.2">
      <c r="F431" s="26" t="str">
        <f t="shared" si="24"/>
        <v/>
      </c>
      <c r="G431" s="26" t="str">
        <f>IF(ISTEXT(E431),"",IF(ISBLANK(E431),"",IF(ISTEXT(D431),"",IF(A426="Invoice No. : ",INDEX(Sheet1!F$14:F$181,MATCH(B426,Sheet1!A$14:A$181,0)),G430))))</f>
        <v/>
      </c>
      <c r="H431" s="26" t="str">
        <f t="shared" si="25"/>
        <v/>
      </c>
      <c r="I431" s="26" t="str">
        <f>IF(ISTEXT(E431),"",IF(ISBLANK(E431),"",IF(ISTEXT(D431),"",IF(A426="Invoice No. : ",TEXT(INDEX(Sheet1!C$14:C$200,MATCH(B426,Sheet1!A$14:A$200,0)),"hh:mm:ss"),I430))))</f>
        <v/>
      </c>
      <c r="J431" t="str">
        <f t="shared" si="26"/>
        <v/>
      </c>
      <c r="K431" t="str">
        <f>IF(ISBLANK(G431),"",IF(ISTEXT(G431),"",INDEX(Sheet1!H$14:H$181,MATCH(F431,Sheet1!A$14:A$181,0))))</f>
        <v/>
      </c>
      <c r="L431" t="str">
        <f>IF(ISBLANK(G431),"",IF(ISTEXT(G431),"",INDEX(Sheet1!I$14:I$181,MATCH(F431,Sheet1!A$14:A$181,0))))</f>
        <v/>
      </c>
      <c r="M431" t="str">
        <f>IF(ISBLANK(G431),"",IF(ISTEXT(G431),"",IF(INDEX(Sheet1!H$14:H$181,MATCH(F431,Sheet1!A$14:A$181,0))&lt;&gt;0,IF(INDEX(Sheet1!I$14:I$181,MATCH(F431,Sheet1!A$14:A$181,0))&lt;&gt;0,"Loan &amp; Cash","Loan"),"Cash")))</f>
        <v/>
      </c>
      <c r="N431" t="str">
        <f>IF(ISTEXT(E431),"",IF(ISBLANK(E431),"",IF(ISTEXT(D431),"",IF(A426="Invoice No. : ",INDEX(Sheet1!D$14:D$181,MATCH(B426,Sheet1!A$14:A$181,0)),N430))))</f>
        <v/>
      </c>
      <c r="O431" t="str">
        <f>IF(ISTEXT(E431),"",IF(ISBLANK(E431),"",IF(ISTEXT(D431),"",IF(A426="Invoice No. : ",INDEX(Sheet1!E$14:E$181,MATCH(B426,Sheet1!A$14:A$181,0)),O430))))</f>
        <v/>
      </c>
      <c r="P431" t="str">
        <f>IF(ISTEXT(E431),"",IF(ISBLANK(E431),"",IF(ISTEXT(D431),"",IF(A426="Invoice No. : ",INDEX(Sheet1!G$14:G$181,MATCH(B426,Sheet1!A$14:A$181,0)),P430))))</f>
        <v/>
      </c>
      <c r="Q431" t="str">
        <f t="shared" si="27"/>
        <v/>
      </c>
    </row>
    <row r="432" spans="1:17" x14ac:dyDescent="0.2">
      <c r="A432" s="3" t="s">
        <v>4</v>
      </c>
      <c r="B432" s="4">
        <v>2145309</v>
      </c>
      <c r="C432" s="3" t="s">
        <v>5</v>
      </c>
      <c r="D432" s="5" t="s">
        <v>185</v>
      </c>
      <c r="F432" s="26" t="str">
        <f t="shared" si="24"/>
        <v/>
      </c>
      <c r="G432" s="26" t="str">
        <f>IF(ISTEXT(E432),"",IF(ISBLANK(E432),"",IF(ISTEXT(D432),"",IF(A427="Invoice No. : ",INDEX(Sheet1!F$14:F$181,MATCH(B427,Sheet1!A$14:A$181,0)),G431))))</f>
        <v/>
      </c>
      <c r="H432" s="26" t="str">
        <f t="shared" si="25"/>
        <v/>
      </c>
      <c r="I432" s="26" t="str">
        <f>IF(ISTEXT(E432),"",IF(ISBLANK(E432),"",IF(ISTEXT(D432),"",IF(A427="Invoice No. : ",TEXT(INDEX(Sheet1!C$14:C$200,MATCH(B427,Sheet1!A$14:A$200,0)),"hh:mm:ss"),I431))))</f>
        <v/>
      </c>
      <c r="J432" t="str">
        <f t="shared" si="26"/>
        <v/>
      </c>
      <c r="K432" t="str">
        <f>IF(ISBLANK(G432),"",IF(ISTEXT(G432),"",INDEX(Sheet1!H$14:H$181,MATCH(F432,Sheet1!A$14:A$181,0))))</f>
        <v/>
      </c>
      <c r="L432" t="str">
        <f>IF(ISBLANK(G432),"",IF(ISTEXT(G432),"",INDEX(Sheet1!I$14:I$181,MATCH(F432,Sheet1!A$14:A$181,0))))</f>
        <v/>
      </c>
      <c r="M432" t="str">
        <f>IF(ISBLANK(G432),"",IF(ISTEXT(G432),"",IF(INDEX(Sheet1!H$14:H$181,MATCH(F432,Sheet1!A$14:A$181,0))&lt;&gt;0,IF(INDEX(Sheet1!I$14:I$181,MATCH(F432,Sheet1!A$14:A$181,0))&lt;&gt;0,"Loan &amp; Cash","Loan"),"Cash")))</f>
        <v/>
      </c>
      <c r="N432" t="str">
        <f>IF(ISTEXT(E432),"",IF(ISBLANK(E432),"",IF(ISTEXT(D432),"",IF(A427="Invoice No. : ",INDEX(Sheet1!D$14:D$181,MATCH(B427,Sheet1!A$14:A$181,0)),N431))))</f>
        <v/>
      </c>
      <c r="O432" t="str">
        <f>IF(ISTEXT(E432),"",IF(ISBLANK(E432),"",IF(ISTEXT(D432),"",IF(A427="Invoice No. : ",INDEX(Sheet1!E$14:E$181,MATCH(B427,Sheet1!A$14:A$181,0)),O431))))</f>
        <v/>
      </c>
      <c r="P432" t="str">
        <f>IF(ISTEXT(E432),"",IF(ISBLANK(E432),"",IF(ISTEXT(D432),"",IF(A427="Invoice No. : ",INDEX(Sheet1!G$14:G$181,MATCH(B427,Sheet1!A$14:A$181,0)),P431))))</f>
        <v/>
      </c>
      <c r="Q432" t="str">
        <f t="shared" si="27"/>
        <v/>
      </c>
    </row>
    <row r="433" spans="1:17" x14ac:dyDescent="0.2">
      <c r="A433" s="3" t="s">
        <v>7</v>
      </c>
      <c r="B433" s="6">
        <v>44943</v>
      </c>
      <c r="C433" s="3" t="s">
        <v>8</v>
      </c>
      <c r="D433" s="7">
        <v>2</v>
      </c>
      <c r="F433" s="26" t="str">
        <f t="shared" si="24"/>
        <v/>
      </c>
      <c r="G433" s="26" t="str">
        <f>IF(ISTEXT(E433),"",IF(ISBLANK(E433),"",IF(ISTEXT(D433),"",IF(A428="Invoice No. : ",INDEX(Sheet1!F$14:F$181,MATCH(B428,Sheet1!A$14:A$181,0)),G432))))</f>
        <v/>
      </c>
      <c r="H433" s="26" t="str">
        <f t="shared" si="25"/>
        <v/>
      </c>
      <c r="I433" s="26" t="str">
        <f>IF(ISTEXT(E433),"",IF(ISBLANK(E433),"",IF(ISTEXT(D433),"",IF(A428="Invoice No. : ",TEXT(INDEX(Sheet1!C$14:C$200,MATCH(B428,Sheet1!A$14:A$200,0)),"hh:mm:ss"),I432))))</f>
        <v/>
      </c>
      <c r="J433" t="str">
        <f t="shared" si="26"/>
        <v/>
      </c>
      <c r="K433" t="str">
        <f>IF(ISBLANK(G433),"",IF(ISTEXT(G433),"",INDEX(Sheet1!H$14:H$181,MATCH(F433,Sheet1!A$14:A$181,0))))</f>
        <v/>
      </c>
      <c r="L433" t="str">
        <f>IF(ISBLANK(G433),"",IF(ISTEXT(G433),"",INDEX(Sheet1!I$14:I$181,MATCH(F433,Sheet1!A$14:A$181,0))))</f>
        <v/>
      </c>
      <c r="M433" t="str">
        <f>IF(ISBLANK(G433),"",IF(ISTEXT(G433),"",IF(INDEX(Sheet1!H$14:H$181,MATCH(F433,Sheet1!A$14:A$181,0))&lt;&gt;0,IF(INDEX(Sheet1!I$14:I$181,MATCH(F433,Sheet1!A$14:A$181,0))&lt;&gt;0,"Loan &amp; Cash","Loan"),"Cash")))</f>
        <v/>
      </c>
      <c r="N433" t="str">
        <f>IF(ISTEXT(E433),"",IF(ISBLANK(E433),"",IF(ISTEXT(D433),"",IF(A428="Invoice No. : ",INDEX(Sheet1!D$14:D$181,MATCH(B428,Sheet1!A$14:A$181,0)),N432))))</f>
        <v/>
      </c>
      <c r="O433" t="str">
        <f>IF(ISTEXT(E433),"",IF(ISBLANK(E433),"",IF(ISTEXT(D433),"",IF(A428="Invoice No. : ",INDEX(Sheet1!E$14:E$181,MATCH(B428,Sheet1!A$14:A$181,0)),O432))))</f>
        <v/>
      </c>
      <c r="P433" t="str">
        <f>IF(ISTEXT(E433),"",IF(ISBLANK(E433),"",IF(ISTEXT(D433),"",IF(A428="Invoice No. : ",INDEX(Sheet1!G$14:G$181,MATCH(B428,Sheet1!A$14:A$181,0)),P432))))</f>
        <v/>
      </c>
      <c r="Q433" t="str">
        <f t="shared" si="27"/>
        <v/>
      </c>
    </row>
    <row r="434" spans="1:17" x14ac:dyDescent="0.2">
      <c r="F434" s="26" t="str">
        <f t="shared" si="24"/>
        <v/>
      </c>
      <c r="G434" s="26" t="str">
        <f>IF(ISTEXT(E434),"",IF(ISBLANK(E434),"",IF(ISTEXT(D434),"",IF(A429="Invoice No. : ",INDEX(Sheet1!F$14:F$181,MATCH(B429,Sheet1!A$14:A$181,0)),G433))))</f>
        <v/>
      </c>
      <c r="H434" s="26" t="str">
        <f t="shared" si="25"/>
        <v/>
      </c>
      <c r="I434" s="26" t="str">
        <f>IF(ISTEXT(E434),"",IF(ISBLANK(E434),"",IF(ISTEXT(D434),"",IF(A429="Invoice No. : ",TEXT(INDEX(Sheet1!C$14:C$200,MATCH(B429,Sheet1!A$14:A$200,0)),"hh:mm:ss"),I433))))</f>
        <v/>
      </c>
      <c r="J434" t="str">
        <f t="shared" si="26"/>
        <v/>
      </c>
      <c r="K434" t="str">
        <f>IF(ISBLANK(G434),"",IF(ISTEXT(G434),"",INDEX(Sheet1!H$14:H$181,MATCH(F434,Sheet1!A$14:A$181,0))))</f>
        <v/>
      </c>
      <c r="L434" t="str">
        <f>IF(ISBLANK(G434),"",IF(ISTEXT(G434),"",INDEX(Sheet1!I$14:I$181,MATCH(F434,Sheet1!A$14:A$181,0))))</f>
        <v/>
      </c>
      <c r="M434" t="str">
        <f>IF(ISBLANK(G434),"",IF(ISTEXT(G434),"",IF(INDEX(Sheet1!H$14:H$181,MATCH(F434,Sheet1!A$14:A$181,0))&lt;&gt;0,IF(INDEX(Sheet1!I$14:I$181,MATCH(F434,Sheet1!A$14:A$181,0))&lt;&gt;0,"Loan &amp; Cash","Loan"),"Cash")))</f>
        <v/>
      </c>
      <c r="N434" t="str">
        <f>IF(ISTEXT(E434),"",IF(ISBLANK(E434),"",IF(ISTEXT(D434),"",IF(A429="Invoice No. : ",INDEX(Sheet1!D$14:D$181,MATCH(B429,Sheet1!A$14:A$181,0)),N433))))</f>
        <v/>
      </c>
      <c r="O434" t="str">
        <f>IF(ISTEXT(E434),"",IF(ISBLANK(E434),"",IF(ISTEXT(D434),"",IF(A429="Invoice No. : ",INDEX(Sheet1!E$14:E$181,MATCH(B429,Sheet1!A$14:A$181,0)),O433))))</f>
        <v/>
      </c>
      <c r="P434" t="str">
        <f>IF(ISTEXT(E434),"",IF(ISBLANK(E434),"",IF(ISTEXT(D434),"",IF(A429="Invoice No. : ",INDEX(Sheet1!G$14:G$181,MATCH(B429,Sheet1!A$14:A$181,0)),P433))))</f>
        <v/>
      </c>
      <c r="Q434" t="str">
        <f t="shared" si="27"/>
        <v/>
      </c>
    </row>
    <row r="435" spans="1:17" x14ac:dyDescent="0.2">
      <c r="A435" s="8" t="s">
        <v>9</v>
      </c>
      <c r="B435" s="8" t="s">
        <v>10</v>
      </c>
      <c r="C435" s="9" t="s">
        <v>11</v>
      </c>
      <c r="D435" s="9" t="s">
        <v>12</v>
      </c>
      <c r="E435" s="9" t="s">
        <v>13</v>
      </c>
      <c r="F435" s="26" t="str">
        <f t="shared" si="24"/>
        <v/>
      </c>
      <c r="G435" s="26" t="str">
        <f>IF(ISTEXT(E435),"",IF(ISBLANK(E435),"",IF(ISTEXT(D435),"",IF(A430="Invoice No. : ",INDEX(Sheet1!F$14:F$181,MATCH(B430,Sheet1!A$14:A$181,0)),G434))))</f>
        <v/>
      </c>
      <c r="H435" s="26" t="str">
        <f t="shared" si="25"/>
        <v/>
      </c>
      <c r="I435" s="26" t="str">
        <f>IF(ISTEXT(E435),"",IF(ISBLANK(E435),"",IF(ISTEXT(D435),"",IF(A430="Invoice No. : ",TEXT(INDEX(Sheet1!C$14:C$200,MATCH(B430,Sheet1!A$14:A$200,0)),"hh:mm:ss"),I434))))</f>
        <v/>
      </c>
      <c r="J435" t="str">
        <f t="shared" si="26"/>
        <v/>
      </c>
      <c r="K435" t="str">
        <f>IF(ISBLANK(G435),"",IF(ISTEXT(G435),"",INDEX(Sheet1!H$14:H$181,MATCH(F435,Sheet1!A$14:A$181,0))))</f>
        <v/>
      </c>
      <c r="L435" t="str">
        <f>IF(ISBLANK(G435),"",IF(ISTEXT(G435),"",INDEX(Sheet1!I$14:I$181,MATCH(F435,Sheet1!A$14:A$181,0))))</f>
        <v/>
      </c>
      <c r="M435" t="str">
        <f>IF(ISBLANK(G435),"",IF(ISTEXT(G435),"",IF(INDEX(Sheet1!H$14:H$181,MATCH(F435,Sheet1!A$14:A$181,0))&lt;&gt;0,IF(INDEX(Sheet1!I$14:I$181,MATCH(F435,Sheet1!A$14:A$181,0))&lt;&gt;0,"Loan &amp; Cash","Loan"),"Cash")))</f>
        <v/>
      </c>
      <c r="N435" t="str">
        <f>IF(ISTEXT(E435),"",IF(ISBLANK(E435),"",IF(ISTEXT(D435),"",IF(A430="Invoice No. : ",INDEX(Sheet1!D$14:D$181,MATCH(B430,Sheet1!A$14:A$181,0)),N434))))</f>
        <v/>
      </c>
      <c r="O435" t="str">
        <f>IF(ISTEXT(E435),"",IF(ISBLANK(E435),"",IF(ISTEXT(D435),"",IF(A430="Invoice No. : ",INDEX(Sheet1!E$14:E$181,MATCH(B430,Sheet1!A$14:A$181,0)),O434))))</f>
        <v/>
      </c>
      <c r="P435" t="str">
        <f>IF(ISTEXT(E435),"",IF(ISBLANK(E435),"",IF(ISTEXT(D435),"",IF(A430="Invoice No. : ",INDEX(Sheet1!G$14:G$181,MATCH(B430,Sheet1!A$14:A$181,0)),P434))))</f>
        <v/>
      </c>
      <c r="Q435" t="str">
        <f t="shared" si="27"/>
        <v/>
      </c>
    </row>
    <row r="436" spans="1:17" x14ac:dyDescent="0.2">
      <c r="F436" s="26" t="str">
        <f t="shared" si="24"/>
        <v/>
      </c>
      <c r="G436" s="26" t="str">
        <f>IF(ISTEXT(E436),"",IF(ISBLANK(E436),"",IF(ISTEXT(D436),"",IF(A431="Invoice No. : ",INDEX(Sheet1!F$14:F$181,MATCH(B431,Sheet1!A$14:A$181,0)),G435))))</f>
        <v/>
      </c>
      <c r="H436" s="26" t="str">
        <f t="shared" si="25"/>
        <v/>
      </c>
      <c r="I436" s="26" t="str">
        <f>IF(ISTEXT(E436),"",IF(ISBLANK(E436),"",IF(ISTEXT(D436),"",IF(A431="Invoice No. : ",TEXT(INDEX(Sheet1!C$14:C$200,MATCH(B431,Sheet1!A$14:A$200,0)),"hh:mm:ss"),I435))))</f>
        <v/>
      </c>
      <c r="J436" t="str">
        <f t="shared" si="26"/>
        <v/>
      </c>
      <c r="K436" t="str">
        <f>IF(ISBLANK(G436),"",IF(ISTEXT(G436),"",INDEX(Sheet1!H$14:H$181,MATCH(F436,Sheet1!A$14:A$181,0))))</f>
        <v/>
      </c>
      <c r="L436" t="str">
        <f>IF(ISBLANK(G436),"",IF(ISTEXT(G436),"",INDEX(Sheet1!I$14:I$181,MATCH(F436,Sheet1!A$14:A$181,0))))</f>
        <v/>
      </c>
      <c r="M436" t="str">
        <f>IF(ISBLANK(G436),"",IF(ISTEXT(G436),"",IF(INDEX(Sheet1!H$14:H$181,MATCH(F436,Sheet1!A$14:A$181,0))&lt;&gt;0,IF(INDEX(Sheet1!I$14:I$181,MATCH(F436,Sheet1!A$14:A$181,0))&lt;&gt;0,"Loan &amp; Cash","Loan"),"Cash")))</f>
        <v/>
      </c>
      <c r="N436" t="str">
        <f>IF(ISTEXT(E436),"",IF(ISBLANK(E436),"",IF(ISTEXT(D436),"",IF(A431="Invoice No. : ",INDEX(Sheet1!D$14:D$181,MATCH(B431,Sheet1!A$14:A$181,0)),N435))))</f>
        <v/>
      </c>
      <c r="O436" t="str">
        <f>IF(ISTEXT(E436),"",IF(ISBLANK(E436),"",IF(ISTEXT(D436),"",IF(A431="Invoice No. : ",INDEX(Sheet1!E$14:E$181,MATCH(B431,Sheet1!A$14:A$181,0)),O435))))</f>
        <v/>
      </c>
      <c r="P436" t="str">
        <f>IF(ISTEXT(E436),"",IF(ISBLANK(E436),"",IF(ISTEXT(D436),"",IF(A431="Invoice No. : ",INDEX(Sheet1!G$14:G$181,MATCH(B431,Sheet1!A$14:A$181,0)),P435))))</f>
        <v/>
      </c>
      <c r="Q436" t="str">
        <f t="shared" si="27"/>
        <v/>
      </c>
    </row>
    <row r="437" spans="1:17" x14ac:dyDescent="0.2">
      <c r="A437" s="10" t="s">
        <v>316</v>
      </c>
      <c r="B437" s="10" t="s">
        <v>317</v>
      </c>
      <c r="C437" s="11">
        <v>1</v>
      </c>
      <c r="D437" s="11">
        <v>15</v>
      </c>
      <c r="E437" s="11">
        <v>15</v>
      </c>
      <c r="F437" s="26">
        <f t="shared" si="24"/>
        <v>2145309</v>
      </c>
      <c r="G437" s="26">
        <f>IF(ISTEXT(E437),"",IF(ISBLANK(E437),"",IF(ISTEXT(D437),"",IF(A432="Invoice No. : ",INDEX(Sheet1!F$14:F$181,MATCH(B432,Sheet1!A$14:A$181,0)),G436))))</f>
        <v>43208</v>
      </c>
      <c r="H437" s="26" t="str">
        <f t="shared" si="25"/>
        <v>01/17/2023</v>
      </c>
      <c r="I437" s="26" t="str">
        <f>IF(ISTEXT(E437),"",IF(ISBLANK(E437),"",IF(ISTEXT(D437),"",IF(A432="Invoice No. : ",TEXT(INDEX(Sheet1!C$14:C$200,MATCH(B432,Sheet1!A$14:A$200,0)),"hh:mm:ss"),I436))))</f>
        <v>09:18:59</v>
      </c>
      <c r="J437">
        <f t="shared" si="26"/>
        <v>405</v>
      </c>
      <c r="K437">
        <f>IF(ISBLANK(G437),"",IF(ISTEXT(G437),"",INDEX(Sheet1!H$14:H$181,MATCH(F437,Sheet1!A$14:A$181,0))))</f>
        <v>0</v>
      </c>
      <c r="L437">
        <f>IF(ISBLANK(G437),"",IF(ISTEXT(G437),"",INDEX(Sheet1!I$14:I$181,MATCH(F437,Sheet1!A$14:A$181,0))))</f>
        <v>405</v>
      </c>
      <c r="M437" t="str">
        <f>IF(ISBLANK(G437),"",IF(ISTEXT(G437),"",IF(INDEX(Sheet1!H$14:H$181,MATCH(F437,Sheet1!A$14:A$181,0))&lt;&gt;0,IF(INDEX(Sheet1!I$14:I$181,MATCH(F437,Sheet1!A$14:A$181,0))&lt;&gt;0,"Loan &amp; Cash","Loan"),"Cash")))</f>
        <v>Cash</v>
      </c>
      <c r="N437">
        <f>IF(ISTEXT(E437),"",IF(ISBLANK(E437),"",IF(ISTEXT(D437),"",IF(A432="Invoice No. : ",INDEX(Sheet1!D$14:D$181,MATCH(B432,Sheet1!A$14:A$181,0)),N436))))</f>
        <v>2</v>
      </c>
      <c r="O437" t="str">
        <f>IF(ISTEXT(E437),"",IF(ISBLANK(E437),"",IF(ISTEXT(D437),"",IF(A432="Invoice No. : ",INDEX(Sheet1!E$14:E$181,MATCH(B432,Sheet1!A$14:A$181,0)),O436))))</f>
        <v>RUBY</v>
      </c>
      <c r="P437" t="str">
        <f>IF(ISTEXT(E437),"",IF(ISBLANK(E437),"",IF(ISTEXT(D437),"",IF(A432="Invoice No. : ",INDEX(Sheet1!G$14:G$181,MATCH(B432,Sheet1!A$14:A$181,0)),P436))))</f>
        <v>DAGUING, MARILYN NGOPANGOP</v>
      </c>
      <c r="Q437">
        <f t="shared" si="27"/>
        <v>130591.09</v>
      </c>
    </row>
    <row r="438" spans="1:17" x14ac:dyDescent="0.2">
      <c r="A438" s="10" t="s">
        <v>318</v>
      </c>
      <c r="B438" s="10" t="s">
        <v>319</v>
      </c>
      <c r="C438" s="11">
        <v>2</v>
      </c>
      <c r="D438" s="11">
        <v>195</v>
      </c>
      <c r="E438" s="11">
        <v>390</v>
      </c>
      <c r="F438" s="26">
        <f t="shared" si="24"/>
        <v>2145309</v>
      </c>
      <c r="G438" s="26">
        <f>IF(ISTEXT(E438),"",IF(ISBLANK(E438),"",IF(ISTEXT(D438),"",IF(A433="Invoice No. : ",INDEX(Sheet1!F$14:F$181,MATCH(B433,Sheet1!A$14:A$181,0)),G437))))</f>
        <v>43208</v>
      </c>
      <c r="H438" s="26" t="str">
        <f t="shared" si="25"/>
        <v>01/17/2023</v>
      </c>
      <c r="I438" s="26" t="str">
        <f>IF(ISTEXT(E438),"",IF(ISBLANK(E438),"",IF(ISTEXT(D438),"",IF(A433="Invoice No. : ",TEXT(INDEX(Sheet1!C$14:C$200,MATCH(B433,Sheet1!A$14:A$200,0)),"hh:mm:ss"),I437))))</f>
        <v>09:18:59</v>
      </c>
      <c r="J438">
        <f t="shared" si="26"/>
        <v>405</v>
      </c>
      <c r="K438">
        <f>IF(ISBLANK(G438),"",IF(ISTEXT(G438),"",INDEX(Sheet1!H$14:H$181,MATCH(F438,Sheet1!A$14:A$181,0))))</f>
        <v>0</v>
      </c>
      <c r="L438">
        <f>IF(ISBLANK(G438),"",IF(ISTEXT(G438),"",INDEX(Sheet1!I$14:I$181,MATCH(F438,Sheet1!A$14:A$181,0))))</f>
        <v>405</v>
      </c>
      <c r="M438" t="str">
        <f>IF(ISBLANK(G438),"",IF(ISTEXT(G438),"",IF(INDEX(Sheet1!H$14:H$181,MATCH(F438,Sheet1!A$14:A$181,0))&lt;&gt;0,IF(INDEX(Sheet1!I$14:I$181,MATCH(F438,Sheet1!A$14:A$181,0))&lt;&gt;0,"Loan &amp; Cash","Loan"),"Cash")))</f>
        <v>Cash</v>
      </c>
      <c r="N438">
        <f>IF(ISTEXT(E438),"",IF(ISBLANK(E438),"",IF(ISTEXT(D438),"",IF(A433="Invoice No. : ",INDEX(Sheet1!D$14:D$181,MATCH(B433,Sheet1!A$14:A$181,0)),N437))))</f>
        <v>2</v>
      </c>
      <c r="O438" t="str">
        <f>IF(ISTEXT(E438),"",IF(ISBLANK(E438),"",IF(ISTEXT(D438),"",IF(A433="Invoice No. : ",INDEX(Sheet1!E$14:E$181,MATCH(B433,Sheet1!A$14:A$181,0)),O437))))</f>
        <v>RUBY</v>
      </c>
      <c r="P438" t="str">
        <f>IF(ISTEXT(E438),"",IF(ISBLANK(E438),"",IF(ISTEXT(D438),"",IF(A433="Invoice No. : ",INDEX(Sheet1!G$14:G$181,MATCH(B433,Sheet1!A$14:A$181,0)),P437))))</f>
        <v>DAGUING, MARILYN NGOPANGOP</v>
      </c>
      <c r="Q438">
        <f t="shared" si="27"/>
        <v>130591.09</v>
      </c>
    </row>
    <row r="439" spans="1:17" x14ac:dyDescent="0.2">
      <c r="D439" s="12" t="s">
        <v>16</v>
      </c>
      <c r="E439" s="13">
        <v>405</v>
      </c>
      <c r="F439" s="26" t="str">
        <f t="shared" si="24"/>
        <v/>
      </c>
      <c r="G439" s="26" t="str">
        <f>IF(ISTEXT(E439),"",IF(ISBLANK(E439),"",IF(ISTEXT(D439),"",IF(A434="Invoice No. : ",INDEX(Sheet1!F$14:F$181,MATCH(B434,Sheet1!A$14:A$181,0)),G438))))</f>
        <v/>
      </c>
      <c r="H439" s="26" t="str">
        <f t="shared" si="25"/>
        <v/>
      </c>
      <c r="I439" s="26" t="str">
        <f>IF(ISTEXT(E439),"",IF(ISBLANK(E439),"",IF(ISTEXT(D439),"",IF(A434="Invoice No. : ",TEXT(INDEX(Sheet1!C$14:C$200,MATCH(B434,Sheet1!A$14:A$200,0)),"hh:mm:ss"),I438))))</f>
        <v/>
      </c>
      <c r="J439" t="str">
        <f t="shared" si="26"/>
        <v/>
      </c>
      <c r="K439" t="str">
        <f>IF(ISBLANK(G439),"",IF(ISTEXT(G439),"",INDEX(Sheet1!H$14:H$181,MATCH(F439,Sheet1!A$14:A$181,0))))</f>
        <v/>
      </c>
      <c r="L439" t="str">
        <f>IF(ISBLANK(G439),"",IF(ISTEXT(G439),"",INDEX(Sheet1!I$14:I$181,MATCH(F439,Sheet1!A$14:A$181,0))))</f>
        <v/>
      </c>
      <c r="M439" t="str">
        <f>IF(ISBLANK(G439),"",IF(ISTEXT(G439),"",IF(INDEX(Sheet1!H$14:H$181,MATCH(F439,Sheet1!A$14:A$181,0))&lt;&gt;0,IF(INDEX(Sheet1!I$14:I$181,MATCH(F439,Sheet1!A$14:A$181,0))&lt;&gt;0,"Loan &amp; Cash","Loan"),"Cash")))</f>
        <v/>
      </c>
      <c r="N439" t="str">
        <f>IF(ISTEXT(E439),"",IF(ISBLANK(E439),"",IF(ISTEXT(D439),"",IF(A434="Invoice No. : ",INDEX(Sheet1!D$14:D$181,MATCH(B434,Sheet1!A$14:A$181,0)),N438))))</f>
        <v/>
      </c>
      <c r="O439" t="str">
        <f>IF(ISTEXT(E439),"",IF(ISBLANK(E439),"",IF(ISTEXT(D439),"",IF(A434="Invoice No. : ",INDEX(Sheet1!E$14:E$181,MATCH(B434,Sheet1!A$14:A$181,0)),O438))))</f>
        <v/>
      </c>
      <c r="P439" t="str">
        <f>IF(ISTEXT(E439),"",IF(ISBLANK(E439),"",IF(ISTEXT(D439),"",IF(A434="Invoice No. : ",INDEX(Sheet1!G$14:G$181,MATCH(B434,Sheet1!A$14:A$181,0)),P438))))</f>
        <v/>
      </c>
      <c r="Q439" t="str">
        <f t="shared" si="27"/>
        <v/>
      </c>
    </row>
    <row r="440" spans="1:17" x14ac:dyDescent="0.2">
      <c r="F440" s="26" t="str">
        <f t="shared" si="24"/>
        <v/>
      </c>
      <c r="G440" s="26" t="str">
        <f>IF(ISTEXT(E440),"",IF(ISBLANK(E440),"",IF(ISTEXT(D440),"",IF(A435="Invoice No. : ",INDEX(Sheet1!F$14:F$181,MATCH(B435,Sheet1!A$14:A$181,0)),G439))))</f>
        <v/>
      </c>
      <c r="H440" s="26" t="str">
        <f t="shared" si="25"/>
        <v/>
      </c>
      <c r="I440" s="26" t="str">
        <f>IF(ISTEXT(E440),"",IF(ISBLANK(E440),"",IF(ISTEXT(D440),"",IF(A435="Invoice No. : ",TEXT(INDEX(Sheet1!C$14:C$200,MATCH(B435,Sheet1!A$14:A$200,0)),"hh:mm:ss"),I439))))</f>
        <v/>
      </c>
      <c r="J440" t="str">
        <f t="shared" si="26"/>
        <v/>
      </c>
      <c r="K440" t="str">
        <f>IF(ISBLANK(G440),"",IF(ISTEXT(G440),"",INDEX(Sheet1!H$14:H$181,MATCH(F440,Sheet1!A$14:A$181,0))))</f>
        <v/>
      </c>
      <c r="L440" t="str">
        <f>IF(ISBLANK(G440),"",IF(ISTEXT(G440),"",INDEX(Sheet1!I$14:I$181,MATCH(F440,Sheet1!A$14:A$181,0))))</f>
        <v/>
      </c>
      <c r="M440" t="str">
        <f>IF(ISBLANK(G440),"",IF(ISTEXT(G440),"",IF(INDEX(Sheet1!H$14:H$181,MATCH(F440,Sheet1!A$14:A$181,0))&lt;&gt;0,IF(INDEX(Sheet1!I$14:I$181,MATCH(F440,Sheet1!A$14:A$181,0))&lt;&gt;0,"Loan &amp; Cash","Loan"),"Cash")))</f>
        <v/>
      </c>
      <c r="N440" t="str">
        <f>IF(ISTEXT(E440),"",IF(ISBLANK(E440),"",IF(ISTEXT(D440),"",IF(A435="Invoice No. : ",INDEX(Sheet1!D$14:D$181,MATCH(B435,Sheet1!A$14:A$181,0)),N439))))</f>
        <v/>
      </c>
      <c r="O440" t="str">
        <f>IF(ISTEXT(E440),"",IF(ISBLANK(E440),"",IF(ISTEXT(D440),"",IF(A435="Invoice No. : ",INDEX(Sheet1!E$14:E$181,MATCH(B435,Sheet1!A$14:A$181,0)),O439))))</f>
        <v/>
      </c>
      <c r="P440" t="str">
        <f>IF(ISTEXT(E440),"",IF(ISBLANK(E440),"",IF(ISTEXT(D440),"",IF(A435="Invoice No. : ",INDEX(Sheet1!G$14:G$181,MATCH(B435,Sheet1!A$14:A$181,0)),P439))))</f>
        <v/>
      </c>
      <c r="Q440" t="str">
        <f t="shared" si="27"/>
        <v/>
      </c>
    </row>
    <row r="441" spans="1:17" x14ac:dyDescent="0.2">
      <c r="F441" s="26" t="str">
        <f t="shared" si="24"/>
        <v/>
      </c>
      <c r="G441" s="26" t="str">
        <f>IF(ISTEXT(E441),"",IF(ISBLANK(E441),"",IF(ISTEXT(D441),"",IF(A436="Invoice No. : ",INDEX(Sheet1!F$14:F$181,MATCH(B436,Sheet1!A$14:A$181,0)),G440))))</f>
        <v/>
      </c>
      <c r="H441" s="26" t="str">
        <f t="shared" si="25"/>
        <v/>
      </c>
      <c r="I441" s="26" t="str">
        <f>IF(ISTEXT(E441),"",IF(ISBLANK(E441),"",IF(ISTEXT(D441),"",IF(A436="Invoice No. : ",TEXT(INDEX(Sheet1!C$14:C$200,MATCH(B436,Sheet1!A$14:A$200,0)),"hh:mm:ss"),I440))))</f>
        <v/>
      </c>
      <c r="J441" t="str">
        <f t="shared" si="26"/>
        <v/>
      </c>
      <c r="K441" t="str">
        <f>IF(ISBLANK(G441),"",IF(ISTEXT(G441),"",INDEX(Sheet1!H$14:H$181,MATCH(F441,Sheet1!A$14:A$181,0))))</f>
        <v/>
      </c>
      <c r="L441" t="str">
        <f>IF(ISBLANK(G441),"",IF(ISTEXT(G441),"",INDEX(Sheet1!I$14:I$181,MATCH(F441,Sheet1!A$14:A$181,0))))</f>
        <v/>
      </c>
      <c r="M441" t="str">
        <f>IF(ISBLANK(G441),"",IF(ISTEXT(G441),"",IF(INDEX(Sheet1!H$14:H$181,MATCH(F441,Sheet1!A$14:A$181,0))&lt;&gt;0,IF(INDEX(Sheet1!I$14:I$181,MATCH(F441,Sheet1!A$14:A$181,0))&lt;&gt;0,"Loan &amp; Cash","Loan"),"Cash")))</f>
        <v/>
      </c>
      <c r="N441" t="str">
        <f>IF(ISTEXT(E441),"",IF(ISBLANK(E441),"",IF(ISTEXT(D441),"",IF(A436="Invoice No. : ",INDEX(Sheet1!D$14:D$181,MATCH(B436,Sheet1!A$14:A$181,0)),N440))))</f>
        <v/>
      </c>
      <c r="O441" t="str">
        <f>IF(ISTEXT(E441),"",IF(ISBLANK(E441),"",IF(ISTEXT(D441),"",IF(A436="Invoice No. : ",INDEX(Sheet1!E$14:E$181,MATCH(B436,Sheet1!A$14:A$181,0)),O440))))</f>
        <v/>
      </c>
      <c r="P441" t="str">
        <f>IF(ISTEXT(E441),"",IF(ISBLANK(E441),"",IF(ISTEXT(D441),"",IF(A436="Invoice No. : ",INDEX(Sheet1!G$14:G$181,MATCH(B436,Sheet1!A$14:A$181,0)),P440))))</f>
        <v/>
      </c>
      <c r="Q441" t="str">
        <f t="shared" si="27"/>
        <v/>
      </c>
    </row>
    <row r="442" spans="1:17" x14ac:dyDescent="0.2">
      <c r="A442" s="3" t="s">
        <v>4</v>
      </c>
      <c r="B442" s="4">
        <v>2145310</v>
      </c>
      <c r="C442" s="3" t="s">
        <v>5</v>
      </c>
      <c r="D442" s="5" t="s">
        <v>185</v>
      </c>
      <c r="F442" s="26" t="str">
        <f t="shared" si="24"/>
        <v/>
      </c>
      <c r="G442" s="26" t="str">
        <f>IF(ISTEXT(E442),"",IF(ISBLANK(E442),"",IF(ISTEXT(D442),"",IF(A437="Invoice No. : ",INDEX(Sheet1!F$14:F$181,MATCH(B437,Sheet1!A$14:A$181,0)),G441))))</f>
        <v/>
      </c>
      <c r="H442" s="26" t="str">
        <f t="shared" si="25"/>
        <v/>
      </c>
      <c r="I442" s="26" t="str">
        <f>IF(ISTEXT(E442),"",IF(ISBLANK(E442),"",IF(ISTEXT(D442),"",IF(A437="Invoice No. : ",TEXT(INDEX(Sheet1!C$14:C$200,MATCH(B437,Sheet1!A$14:A$200,0)),"hh:mm:ss"),I441))))</f>
        <v/>
      </c>
      <c r="J442" t="str">
        <f t="shared" si="26"/>
        <v/>
      </c>
      <c r="K442" t="str">
        <f>IF(ISBLANK(G442),"",IF(ISTEXT(G442),"",INDEX(Sheet1!H$14:H$181,MATCH(F442,Sheet1!A$14:A$181,0))))</f>
        <v/>
      </c>
      <c r="L442" t="str">
        <f>IF(ISBLANK(G442),"",IF(ISTEXT(G442),"",INDEX(Sheet1!I$14:I$181,MATCH(F442,Sheet1!A$14:A$181,0))))</f>
        <v/>
      </c>
      <c r="M442" t="str">
        <f>IF(ISBLANK(G442),"",IF(ISTEXT(G442),"",IF(INDEX(Sheet1!H$14:H$181,MATCH(F442,Sheet1!A$14:A$181,0))&lt;&gt;0,IF(INDEX(Sheet1!I$14:I$181,MATCH(F442,Sheet1!A$14:A$181,0))&lt;&gt;0,"Loan &amp; Cash","Loan"),"Cash")))</f>
        <v/>
      </c>
      <c r="N442" t="str">
        <f>IF(ISTEXT(E442),"",IF(ISBLANK(E442),"",IF(ISTEXT(D442),"",IF(A437="Invoice No. : ",INDEX(Sheet1!D$14:D$181,MATCH(B437,Sheet1!A$14:A$181,0)),N441))))</f>
        <v/>
      </c>
      <c r="O442" t="str">
        <f>IF(ISTEXT(E442),"",IF(ISBLANK(E442),"",IF(ISTEXT(D442),"",IF(A437="Invoice No. : ",INDEX(Sheet1!E$14:E$181,MATCH(B437,Sheet1!A$14:A$181,0)),O441))))</f>
        <v/>
      </c>
      <c r="P442" t="str">
        <f>IF(ISTEXT(E442),"",IF(ISBLANK(E442),"",IF(ISTEXT(D442),"",IF(A437="Invoice No. : ",INDEX(Sheet1!G$14:G$181,MATCH(B437,Sheet1!A$14:A$181,0)),P441))))</f>
        <v/>
      </c>
      <c r="Q442" t="str">
        <f t="shared" si="27"/>
        <v/>
      </c>
    </row>
    <row r="443" spans="1:17" x14ac:dyDescent="0.2">
      <c r="A443" s="3" t="s">
        <v>7</v>
      </c>
      <c r="B443" s="6">
        <v>44943</v>
      </c>
      <c r="C443" s="3" t="s">
        <v>8</v>
      </c>
      <c r="D443" s="7">
        <v>2</v>
      </c>
      <c r="F443" s="26" t="str">
        <f t="shared" si="24"/>
        <v/>
      </c>
      <c r="G443" s="26" t="str">
        <f>IF(ISTEXT(E443),"",IF(ISBLANK(E443),"",IF(ISTEXT(D443),"",IF(A438="Invoice No. : ",INDEX(Sheet1!F$14:F$181,MATCH(B438,Sheet1!A$14:A$181,0)),G442))))</f>
        <v/>
      </c>
      <c r="H443" s="26" t="str">
        <f t="shared" si="25"/>
        <v/>
      </c>
      <c r="I443" s="26" t="str">
        <f>IF(ISTEXT(E443),"",IF(ISBLANK(E443),"",IF(ISTEXT(D443),"",IF(A438="Invoice No. : ",TEXT(INDEX(Sheet1!C$14:C$200,MATCH(B438,Sheet1!A$14:A$200,0)),"hh:mm:ss"),I442))))</f>
        <v/>
      </c>
      <c r="J443" t="str">
        <f t="shared" si="26"/>
        <v/>
      </c>
      <c r="K443" t="str">
        <f>IF(ISBLANK(G443),"",IF(ISTEXT(G443),"",INDEX(Sheet1!H$14:H$181,MATCH(F443,Sheet1!A$14:A$181,0))))</f>
        <v/>
      </c>
      <c r="L443" t="str">
        <f>IF(ISBLANK(G443),"",IF(ISTEXT(G443),"",INDEX(Sheet1!I$14:I$181,MATCH(F443,Sheet1!A$14:A$181,0))))</f>
        <v/>
      </c>
      <c r="M443" t="str">
        <f>IF(ISBLANK(G443),"",IF(ISTEXT(G443),"",IF(INDEX(Sheet1!H$14:H$181,MATCH(F443,Sheet1!A$14:A$181,0))&lt;&gt;0,IF(INDEX(Sheet1!I$14:I$181,MATCH(F443,Sheet1!A$14:A$181,0))&lt;&gt;0,"Loan &amp; Cash","Loan"),"Cash")))</f>
        <v/>
      </c>
      <c r="N443" t="str">
        <f>IF(ISTEXT(E443),"",IF(ISBLANK(E443),"",IF(ISTEXT(D443),"",IF(A438="Invoice No. : ",INDEX(Sheet1!D$14:D$181,MATCH(B438,Sheet1!A$14:A$181,0)),N442))))</f>
        <v/>
      </c>
      <c r="O443" t="str">
        <f>IF(ISTEXT(E443),"",IF(ISBLANK(E443),"",IF(ISTEXT(D443),"",IF(A438="Invoice No. : ",INDEX(Sheet1!E$14:E$181,MATCH(B438,Sheet1!A$14:A$181,0)),O442))))</f>
        <v/>
      </c>
      <c r="P443" t="str">
        <f>IF(ISTEXT(E443),"",IF(ISBLANK(E443),"",IF(ISTEXT(D443),"",IF(A438="Invoice No. : ",INDEX(Sheet1!G$14:G$181,MATCH(B438,Sheet1!A$14:A$181,0)),P442))))</f>
        <v/>
      </c>
      <c r="Q443" t="str">
        <f t="shared" si="27"/>
        <v/>
      </c>
    </row>
    <row r="444" spans="1:17" x14ac:dyDescent="0.2">
      <c r="F444" s="26" t="str">
        <f t="shared" si="24"/>
        <v/>
      </c>
      <c r="G444" s="26" t="str">
        <f>IF(ISTEXT(E444),"",IF(ISBLANK(E444),"",IF(ISTEXT(D444),"",IF(A439="Invoice No. : ",INDEX(Sheet1!F$14:F$181,MATCH(B439,Sheet1!A$14:A$181,0)),G443))))</f>
        <v/>
      </c>
      <c r="H444" s="26" t="str">
        <f t="shared" si="25"/>
        <v/>
      </c>
      <c r="I444" s="26" t="str">
        <f>IF(ISTEXT(E444),"",IF(ISBLANK(E444),"",IF(ISTEXT(D444),"",IF(A439="Invoice No. : ",TEXT(INDEX(Sheet1!C$14:C$200,MATCH(B439,Sheet1!A$14:A$200,0)),"hh:mm:ss"),I443))))</f>
        <v/>
      </c>
      <c r="J444" t="str">
        <f t="shared" si="26"/>
        <v/>
      </c>
      <c r="K444" t="str">
        <f>IF(ISBLANK(G444),"",IF(ISTEXT(G444),"",INDEX(Sheet1!H$14:H$181,MATCH(F444,Sheet1!A$14:A$181,0))))</f>
        <v/>
      </c>
      <c r="L444" t="str">
        <f>IF(ISBLANK(G444),"",IF(ISTEXT(G444),"",INDEX(Sheet1!I$14:I$181,MATCH(F444,Sheet1!A$14:A$181,0))))</f>
        <v/>
      </c>
      <c r="M444" t="str">
        <f>IF(ISBLANK(G444),"",IF(ISTEXT(G444),"",IF(INDEX(Sheet1!H$14:H$181,MATCH(F444,Sheet1!A$14:A$181,0))&lt;&gt;0,IF(INDEX(Sheet1!I$14:I$181,MATCH(F444,Sheet1!A$14:A$181,0))&lt;&gt;0,"Loan &amp; Cash","Loan"),"Cash")))</f>
        <v/>
      </c>
      <c r="N444" t="str">
        <f>IF(ISTEXT(E444),"",IF(ISBLANK(E444),"",IF(ISTEXT(D444),"",IF(A439="Invoice No. : ",INDEX(Sheet1!D$14:D$181,MATCH(B439,Sheet1!A$14:A$181,0)),N443))))</f>
        <v/>
      </c>
      <c r="O444" t="str">
        <f>IF(ISTEXT(E444),"",IF(ISBLANK(E444),"",IF(ISTEXT(D444),"",IF(A439="Invoice No. : ",INDEX(Sheet1!E$14:E$181,MATCH(B439,Sheet1!A$14:A$181,0)),O443))))</f>
        <v/>
      </c>
      <c r="P444" t="str">
        <f>IF(ISTEXT(E444),"",IF(ISBLANK(E444),"",IF(ISTEXT(D444),"",IF(A439="Invoice No. : ",INDEX(Sheet1!G$14:G$181,MATCH(B439,Sheet1!A$14:A$181,0)),P443))))</f>
        <v/>
      </c>
      <c r="Q444" t="str">
        <f t="shared" si="27"/>
        <v/>
      </c>
    </row>
    <row r="445" spans="1:17" x14ac:dyDescent="0.2">
      <c r="A445" s="8" t="s">
        <v>9</v>
      </c>
      <c r="B445" s="8" t="s">
        <v>10</v>
      </c>
      <c r="C445" s="9" t="s">
        <v>11</v>
      </c>
      <c r="D445" s="9" t="s">
        <v>12</v>
      </c>
      <c r="E445" s="9" t="s">
        <v>13</v>
      </c>
      <c r="F445" s="26" t="str">
        <f t="shared" si="24"/>
        <v/>
      </c>
      <c r="G445" s="26" t="str">
        <f>IF(ISTEXT(E445),"",IF(ISBLANK(E445),"",IF(ISTEXT(D445),"",IF(A440="Invoice No. : ",INDEX(Sheet1!F$14:F$181,MATCH(B440,Sheet1!A$14:A$181,0)),G444))))</f>
        <v/>
      </c>
      <c r="H445" s="26" t="str">
        <f t="shared" si="25"/>
        <v/>
      </c>
      <c r="I445" s="26" t="str">
        <f>IF(ISTEXT(E445),"",IF(ISBLANK(E445),"",IF(ISTEXT(D445),"",IF(A440="Invoice No. : ",TEXT(INDEX(Sheet1!C$14:C$200,MATCH(B440,Sheet1!A$14:A$200,0)),"hh:mm:ss"),I444))))</f>
        <v/>
      </c>
      <c r="J445" t="str">
        <f t="shared" si="26"/>
        <v/>
      </c>
      <c r="K445" t="str">
        <f>IF(ISBLANK(G445),"",IF(ISTEXT(G445),"",INDEX(Sheet1!H$14:H$181,MATCH(F445,Sheet1!A$14:A$181,0))))</f>
        <v/>
      </c>
      <c r="L445" t="str">
        <f>IF(ISBLANK(G445),"",IF(ISTEXT(G445),"",INDEX(Sheet1!I$14:I$181,MATCH(F445,Sheet1!A$14:A$181,0))))</f>
        <v/>
      </c>
      <c r="M445" t="str">
        <f>IF(ISBLANK(G445),"",IF(ISTEXT(G445),"",IF(INDEX(Sheet1!H$14:H$181,MATCH(F445,Sheet1!A$14:A$181,0))&lt;&gt;0,IF(INDEX(Sheet1!I$14:I$181,MATCH(F445,Sheet1!A$14:A$181,0))&lt;&gt;0,"Loan &amp; Cash","Loan"),"Cash")))</f>
        <v/>
      </c>
      <c r="N445" t="str">
        <f>IF(ISTEXT(E445),"",IF(ISBLANK(E445),"",IF(ISTEXT(D445),"",IF(A440="Invoice No. : ",INDEX(Sheet1!D$14:D$181,MATCH(B440,Sheet1!A$14:A$181,0)),N444))))</f>
        <v/>
      </c>
      <c r="O445" t="str">
        <f>IF(ISTEXT(E445),"",IF(ISBLANK(E445),"",IF(ISTEXT(D445),"",IF(A440="Invoice No. : ",INDEX(Sheet1!E$14:E$181,MATCH(B440,Sheet1!A$14:A$181,0)),O444))))</f>
        <v/>
      </c>
      <c r="P445" t="str">
        <f>IF(ISTEXT(E445),"",IF(ISBLANK(E445),"",IF(ISTEXT(D445),"",IF(A440="Invoice No. : ",INDEX(Sheet1!G$14:G$181,MATCH(B440,Sheet1!A$14:A$181,0)),P444))))</f>
        <v/>
      </c>
      <c r="Q445" t="str">
        <f t="shared" si="27"/>
        <v/>
      </c>
    </row>
    <row r="446" spans="1:17" x14ac:dyDescent="0.2">
      <c r="F446" s="26" t="str">
        <f t="shared" si="24"/>
        <v/>
      </c>
      <c r="G446" s="26" t="str">
        <f>IF(ISTEXT(E446),"",IF(ISBLANK(E446),"",IF(ISTEXT(D446),"",IF(A441="Invoice No. : ",INDEX(Sheet1!F$14:F$181,MATCH(B441,Sheet1!A$14:A$181,0)),G445))))</f>
        <v/>
      </c>
      <c r="H446" s="26" t="str">
        <f t="shared" si="25"/>
        <v/>
      </c>
      <c r="I446" s="26" t="str">
        <f>IF(ISTEXT(E446),"",IF(ISBLANK(E446),"",IF(ISTEXT(D446),"",IF(A441="Invoice No. : ",TEXT(INDEX(Sheet1!C$14:C$200,MATCH(B441,Sheet1!A$14:A$200,0)),"hh:mm:ss"),I445))))</f>
        <v/>
      </c>
      <c r="J446" t="str">
        <f t="shared" si="26"/>
        <v/>
      </c>
      <c r="K446" t="str">
        <f>IF(ISBLANK(G446),"",IF(ISTEXT(G446),"",INDEX(Sheet1!H$14:H$181,MATCH(F446,Sheet1!A$14:A$181,0))))</f>
        <v/>
      </c>
      <c r="L446" t="str">
        <f>IF(ISBLANK(G446),"",IF(ISTEXT(G446),"",INDEX(Sheet1!I$14:I$181,MATCH(F446,Sheet1!A$14:A$181,0))))</f>
        <v/>
      </c>
      <c r="M446" t="str">
        <f>IF(ISBLANK(G446),"",IF(ISTEXT(G446),"",IF(INDEX(Sheet1!H$14:H$181,MATCH(F446,Sheet1!A$14:A$181,0))&lt;&gt;0,IF(INDEX(Sheet1!I$14:I$181,MATCH(F446,Sheet1!A$14:A$181,0))&lt;&gt;0,"Loan &amp; Cash","Loan"),"Cash")))</f>
        <v/>
      </c>
      <c r="N446" t="str">
        <f>IF(ISTEXT(E446),"",IF(ISBLANK(E446),"",IF(ISTEXT(D446),"",IF(A441="Invoice No. : ",INDEX(Sheet1!D$14:D$181,MATCH(B441,Sheet1!A$14:A$181,0)),N445))))</f>
        <v/>
      </c>
      <c r="O446" t="str">
        <f>IF(ISTEXT(E446),"",IF(ISBLANK(E446),"",IF(ISTEXT(D446),"",IF(A441="Invoice No. : ",INDEX(Sheet1!E$14:E$181,MATCH(B441,Sheet1!A$14:A$181,0)),O445))))</f>
        <v/>
      </c>
      <c r="P446" t="str">
        <f>IF(ISTEXT(E446),"",IF(ISBLANK(E446),"",IF(ISTEXT(D446),"",IF(A441="Invoice No. : ",INDEX(Sheet1!G$14:G$181,MATCH(B441,Sheet1!A$14:A$181,0)),P445))))</f>
        <v/>
      </c>
      <c r="Q446" t="str">
        <f t="shared" si="27"/>
        <v/>
      </c>
    </row>
    <row r="447" spans="1:17" x14ac:dyDescent="0.2">
      <c r="A447" s="10" t="s">
        <v>212</v>
      </c>
      <c r="B447" s="10" t="s">
        <v>213</v>
      </c>
      <c r="C447" s="11">
        <v>1</v>
      </c>
      <c r="D447" s="11">
        <v>495</v>
      </c>
      <c r="E447" s="11">
        <v>495</v>
      </c>
      <c r="F447" s="26">
        <f t="shared" si="24"/>
        <v>2145310</v>
      </c>
      <c r="G447" s="26">
        <f>IF(ISTEXT(E447),"",IF(ISBLANK(E447),"",IF(ISTEXT(D447),"",IF(A442="Invoice No. : ",INDEX(Sheet1!F$14:F$181,MATCH(B442,Sheet1!A$14:A$181,0)),G446))))</f>
        <v>25607</v>
      </c>
      <c r="H447" s="26" t="str">
        <f t="shared" si="25"/>
        <v>01/17/2023</v>
      </c>
      <c r="I447" s="26" t="str">
        <f>IF(ISTEXT(E447),"",IF(ISBLANK(E447),"",IF(ISTEXT(D447),"",IF(A442="Invoice No. : ",TEXT(INDEX(Sheet1!C$14:C$200,MATCH(B442,Sheet1!A$14:A$200,0)),"hh:mm:ss"),I446))))</f>
        <v>09:23:12</v>
      </c>
      <c r="J447">
        <f t="shared" si="26"/>
        <v>769.25</v>
      </c>
      <c r="K447">
        <f>IF(ISBLANK(G447),"",IF(ISTEXT(G447),"",INDEX(Sheet1!H$14:H$181,MATCH(F447,Sheet1!A$14:A$181,0))))</f>
        <v>0</v>
      </c>
      <c r="L447">
        <f>IF(ISBLANK(G447),"",IF(ISTEXT(G447),"",INDEX(Sheet1!I$14:I$181,MATCH(F447,Sheet1!A$14:A$181,0))))</f>
        <v>769.25</v>
      </c>
      <c r="M447" t="str">
        <f>IF(ISBLANK(G447),"",IF(ISTEXT(G447),"",IF(INDEX(Sheet1!H$14:H$181,MATCH(F447,Sheet1!A$14:A$181,0))&lt;&gt;0,IF(INDEX(Sheet1!I$14:I$181,MATCH(F447,Sheet1!A$14:A$181,0))&lt;&gt;0,"Loan &amp; Cash","Loan"),"Cash")))</f>
        <v>Cash</v>
      </c>
      <c r="N447">
        <f>IF(ISTEXT(E447),"",IF(ISBLANK(E447),"",IF(ISTEXT(D447),"",IF(A442="Invoice No. : ",INDEX(Sheet1!D$14:D$181,MATCH(B442,Sheet1!A$14:A$181,0)),N446))))</f>
        <v>2</v>
      </c>
      <c r="O447" t="str">
        <f>IF(ISTEXT(E447),"",IF(ISBLANK(E447),"",IF(ISTEXT(D447),"",IF(A442="Invoice No. : ",INDEX(Sheet1!E$14:E$181,MATCH(B442,Sheet1!A$14:A$181,0)),O446))))</f>
        <v>RUBY</v>
      </c>
      <c r="P447" t="str">
        <f>IF(ISTEXT(E447),"",IF(ISBLANK(E447),"",IF(ISTEXT(D447),"",IF(A442="Invoice No. : ",INDEX(Sheet1!G$14:G$181,MATCH(B442,Sheet1!A$14:A$181,0)),P446))))</f>
        <v>LAMATON, FRANCIS ARASON FERNANDEZ</v>
      </c>
      <c r="Q447">
        <f t="shared" si="27"/>
        <v>130591.09</v>
      </c>
    </row>
    <row r="448" spans="1:17" x14ac:dyDescent="0.2">
      <c r="A448" s="10" t="s">
        <v>320</v>
      </c>
      <c r="B448" s="10" t="s">
        <v>321</v>
      </c>
      <c r="C448" s="11">
        <v>1</v>
      </c>
      <c r="D448" s="11">
        <v>155.25</v>
      </c>
      <c r="E448" s="11">
        <v>155.25</v>
      </c>
      <c r="F448" s="26">
        <f t="shared" si="24"/>
        <v>2145310</v>
      </c>
      <c r="G448" s="26">
        <f>IF(ISTEXT(E448),"",IF(ISBLANK(E448),"",IF(ISTEXT(D448),"",IF(A443="Invoice No. : ",INDEX(Sheet1!F$14:F$181,MATCH(B443,Sheet1!A$14:A$181,0)),G447))))</f>
        <v>25607</v>
      </c>
      <c r="H448" s="26" t="str">
        <f t="shared" si="25"/>
        <v>01/17/2023</v>
      </c>
      <c r="I448" s="26" t="str">
        <f>IF(ISTEXT(E448),"",IF(ISBLANK(E448),"",IF(ISTEXT(D448),"",IF(A443="Invoice No. : ",TEXT(INDEX(Sheet1!C$14:C$200,MATCH(B443,Sheet1!A$14:A$200,0)),"hh:mm:ss"),I447))))</f>
        <v>09:23:12</v>
      </c>
      <c r="J448">
        <f t="shared" si="26"/>
        <v>769.25</v>
      </c>
      <c r="K448">
        <f>IF(ISBLANK(G448),"",IF(ISTEXT(G448),"",INDEX(Sheet1!H$14:H$181,MATCH(F448,Sheet1!A$14:A$181,0))))</f>
        <v>0</v>
      </c>
      <c r="L448">
        <f>IF(ISBLANK(G448),"",IF(ISTEXT(G448),"",INDEX(Sheet1!I$14:I$181,MATCH(F448,Sheet1!A$14:A$181,0))))</f>
        <v>769.25</v>
      </c>
      <c r="M448" t="str">
        <f>IF(ISBLANK(G448),"",IF(ISTEXT(G448),"",IF(INDEX(Sheet1!H$14:H$181,MATCH(F448,Sheet1!A$14:A$181,0))&lt;&gt;0,IF(INDEX(Sheet1!I$14:I$181,MATCH(F448,Sheet1!A$14:A$181,0))&lt;&gt;0,"Loan &amp; Cash","Loan"),"Cash")))</f>
        <v>Cash</v>
      </c>
      <c r="N448">
        <f>IF(ISTEXT(E448),"",IF(ISBLANK(E448),"",IF(ISTEXT(D448),"",IF(A443="Invoice No. : ",INDEX(Sheet1!D$14:D$181,MATCH(B443,Sheet1!A$14:A$181,0)),N447))))</f>
        <v>2</v>
      </c>
      <c r="O448" t="str">
        <f>IF(ISTEXT(E448),"",IF(ISBLANK(E448),"",IF(ISTEXT(D448),"",IF(A443="Invoice No. : ",INDEX(Sheet1!E$14:E$181,MATCH(B443,Sheet1!A$14:A$181,0)),O447))))</f>
        <v>RUBY</v>
      </c>
      <c r="P448" t="str">
        <f>IF(ISTEXT(E448),"",IF(ISBLANK(E448),"",IF(ISTEXT(D448),"",IF(A443="Invoice No. : ",INDEX(Sheet1!G$14:G$181,MATCH(B443,Sheet1!A$14:A$181,0)),P447))))</f>
        <v>LAMATON, FRANCIS ARASON FERNANDEZ</v>
      </c>
      <c r="Q448">
        <f t="shared" si="27"/>
        <v>130591.09</v>
      </c>
    </row>
    <row r="449" spans="1:17" x14ac:dyDescent="0.2">
      <c r="A449" s="10" t="s">
        <v>131</v>
      </c>
      <c r="B449" s="10" t="s">
        <v>132</v>
      </c>
      <c r="C449" s="11">
        <v>1</v>
      </c>
      <c r="D449" s="11">
        <v>85</v>
      </c>
      <c r="E449" s="11">
        <v>85</v>
      </c>
      <c r="F449" s="26">
        <f t="shared" si="24"/>
        <v>2145310</v>
      </c>
      <c r="G449" s="26">
        <f>IF(ISTEXT(E449),"",IF(ISBLANK(E449),"",IF(ISTEXT(D449),"",IF(A444="Invoice No. : ",INDEX(Sheet1!F$14:F$181,MATCH(B444,Sheet1!A$14:A$181,0)),G448))))</f>
        <v>25607</v>
      </c>
      <c r="H449" s="26" t="str">
        <f t="shared" si="25"/>
        <v>01/17/2023</v>
      </c>
      <c r="I449" s="26" t="str">
        <f>IF(ISTEXT(E449),"",IF(ISBLANK(E449),"",IF(ISTEXT(D449),"",IF(A444="Invoice No. : ",TEXT(INDEX(Sheet1!C$14:C$200,MATCH(B444,Sheet1!A$14:A$200,0)),"hh:mm:ss"),I448))))</f>
        <v>09:23:12</v>
      </c>
      <c r="J449">
        <f t="shared" si="26"/>
        <v>769.25</v>
      </c>
      <c r="K449">
        <f>IF(ISBLANK(G449),"",IF(ISTEXT(G449),"",INDEX(Sheet1!H$14:H$181,MATCH(F449,Sheet1!A$14:A$181,0))))</f>
        <v>0</v>
      </c>
      <c r="L449">
        <f>IF(ISBLANK(G449),"",IF(ISTEXT(G449),"",INDEX(Sheet1!I$14:I$181,MATCH(F449,Sheet1!A$14:A$181,0))))</f>
        <v>769.25</v>
      </c>
      <c r="M449" t="str">
        <f>IF(ISBLANK(G449),"",IF(ISTEXT(G449),"",IF(INDEX(Sheet1!H$14:H$181,MATCH(F449,Sheet1!A$14:A$181,0))&lt;&gt;0,IF(INDEX(Sheet1!I$14:I$181,MATCH(F449,Sheet1!A$14:A$181,0))&lt;&gt;0,"Loan &amp; Cash","Loan"),"Cash")))</f>
        <v>Cash</v>
      </c>
      <c r="N449">
        <f>IF(ISTEXT(E449),"",IF(ISBLANK(E449),"",IF(ISTEXT(D449),"",IF(A444="Invoice No. : ",INDEX(Sheet1!D$14:D$181,MATCH(B444,Sheet1!A$14:A$181,0)),N448))))</f>
        <v>2</v>
      </c>
      <c r="O449" t="str">
        <f>IF(ISTEXT(E449),"",IF(ISBLANK(E449),"",IF(ISTEXT(D449),"",IF(A444="Invoice No. : ",INDEX(Sheet1!E$14:E$181,MATCH(B444,Sheet1!A$14:A$181,0)),O448))))</f>
        <v>RUBY</v>
      </c>
      <c r="P449" t="str">
        <f>IF(ISTEXT(E449),"",IF(ISBLANK(E449),"",IF(ISTEXT(D449),"",IF(A444="Invoice No. : ",INDEX(Sheet1!G$14:G$181,MATCH(B444,Sheet1!A$14:A$181,0)),P448))))</f>
        <v>LAMATON, FRANCIS ARASON FERNANDEZ</v>
      </c>
      <c r="Q449">
        <f t="shared" si="27"/>
        <v>130591.09</v>
      </c>
    </row>
    <row r="450" spans="1:17" x14ac:dyDescent="0.2">
      <c r="A450" s="10" t="s">
        <v>322</v>
      </c>
      <c r="B450" s="10" t="s">
        <v>323</v>
      </c>
      <c r="C450" s="11">
        <v>1</v>
      </c>
      <c r="D450" s="11">
        <v>34</v>
      </c>
      <c r="E450" s="11">
        <v>34</v>
      </c>
      <c r="F450" s="26">
        <f t="shared" si="24"/>
        <v>2145310</v>
      </c>
      <c r="G450" s="26">
        <f>IF(ISTEXT(E450),"",IF(ISBLANK(E450),"",IF(ISTEXT(D450),"",IF(A445="Invoice No. : ",INDEX(Sheet1!F$14:F$181,MATCH(B445,Sheet1!A$14:A$181,0)),G449))))</f>
        <v>25607</v>
      </c>
      <c r="H450" s="26" t="str">
        <f t="shared" si="25"/>
        <v>01/17/2023</v>
      </c>
      <c r="I450" s="26" t="str">
        <f>IF(ISTEXT(E450),"",IF(ISBLANK(E450),"",IF(ISTEXT(D450),"",IF(A445="Invoice No. : ",TEXT(INDEX(Sheet1!C$14:C$200,MATCH(B445,Sheet1!A$14:A$200,0)),"hh:mm:ss"),I449))))</f>
        <v>09:23:12</v>
      </c>
      <c r="J450">
        <f t="shared" si="26"/>
        <v>769.25</v>
      </c>
      <c r="K450">
        <f>IF(ISBLANK(G450),"",IF(ISTEXT(G450),"",INDEX(Sheet1!H$14:H$181,MATCH(F450,Sheet1!A$14:A$181,0))))</f>
        <v>0</v>
      </c>
      <c r="L450">
        <f>IF(ISBLANK(G450),"",IF(ISTEXT(G450),"",INDEX(Sheet1!I$14:I$181,MATCH(F450,Sheet1!A$14:A$181,0))))</f>
        <v>769.25</v>
      </c>
      <c r="M450" t="str">
        <f>IF(ISBLANK(G450),"",IF(ISTEXT(G450),"",IF(INDEX(Sheet1!H$14:H$181,MATCH(F450,Sheet1!A$14:A$181,0))&lt;&gt;0,IF(INDEX(Sheet1!I$14:I$181,MATCH(F450,Sheet1!A$14:A$181,0))&lt;&gt;0,"Loan &amp; Cash","Loan"),"Cash")))</f>
        <v>Cash</v>
      </c>
      <c r="N450">
        <f>IF(ISTEXT(E450),"",IF(ISBLANK(E450),"",IF(ISTEXT(D450),"",IF(A445="Invoice No. : ",INDEX(Sheet1!D$14:D$181,MATCH(B445,Sheet1!A$14:A$181,0)),N449))))</f>
        <v>2</v>
      </c>
      <c r="O450" t="str">
        <f>IF(ISTEXT(E450),"",IF(ISBLANK(E450),"",IF(ISTEXT(D450),"",IF(A445="Invoice No. : ",INDEX(Sheet1!E$14:E$181,MATCH(B445,Sheet1!A$14:A$181,0)),O449))))</f>
        <v>RUBY</v>
      </c>
      <c r="P450" t="str">
        <f>IF(ISTEXT(E450),"",IF(ISBLANK(E450),"",IF(ISTEXT(D450),"",IF(A445="Invoice No. : ",INDEX(Sheet1!G$14:G$181,MATCH(B445,Sheet1!A$14:A$181,0)),P449))))</f>
        <v>LAMATON, FRANCIS ARASON FERNANDEZ</v>
      </c>
      <c r="Q450">
        <f t="shared" si="27"/>
        <v>130591.09</v>
      </c>
    </row>
    <row r="451" spans="1:17" x14ac:dyDescent="0.2">
      <c r="D451" s="12" t="s">
        <v>16</v>
      </c>
      <c r="E451" s="13">
        <v>769.25</v>
      </c>
      <c r="F451" s="26" t="str">
        <f t="shared" si="24"/>
        <v/>
      </c>
      <c r="G451" s="26" t="str">
        <f>IF(ISTEXT(E451),"",IF(ISBLANK(E451),"",IF(ISTEXT(D451),"",IF(A446="Invoice No. : ",INDEX(Sheet1!F$14:F$181,MATCH(B446,Sheet1!A$14:A$181,0)),G450))))</f>
        <v/>
      </c>
      <c r="H451" s="26" t="str">
        <f t="shared" si="25"/>
        <v/>
      </c>
      <c r="I451" s="26" t="str">
        <f>IF(ISTEXT(E451),"",IF(ISBLANK(E451),"",IF(ISTEXT(D451),"",IF(A446="Invoice No. : ",TEXT(INDEX(Sheet1!C$14:C$200,MATCH(B446,Sheet1!A$14:A$200,0)),"hh:mm:ss"),I450))))</f>
        <v/>
      </c>
      <c r="J451" t="str">
        <f t="shared" si="26"/>
        <v/>
      </c>
      <c r="K451" t="str">
        <f>IF(ISBLANK(G451),"",IF(ISTEXT(G451),"",INDEX(Sheet1!H$14:H$181,MATCH(F451,Sheet1!A$14:A$181,0))))</f>
        <v/>
      </c>
      <c r="L451" t="str">
        <f>IF(ISBLANK(G451),"",IF(ISTEXT(G451),"",INDEX(Sheet1!I$14:I$181,MATCH(F451,Sheet1!A$14:A$181,0))))</f>
        <v/>
      </c>
      <c r="M451" t="str">
        <f>IF(ISBLANK(G451),"",IF(ISTEXT(G451),"",IF(INDEX(Sheet1!H$14:H$181,MATCH(F451,Sheet1!A$14:A$181,0))&lt;&gt;0,IF(INDEX(Sheet1!I$14:I$181,MATCH(F451,Sheet1!A$14:A$181,0))&lt;&gt;0,"Loan &amp; Cash","Loan"),"Cash")))</f>
        <v/>
      </c>
      <c r="N451" t="str">
        <f>IF(ISTEXT(E451),"",IF(ISBLANK(E451),"",IF(ISTEXT(D451),"",IF(A446="Invoice No. : ",INDEX(Sheet1!D$14:D$181,MATCH(B446,Sheet1!A$14:A$181,0)),N450))))</f>
        <v/>
      </c>
      <c r="O451" t="str">
        <f>IF(ISTEXT(E451),"",IF(ISBLANK(E451),"",IF(ISTEXT(D451),"",IF(A446="Invoice No. : ",INDEX(Sheet1!E$14:E$181,MATCH(B446,Sheet1!A$14:A$181,0)),O450))))</f>
        <v/>
      </c>
      <c r="P451" t="str">
        <f>IF(ISTEXT(E451),"",IF(ISBLANK(E451),"",IF(ISTEXT(D451),"",IF(A446="Invoice No. : ",INDEX(Sheet1!G$14:G$181,MATCH(B446,Sheet1!A$14:A$181,0)),P450))))</f>
        <v/>
      </c>
      <c r="Q451" t="str">
        <f t="shared" si="27"/>
        <v/>
      </c>
    </row>
    <row r="452" spans="1:17" x14ac:dyDescent="0.2">
      <c r="F452" s="26" t="str">
        <f t="shared" si="24"/>
        <v/>
      </c>
      <c r="G452" s="26" t="str">
        <f>IF(ISTEXT(E452),"",IF(ISBLANK(E452),"",IF(ISTEXT(D452),"",IF(A447="Invoice No. : ",INDEX(Sheet1!F$14:F$181,MATCH(B447,Sheet1!A$14:A$181,0)),G451))))</f>
        <v/>
      </c>
      <c r="H452" s="26" t="str">
        <f t="shared" si="25"/>
        <v/>
      </c>
      <c r="I452" s="26" t="str">
        <f>IF(ISTEXT(E452),"",IF(ISBLANK(E452),"",IF(ISTEXT(D452),"",IF(A447="Invoice No. : ",TEXT(INDEX(Sheet1!C$14:C$200,MATCH(B447,Sheet1!A$14:A$200,0)),"hh:mm:ss"),I451))))</f>
        <v/>
      </c>
      <c r="J452" t="str">
        <f t="shared" si="26"/>
        <v/>
      </c>
      <c r="K452" t="str">
        <f>IF(ISBLANK(G452),"",IF(ISTEXT(G452),"",INDEX(Sheet1!H$14:H$181,MATCH(F452,Sheet1!A$14:A$181,0))))</f>
        <v/>
      </c>
      <c r="L452" t="str">
        <f>IF(ISBLANK(G452),"",IF(ISTEXT(G452),"",INDEX(Sheet1!I$14:I$181,MATCH(F452,Sheet1!A$14:A$181,0))))</f>
        <v/>
      </c>
      <c r="M452" t="str">
        <f>IF(ISBLANK(G452),"",IF(ISTEXT(G452),"",IF(INDEX(Sheet1!H$14:H$181,MATCH(F452,Sheet1!A$14:A$181,0))&lt;&gt;0,IF(INDEX(Sheet1!I$14:I$181,MATCH(F452,Sheet1!A$14:A$181,0))&lt;&gt;0,"Loan &amp; Cash","Loan"),"Cash")))</f>
        <v/>
      </c>
      <c r="N452" t="str">
        <f>IF(ISTEXT(E452),"",IF(ISBLANK(E452),"",IF(ISTEXT(D452),"",IF(A447="Invoice No. : ",INDEX(Sheet1!D$14:D$181,MATCH(B447,Sheet1!A$14:A$181,0)),N451))))</f>
        <v/>
      </c>
      <c r="O452" t="str">
        <f>IF(ISTEXT(E452),"",IF(ISBLANK(E452),"",IF(ISTEXT(D452),"",IF(A447="Invoice No. : ",INDEX(Sheet1!E$14:E$181,MATCH(B447,Sheet1!A$14:A$181,0)),O451))))</f>
        <v/>
      </c>
      <c r="P452" t="str">
        <f>IF(ISTEXT(E452),"",IF(ISBLANK(E452),"",IF(ISTEXT(D452),"",IF(A447="Invoice No. : ",INDEX(Sheet1!G$14:G$181,MATCH(B447,Sheet1!A$14:A$181,0)),P451))))</f>
        <v/>
      </c>
      <c r="Q452" t="str">
        <f t="shared" si="27"/>
        <v/>
      </c>
    </row>
    <row r="453" spans="1:17" x14ac:dyDescent="0.2">
      <c r="F453" s="26" t="str">
        <f t="shared" si="24"/>
        <v/>
      </c>
      <c r="G453" s="26" t="str">
        <f>IF(ISTEXT(E453),"",IF(ISBLANK(E453),"",IF(ISTEXT(D453),"",IF(A448="Invoice No. : ",INDEX(Sheet1!F$14:F$181,MATCH(B448,Sheet1!A$14:A$181,0)),G452))))</f>
        <v/>
      </c>
      <c r="H453" s="26" t="str">
        <f t="shared" si="25"/>
        <v/>
      </c>
      <c r="I453" s="26" t="str">
        <f>IF(ISTEXT(E453),"",IF(ISBLANK(E453),"",IF(ISTEXT(D453),"",IF(A448="Invoice No. : ",TEXT(INDEX(Sheet1!C$14:C$200,MATCH(B448,Sheet1!A$14:A$200,0)),"hh:mm:ss"),I452))))</f>
        <v/>
      </c>
      <c r="J453" t="str">
        <f t="shared" si="26"/>
        <v/>
      </c>
      <c r="K453" t="str">
        <f>IF(ISBLANK(G453),"",IF(ISTEXT(G453),"",INDEX(Sheet1!H$14:H$181,MATCH(F453,Sheet1!A$14:A$181,0))))</f>
        <v/>
      </c>
      <c r="L453" t="str">
        <f>IF(ISBLANK(G453),"",IF(ISTEXT(G453),"",INDEX(Sheet1!I$14:I$181,MATCH(F453,Sheet1!A$14:A$181,0))))</f>
        <v/>
      </c>
      <c r="M453" t="str">
        <f>IF(ISBLANK(G453),"",IF(ISTEXT(G453),"",IF(INDEX(Sheet1!H$14:H$181,MATCH(F453,Sheet1!A$14:A$181,0))&lt;&gt;0,IF(INDEX(Sheet1!I$14:I$181,MATCH(F453,Sheet1!A$14:A$181,0))&lt;&gt;0,"Loan &amp; Cash","Loan"),"Cash")))</f>
        <v/>
      </c>
      <c r="N453" t="str">
        <f>IF(ISTEXT(E453),"",IF(ISBLANK(E453),"",IF(ISTEXT(D453),"",IF(A448="Invoice No. : ",INDEX(Sheet1!D$14:D$181,MATCH(B448,Sheet1!A$14:A$181,0)),N452))))</f>
        <v/>
      </c>
      <c r="O453" t="str">
        <f>IF(ISTEXT(E453),"",IF(ISBLANK(E453),"",IF(ISTEXT(D453),"",IF(A448="Invoice No. : ",INDEX(Sheet1!E$14:E$181,MATCH(B448,Sheet1!A$14:A$181,0)),O452))))</f>
        <v/>
      </c>
      <c r="P453" t="str">
        <f>IF(ISTEXT(E453),"",IF(ISBLANK(E453),"",IF(ISTEXT(D453),"",IF(A448="Invoice No. : ",INDEX(Sheet1!G$14:G$181,MATCH(B448,Sheet1!A$14:A$181,0)),P452))))</f>
        <v/>
      </c>
      <c r="Q453" t="str">
        <f t="shared" si="27"/>
        <v/>
      </c>
    </row>
    <row r="454" spans="1:17" x14ac:dyDescent="0.2">
      <c r="A454" s="3" t="s">
        <v>4</v>
      </c>
      <c r="B454" s="4">
        <v>2145311</v>
      </c>
      <c r="C454" s="3" t="s">
        <v>5</v>
      </c>
      <c r="D454" s="5" t="s">
        <v>185</v>
      </c>
      <c r="F454" s="26" t="str">
        <f t="shared" si="24"/>
        <v/>
      </c>
      <c r="G454" s="26" t="str">
        <f>IF(ISTEXT(E454),"",IF(ISBLANK(E454),"",IF(ISTEXT(D454),"",IF(A449="Invoice No. : ",INDEX(Sheet1!F$14:F$181,MATCH(B449,Sheet1!A$14:A$181,0)),G453))))</f>
        <v/>
      </c>
      <c r="H454" s="26" t="str">
        <f t="shared" si="25"/>
        <v/>
      </c>
      <c r="I454" s="26" t="str">
        <f>IF(ISTEXT(E454),"",IF(ISBLANK(E454),"",IF(ISTEXT(D454),"",IF(A449="Invoice No. : ",TEXT(INDEX(Sheet1!C$14:C$200,MATCH(B449,Sheet1!A$14:A$200,0)),"hh:mm:ss"),I453))))</f>
        <v/>
      </c>
      <c r="J454" t="str">
        <f t="shared" si="26"/>
        <v/>
      </c>
      <c r="K454" t="str">
        <f>IF(ISBLANK(G454),"",IF(ISTEXT(G454),"",INDEX(Sheet1!H$14:H$181,MATCH(F454,Sheet1!A$14:A$181,0))))</f>
        <v/>
      </c>
      <c r="L454" t="str">
        <f>IF(ISBLANK(G454),"",IF(ISTEXT(G454),"",INDEX(Sheet1!I$14:I$181,MATCH(F454,Sheet1!A$14:A$181,0))))</f>
        <v/>
      </c>
      <c r="M454" t="str">
        <f>IF(ISBLANK(G454),"",IF(ISTEXT(G454),"",IF(INDEX(Sheet1!H$14:H$181,MATCH(F454,Sheet1!A$14:A$181,0))&lt;&gt;0,IF(INDEX(Sheet1!I$14:I$181,MATCH(F454,Sheet1!A$14:A$181,0))&lt;&gt;0,"Loan &amp; Cash","Loan"),"Cash")))</f>
        <v/>
      </c>
      <c r="N454" t="str">
        <f>IF(ISTEXT(E454),"",IF(ISBLANK(E454),"",IF(ISTEXT(D454),"",IF(A449="Invoice No. : ",INDEX(Sheet1!D$14:D$181,MATCH(B449,Sheet1!A$14:A$181,0)),N453))))</f>
        <v/>
      </c>
      <c r="O454" t="str">
        <f>IF(ISTEXT(E454),"",IF(ISBLANK(E454),"",IF(ISTEXT(D454),"",IF(A449="Invoice No. : ",INDEX(Sheet1!E$14:E$181,MATCH(B449,Sheet1!A$14:A$181,0)),O453))))</f>
        <v/>
      </c>
      <c r="P454" t="str">
        <f>IF(ISTEXT(E454),"",IF(ISBLANK(E454),"",IF(ISTEXT(D454),"",IF(A449="Invoice No. : ",INDEX(Sheet1!G$14:G$181,MATCH(B449,Sheet1!A$14:A$181,0)),P453))))</f>
        <v/>
      </c>
      <c r="Q454" t="str">
        <f t="shared" si="27"/>
        <v/>
      </c>
    </row>
    <row r="455" spans="1:17" x14ac:dyDescent="0.2">
      <c r="A455" s="3" t="s">
        <v>7</v>
      </c>
      <c r="B455" s="6">
        <v>44943</v>
      </c>
      <c r="C455" s="3" t="s">
        <v>8</v>
      </c>
      <c r="D455" s="7">
        <v>2</v>
      </c>
      <c r="F455" s="26" t="str">
        <f t="shared" si="24"/>
        <v/>
      </c>
      <c r="G455" s="26" t="str">
        <f>IF(ISTEXT(E455),"",IF(ISBLANK(E455),"",IF(ISTEXT(D455),"",IF(A450="Invoice No. : ",INDEX(Sheet1!F$14:F$181,MATCH(B450,Sheet1!A$14:A$181,0)),G454))))</f>
        <v/>
      </c>
      <c r="H455" s="26" t="str">
        <f t="shared" si="25"/>
        <v/>
      </c>
      <c r="I455" s="26" t="str">
        <f>IF(ISTEXT(E455),"",IF(ISBLANK(E455),"",IF(ISTEXT(D455),"",IF(A450="Invoice No. : ",TEXT(INDEX(Sheet1!C$14:C$200,MATCH(B450,Sheet1!A$14:A$200,0)),"hh:mm:ss"),I454))))</f>
        <v/>
      </c>
      <c r="J455" t="str">
        <f t="shared" si="26"/>
        <v/>
      </c>
      <c r="K455" t="str">
        <f>IF(ISBLANK(G455),"",IF(ISTEXT(G455),"",INDEX(Sheet1!H$14:H$181,MATCH(F455,Sheet1!A$14:A$181,0))))</f>
        <v/>
      </c>
      <c r="L455" t="str">
        <f>IF(ISBLANK(G455),"",IF(ISTEXT(G455),"",INDEX(Sheet1!I$14:I$181,MATCH(F455,Sheet1!A$14:A$181,0))))</f>
        <v/>
      </c>
      <c r="M455" t="str">
        <f>IF(ISBLANK(G455),"",IF(ISTEXT(G455),"",IF(INDEX(Sheet1!H$14:H$181,MATCH(F455,Sheet1!A$14:A$181,0))&lt;&gt;0,IF(INDEX(Sheet1!I$14:I$181,MATCH(F455,Sheet1!A$14:A$181,0))&lt;&gt;0,"Loan &amp; Cash","Loan"),"Cash")))</f>
        <v/>
      </c>
      <c r="N455" t="str">
        <f>IF(ISTEXT(E455),"",IF(ISBLANK(E455),"",IF(ISTEXT(D455),"",IF(A450="Invoice No. : ",INDEX(Sheet1!D$14:D$181,MATCH(B450,Sheet1!A$14:A$181,0)),N454))))</f>
        <v/>
      </c>
      <c r="O455" t="str">
        <f>IF(ISTEXT(E455),"",IF(ISBLANK(E455),"",IF(ISTEXT(D455),"",IF(A450="Invoice No. : ",INDEX(Sheet1!E$14:E$181,MATCH(B450,Sheet1!A$14:A$181,0)),O454))))</f>
        <v/>
      </c>
      <c r="P455" t="str">
        <f>IF(ISTEXT(E455),"",IF(ISBLANK(E455),"",IF(ISTEXT(D455),"",IF(A450="Invoice No. : ",INDEX(Sheet1!G$14:G$181,MATCH(B450,Sheet1!A$14:A$181,0)),P454))))</f>
        <v/>
      </c>
      <c r="Q455" t="str">
        <f t="shared" si="27"/>
        <v/>
      </c>
    </row>
    <row r="456" spans="1:17" x14ac:dyDescent="0.2">
      <c r="F456" s="26" t="str">
        <f t="shared" si="24"/>
        <v/>
      </c>
      <c r="G456" s="26" t="str">
        <f>IF(ISTEXT(E456),"",IF(ISBLANK(E456),"",IF(ISTEXT(D456),"",IF(A451="Invoice No. : ",INDEX(Sheet1!F$14:F$181,MATCH(B451,Sheet1!A$14:A$181,0)),G455))))</f>
        <v/>
      </c>
      <c r="H456" s="26" t="str">
        <f t="shared" si="25"/>
        <v/>
      </c>
      <c r="I456" s="26" t="str">
        <f>IF(ISTEXT(E456),"",IF(ISBLANK(E456),"",IF(ISTEXT(D456),"",IF(A451="Invoice No. : ",TEXT(INDEX(Sheet1!C$14:C$200,MATCH(B451,Sheet1!A$14:A$200,0)),"hh:mm:ss"),I455))))</f>
        <v/>
      </c>
      <c r="J456" t="str">
        <f t="shared" si="26"/>
        <v/>
      </c>
      <c r="K456" t="str">
        <f>IF(ISBLANK(G456),"",IF(ISTEXT(G456),"",INDEX(Sheet1!H$14:H$181,MATCH(F456,Sheet1!A$14:A$181,0))))</f>
        <v/>
      </c>
      <c r="L456" t="str">
        <f>IF(ISBLANK(G456),"",IF(ISTEXT(G456),"",INDEX(Sheet1!I$14:I$181,MATCH(F456,Sheet1!A$14:A$181,0))))</f>
        <v/>
      </c>
      <c r="M456" t="str">
        <f>IF(ISBLANK(G456),"",IF(ISTEXT(G456),"",IF(INDEX(Sheet1!H$14:H$181,MATCH(F456,Sheet1!A$14:A$181,0))&lt;&gt;0,IF(INDEX(Sheet1!I$14:I$181,MATCH(F456,Sheet1!A$14:A$181,0))&lt;&gt;0,"Loan &amp; Cash","Loan"),"Cash")))</f>
        <v/>
      </c>
      <c r="N456" t="str">
        <f>IF(ISTEXT(E456),"",IF(ISBLANK(E456),"",IF(ISTEXT(D456),"",IF(A451="Invoice No. : ",INDEX(Sheet1!D$14:D$181,MATCH(B451,Sheet1!A$14:A$181,0)),N455))))</f>
        <v/>
      </c>
      <c r="O456" t="str">
        <f>IF(ISTEXT(E456),"",IF(ISBLANK(E456),"",IF(ISTEXT(D456),"",IF(A451="Invoice No. : ",INDEX(Sheet1!E$14:E$181,MATCH(B451,Sheet1!A$14:A$181,0)),O455))))</f>
        <v/>
      </c>
      <c r="P456" t="str">
        <f>IF(ISTEXT(E456),"",IF(ISBLANK(E456),"",IF(ISTEXT(D456),"",IF(A451="Invoice No. : ",INDEX(Sheet1!G$14:G$181,MATCH(B451,Sheet1!A$14:A$181,0)),P455))))</f>
        <v/>
      </c>
      <c r="Q456" t="str">
        <f t="shared" si="27"/>
        <v/>
      </c>
    </row>
    <row r="457" spans="1:17" x14ac:dyDescent="0.2">
      <c r="A457" s="8" t="s">
        <v>9</v>
      </c>
      <c r="B457" s="8" t="s">
        <v>10</v>
      </c>
      <c r="C457" s="9" t="s">
        <v>11</v>
      </c>
      <c r="D457" s="9" t="s">
        <v>12</v>
      </c>
      <c r="E457" s="9" t="s">
        <v>13</v>
      </c>
      <c r="F457" s="26" t="str">
        <f t="shared" si="24"/>
        <v/>
      </c>
      <c r="G457" s="26" t="str">
        <f>IF(ISTEXT(E457),"",IF(ISBLANK(E457),"",IF(ISTEXT(D457),"",IF(A452="Invoice No. : ",INDEX(Sheet1!F$14:F$181,MATCH(B452,Sheet1!A$14:A$181,0)),G456))))</f>
        <v/>
      </c>
      <c r="H457" s="26" t="str">
        <f t="shared" si="25"/>
        <v/>
      </c>
      <c r="I457" s="26" t="str">
        <f>IF(ISTEXT(E457),"",IF(ISBLANK(E457),"",IF(ISTEXT(D457),"",IF(A452="Invoice No. : ",TEXT(INDEX(Sheet1!C$14:C$200,MATCH(B452,Sheet1!A$14:A$200,0)),"hh:mm:ss"),I456))))</f>
        <v/>
      </c>
      <c r="J457" t="str">
        <f t="shared" si="26"/>
        <v/>
      </c>
      <c r="K457" t="str">
        <f>IF(ISBLANK(G457),"",IF(ISTEXT(G457),"",INDEX(Sheet1!H$14:H$181,MATCH(F457,Sheet1!A$14:A$181,0))))</f>
        <v/>
      </c>
      <c r="L457" t="str">
        <f>IF(ISBLANK(G457),"",IF(ISTEXT(G457),"",INDEX(Sheet1!I$14:I$181,MATCH(F457,Sheet1!A$14:A$181,0))))</f>
        <v/>
      </c>
      <c r="M457" t="str">
        <f>IF(ISBLANK(G457),"",IF(ISTEXT(G457),"",IF(INDEX(Sheet1!H$14:H$181,MATCH(F457,Sheet1!A$14:A$181,0))&lt;&gt;0,IF(INDEX(Sheet1!I$14:I$181,MATCH(F457,Sheet1!A$14:A$181,0))&lt;&gt;0,"Loan &amp; Cash","Loan"),"Cash")))</f>
        <v/>
      </c>
      <c r="N457" t="str">
        <f>IF(ISTEXT(E457),"",IF(ISBLANK(E457),"",IF(ISTEXT(D457),"",IF(A452="Invoice No. : ",INDEX(Sheet1!D$14:D$181,MATCH(B452,Sheet1!A$14:A$181,0)),N456))))</f>
        <v/>
      </c>
      <c r="O457" t="str">
        <f>IF(ISTEXT(E457),"",IF(ISBLANK(E457),"",IF(ISTEXT(D457),"",IF(A452="Invoice No. : ",INDEX(Sheet1!E$14:E$181,MATCH(B452,Sheet1!A$14:A$181,0)),O456))))</f>
        <v/>
      </c>
      <c r="P457" t="str">
        <f>IF(ISTEXT(E457),"",IF(ISBLANK(E457),"",IF(ISTEXT(D457),"",IF(A452="Invoice No. : ",INDEX(Sheet1!G$14:G$181,MATCH(B452,Sheet1!A$14:A$181,0)),P456))))</f>
        <v/>
      </c>
      <c r="Q457" t="str">
        <f t="shared" si="27"/>
        <v/>
      </c>
    </row>
    <row r="458" spans="1:17" x14ac:dyDescent="0.2">
      <c r="F458" s="26" t="str">
        <f t="shared" si="24"/>
        <v/>
      </c>
      <c r="G458" s="26" t="str">
        <f>IF(ISTEXT(E458),"",IF(ISBLANK(E458),"",IF(ISTEXT(D458),"",IF(A453="Invoice No. : ",INDEX(Sheet1!F$14:F$181,MATCH(B453,Sheet1!A$14:A$181,0)),G457))))</f>
        <v/>
      </c>
      <c r="H458" s="26" t="str">
        <f t="shared" si="25"/>
        <v/>
      </c>
      <c r="I458" s="26" t="str">
        <f>IF(ISTEXT(E458),"",IF(ISBLANK(E458),"",IF(ISTEXT(D458),"",IF(A453="Invoice No. : ",TEXT(INDEX(Sheet1!C$14:C$200,MATCH(B453,Sheet1!A$14:A$200,0)),"hh:mm:ss"),I457))))</f>
        <v/>
      </c>
      <c r="J458" t="str">
        <f t="shared" si="26"/>
        <v/>
      </c>
      <c r="K458" t="str">
        <f>IF(ISBLANK(G458),"",IF(ISTEXT(G458),"",INDEX(Sheet1!H$14:H$181,MATCH(F458,Sheet1!A$14:A$181,0))))</f>
        <v/>
      </c>
      <c r="L458" t="str">
        <f>IF(ISBLANK(G458),"",IF(ISTEXT(G458),"",INDEX(Sheet1!I$14:I$181,MATCH(F458,Sheet1!A$14:A$181,0))))</f>
        <v/>
      </c>
      <c r="M458" t="str">
        <f>IF(ISBLANK(G458),"",IF(ISTEXT(G458),"",IF(INDEX(Sheet1!H$14:H$181,MATCH(F458,Sheet1!A$14:A$181,0))&lt;&gt;0,IF(INDEX(Sheet1!I$14:I$181,MATCH(F458,Sheet1!A$14:A$181,0))&lt;&gt;0,"Loan &amp; Cash","Loan"),"Cash")))</f>
        <v/>
      </c>
      <c r="N458" t="str">
        <f>IF(ISTEXT(E458),"",IF(ISBLANK(E458),"",IF(ISTEXT(D458),"",IF(A453="Invoice No. : ",INDEX(Sheet1!D$14:D$181,MATCH(B453,Sheet1!A$14:A$181,0)),N457))))</f>
        <v/>
      </c>
      <c r="O458" t="str">
        <f>IF(ISTEXT(E458),"",IF(ISBLANK(E458),"",IF(ISTEXT(D458),"",IF(A453="Invoice No. : ",INDEX(Sheet1!E$14:E$181,MATCH(B453,Sheet1!A$14:A$181,0)),O457))))</f>
        <v/>
      </c>
      <c r="P458" t="str">
        <f>IF(ISTEXT(E458),"",IF(ISBLANK(E458),"",IF(ISTEXT(D458),"",IF(A453="Invoice No. : ",INDEX(Sheet1!G$14:G$181,MATCH(B453,Sheet1!A$14:A$181,0)),P457))))</f>
        <v/>
      </c>
      <c r="Q458" t="str">
        <f t="shared" si="27"/>
        <v/>
      </c>
    </row>
    <row r="459" spans="1:17" x14ac:dyDescent="0.2">
      <c r="A459" s="10" t="s">
        <v>324</v>
      </c>
      <c r="B459" s="10" t="s">
        <v>325</v>
      </c>
      <c r="C459" s="11">
        <v>1</v>
      </c>
      <c r="D459" s="11">
        <v>17</v>
      </c>
      <c r="E459" s="11">
        <v>17</v>
      </c>
      <c r="F459" s="26">
        <f t="shared" si="24"/>
        <v>2145311</v>
      </c>
      <c r="G459" s="26">
        <f>IF(ISTEXT(E459),"",IF(ISBLANK(E459),"",IF(ISTEXT(D459),"",IF(A454="Invoice No. : ",INDEX(Sheet1!F$14:F$181,MATCH(B454,Sheet1!A$14:A$181,0)),G458))))</f>
        <v>18601</v>
      </c>
      <c r="H459" s="26" t="str">
        <f t="shared" si="25"/>
        <v>01/17/2023</v>
      </c>
      <c r="I459" s="26" t="str">
        <f>IF(ISTEXT(E459),"",IF(ISBLANK(E459),"",IF(ISTEXT(D459),"",IF(A454="Invoice No. : ",TEXT(INDEX(Sheet1!C$14:C$200,MATCH(B454,Sheet1!A$14:A$200,0)),"hh:mm:ss"),I458))))</f>
        <v>09:24:55</v>
      </c>
      <c r="J459">
        <f t="shared" si="26"/>
        <v>60</v>
      </c>
      <c r="K459">
        <f>IF(ISBLANK(G459),"",IF(ISTEXT(G459),"",INDEX(Sheet1!H$14:H$181,MATCH(F459,Sheet1!A$14:A$181,0))))</f>
        <v>0</v>
      </c>
      <c r="L459">
        <f>IF(ISBLANK(G459),"",IF(ISTEXT(G459),"",INDEX(Sheet1!I$14:I$181,MATCH(F459,Sheet1!A$14:A$181,0))))</f>
        <v>60</v>
      </c>
      <c r="M459" t="str">
        <f>IF(ISBLANK(G459),"",IF(ISTEXT(G459),"",IF(INDEX(Sheet1!H$14:H$181,MATCH(F459,Sheet1!A$14:A$181,0))&lt;&gt;0,IF(INDEX(Sheet1!I$14:I$181,MATCH(F459,Sheet1!A$14:A$181,0))&lt;&gt;0,"Loan &amp; Cash","Loan"),"Cash")))</f>
        <v>Cash</v>
      </c>
      <c r="N459">
        <f>IF(ISTEXT(E459),"",IF(ISBLANK(E459),"",IF(ISTEXT(D459),"",IF(A454="Invoice No. : ",INDEX(Sheet1!D$14:D$181,MATCH(B454,Sheet1!A$14:A$181,0)),N458))))</f>
        <v>2</v>
      </c>
      <c r="O459" t="str">
        <f>IF(ISTEXT(E459),"",IF(ISBLANK(E459),"",IF(ISTEXT(D459),"",IF(A454="Invoice No. : ",INDEX(Sheet1!E$14:E$181,MATCH(B454,Sheet1!A$14:A$181,0)),O458))))</f>
        <v>RUBY</v>
      </c>
      <c r="P459" t="str">
        <f>IF(ISTEXT(E459),"",IF(ISBLANK(E459),"",IF(ISTEXT(D459),"",IF(A454="Invoice No. : ",INDEX(Sheet1!G$14:G$181,MATCH(B454,Sheet1!A$14:A$181,0)),P458))))</f>
        <v>HIPOL, ROLAND MAAÑO</v>
      </c>
      <c r="Q459">
        <f t="shared" si="27"/>
        <v>130591.09</v>
      </c>
    </row>
    <row r="460" spans="1:17" x14ac:dyDescent="0.2">
      <c r="A460" s="10" t="s">
        <v>326</v>
      </c>
      <c r="B460" s="10" t="s">
        <v>327</v>
      </c>
      <c r="C460" s="11">
        <v>1</v>
      </c>
      <c r="D460" s="11">
        <v>43</v>
      </c>
      <c r="E460" s="11">
        <v>43</v>
      </c>
      <c r="F460" s="26">
        <f t="shared" si="24"/>
        <v>2145311</v>
      </c>
      <c r="G460" s="26">
        <f>IF(ISTEXT(E460),"",IF(ISBLANK(E460),"",IF(ISTEXT(D460),"",IF(A455="Invoice No. : ",INDEX(Sheet1!F$14:F$181,MATCH(B455,Sheet1!A$14:A$181,0)),G459))))</f>
        <v>18601</v>
      </c>
      <c r="H460" s="26" t="str">
        <f t="shared" si="25"/>
        <v>01/17/2023</v>
      </c>
      <c r="I460" s="26" t="str">
        <f>IF(ISTEXT(E460),"",IF(ISBLANK(E460),"",IF(ISTEXT(D460),"",IF(A455="Invoice No. : ",TEXT(INDEX(Sheet1!C$14:C$200,MATCH(B455,Sheet1!A$14:A$200,0)),"hh:mm:ss"),I459))))</f>
        <v>09:24:55</v>
      </c>
      <c r="J460">
        <f t="shared" si="26"/>
        <v>60</v>
      </c>
      <c r="K460">
        <f>IF(ISBLANK(G460),"",IF(ISTEXT(G460),"",INDEX(Sheet1!H$14:H$181,MATCH(F460,Sheet1!A$14:A$181,0))))</f>
        <v>0</v>
      </c>
      <c r="L460">
        <f>IF(ISBLANK(G460),"",IF(ISTEXT(G460),"",INDEX(Sheet1!I$14:I$181,MATCH(F460,Sheet1!A$14:A$181,0))))</f>
        <v>60</v>
      </c>
      <c r="M460" t="str">
        <f>IF(ISBLANK(G460),"",IF(ISTEXT(G460),"",IF(INDEX(Sheet1!H$14:H$181,MATCH(F460,Sheet1!A$14:A$181,0))&lt;&gt;0,IF(INDEX(Sheet1!I$14:I$181,MATCH(F460,Sheet1!A$14:A$181,0))&lt;&gt;0,"Loan &amp; Cash","Loan"),"Cash")))</f>
        <v>Cash</v>
      </c>
      <c r="N460">
        <f>IF(ISTEXT(E460),"",IF(ISBLANK(E460),"",IF(ISTEXT(D460),"",IF(A455="Invoice No. : ",INDEX(Sheet1!D$14:D$181,MATCH(B455,Sheet1!A$14:A$181,0)),N459))))</f>
        <v>2</v>
      </c>
      <c r="O460" t="str">
        <f>IF(ISTEXT(E460),"",IF(ISBLANK(E460),"",IF(ISTEXT(D460),"",IF(A455="Invoice No. : ",INDEX(Sheet1!E$14:E$181,MATCH(B455,Sheet1!A$14:A$181,0)),O459))))</f>
        <v>RUBY</v>
      </c>
      <c r="P460" t="str">
        <f>IF(ISTEXT(E460),"",IF(ISBLANK(E460),"",IF(ISTEXT(D460),"",IF(A455="Invoice No. : ",INDEX(Sheet1!G$14:G$181,MATCH(B455,Sheet1!A$14:A$181,0)),P459))))</f>
        <v>HIPOL, ROLAND MAAÑO</v>
      </c>
      <c r="Q460">
        <f t="shared" si="27"/>
        <v>130591.09</v>
      </c>
    </row>
    <row r="461" spans="1:17" x14ac:dyDescent="0.2">
      <c r="D461" s="12" t="s">
        <v>16</v>
      </c>
      <c r="E461" s="13">
        <v>60</v>
      </c>
      <c r="F461" s="26" t="str">
        <f t="shared" si="24"/>
        <v/>
      </c>
      <c r="G461" s="26" t="str">
        <f>IF(ISTEXT(E461),"",IF(ISBLANK(E461),"",IF(ISTEXT(D461),"",IF(A456="Invoice No. : ",INDEX(Sheet1!F$14:F$181,MATCH(B456,Sheet1!A$14:A$181,0)),G460))))</f>
        <v/>
      </c>
      <c r="H461" s="26" t="str">
        <f t="shared" si="25"/>
        <v/>
      </c>
      <c r="I461" s="26" t="str">
        <f>IF(ISTEXT(E461),"",IF(ISBLANK(E461),"",IF(ISTEXT(D461),"",IF(A456="Invoice No. : ",TEXT(INDEX(Sheet1!C$14:C$200,MATCH(B456,Sheet1!A$14:A$200,0)),"hh:mm:ss"),I460))))</f>
        <v/>
      </c>
      <c r="J461" t="str">
        <f t="shared" si="26"/>
        <v/>
      </c>
      <c r="K461" t="str">
        <f>IF(ISBLANK(G461),"",IF(ISTEXT(G461),"",INDEX(Sheet1!H$14:H$181,MATCH(F461,Sheet1!A$14:A$181,0))))</f>
        <v/>
      </c>
      <c r="L461" t="str">
        <f>IF(ISBLANK(G461),"",IF(ISTEXT(G461),"",INDEX(Sheet1!I$14:I$181,MATCH(F461,Sheet1!A$14:A$181,0))))</f>
        <v/>
      </c>
      <c r="M461" t="str">
        <f>IF(ISBLANK(G461),"",IF(ISTEXT(G461),"",IF(INDEX(Sheet1!H$14:H$181,MATCH(F461,Sheet1!A$14:A$181,0))&lt;&gt;0,IF(INDEX(Sheet1!I$14:I$181,MATCH(F461,Sheet1!A$14:A$181,0))&lt;&gt;0,"Loan &amp; Cash","Loan"),"Cash")))</f>
        <v/>
      </c>
      <c r="N461" t="str">
        <f>IF(ISTEXT(E461),"",IF(ISBLANK(E461),"",IF(ISTEXT(D461),"",IF(A456="Invoice No. : ",INDEX(Sheet1!D$14:D$181,MATCH(B456,Sheet1!A$14:A$181,0)),N460))))</f>
        <v/>
      </c>
      <c r="O461" t="str">
        <f>IF(ISTEXT(E461),"",IF(ISBLANK(E461),"",IF(ISTEXT(D461),"",IF(A456="Invoice No. : ",INDEX(Sheet1!E$14:E$181,MATCH(B456,Sheet1!A$14:A$181,0)),O460))))</f>
        <v/>
      </c>
      <c r="P461" t="str">
        <f>IF(ISTEXT(E461),"",IF(ISBLANK(E461),"",IF(ISTEXT(D461),"",IF(A456="Invoice No. : ",INDEX(Sheet1!G$14:G$181,MATCH(B456,Sheet1!A$14:A$181,0)),P460))))</f>
        <v/>
      </c>
      <c r="Q461" t="str">
        <f t="shared" si="27"/>
        <v/>
      </c>
    </row>
    <row r="462" spans="1:17" x14ac:dyDescent="0.2">
      <c r="F462" s="26" t="str">
        <f t="shared" si="24"/>
        <v/>
      </c>
      <c r="G462" s="26" t="str">
        <f>IF(ISTEXT(E462),"",IF(ISBLANK(E462),"",IF(ISTEXT(D462),"",IF(A457="Invoice No. : ",INDEX(Sheet1!F$14:F$181,MATCH(B457,Sheet1!A$14:A$181,0)),G461))))</f>
        <v/>
      </c>
      <c r="H462" s="26" t="str">
        <f t="shared" si="25"/>
        <v/>
      </c>
      <c r="I462" s="26" t="str">
        <f>IF(ISTEXT(E462),"",IF(ISBLANK(E462),"",IF(ISTEXT(D462),"",IF(A457="Invoice No. : ",TEXT(INDEX(Sheet1!C$14:C$200,MATCH(B457,Sheet1!A$14:A$200,0)),"hh:mm:ss"),I461))))</f>
        <v/>
      </c>
      <c r="J462" t="str">
        <f t="shared" si="26"/>
        <v/>
      </c>
      <c r="K462" t="str">
        <f>IF(ISBLANK(G462),"",IF(ISTEXT(G462),"",INDEX(Sheet1!H$14:H$181,MATCH(F462,Sheet1!A$14:A$181,0))))</f>
        <v/>
      </c>
      <c r="L462" t="str">
        <f>IF(ISBLANK(G462),"",IF(ISTEXT(G462),"",INDEX(Sheet1!I$14:I$181,MATCH(F462,Sheet1!A$14:A$181,0))))</f>
        <v/>
      </c>
      <c r="M462" t="str">
        <f>IF(ISBLANK(G462),"",IF(ISTEXT(G462),"",IF(INDEX(Sheet1!H$14:H$181,MATCH(F462,Sheet1!A$14:A$181,0))&lt;&gt;0,IF(INDEX(Sheet1!I$14:I$181,MATCH(F462,Sheet1!A$14:A$181,0))&lt;&gt;0,"Loan &amp; Cash","Loan"),"Cash")))</f>
        <v/>
      </c>
      <c r="N462" t="str">
        <f>IF(ISTEXT(E462),"",IF(ISBLANK(E462),"",IF(ISTEXT(D462),"",IF(A457="Invoice No. : ",INDEX(Sheet1!D$14:D$181,MATCH(B457,Sheet1!A$14:A$181,0)),N461))))</f>
        <v/>
      </c>
      <c r="O462" t="str">
        <f>IF(ISTEXT(E462),"",IF(ISBLANK(E462),"",IF(ISTEXT(D462),"",IF(A457="Invoice No. : ",INDEX(Sheet1!E$14:E$181,MATCH(B457,Sheet1!A$14:A$181,0)),O461))))</f>
        <v/>
      </c>
      <c r="P462" t="str">
        <f>IF(ISTEXT(E462),"",IF(ISBLANK(E462),"",IF(ISTEXT(D462),"",IF(A457="Invoice No. : ",INDEX(Sheet1!G$14:G$181,MATCH(B457,Sheet1!A$14:A$181,0)),P461))))</f>
        <v/>
      </c>
      <c r="Q462" t="str">
        <f t="shared" si="27"/>
        <v/>
      </c>
    </row>
    <row r="463" spans="1:17" x14ac:dyDescent="0.2">
      <c r="F463" s="26" t="str">
        <f t="shared" si="24"/>
        <v/>
      </c>
      <c r="G463" s="26" t="str">
        <f>IF(ISTEXT(E463),"",IF(ISBLANK(E463),"",IF(ISTEXT(D463),"",IF(A458="Invoice No. : ",INDEX(Sheet1!F$14:F$181,MATCH(B458,Sheet1!A$14:A$181,0)),G462))))</f>
        <v/>
      </c>
      <c r="H463" s="26" t="str">
        <f t="shared" si="25"/>
        <v/>
      </c>
      <c r="I463" s="26" t="str">
        <f>IF(ISTEXT(E463),"",IF(ISBLANK(E463),"",IF(ISTEXT(D463),"",IF(A458="Invoice No. : ",TEXT(INDEX(Sheet1!C$14:C$200,MATCH(B458,Sheet1!A$14:A$200,0)),"hh:mm:ss"),I462))))</f>
        <v/>
      </c>
      <c r="J463" t="str">
        <f t="shared" si="26"/>
        <v/>
      </c>
      <c r="K463" t="str">
        <f>IF(ISBLANK(G463),"",IF(ISTEXT(G463),"",INDEX(Sheet1!H$14:H$181,MATCH(F463,Sheet1!A$14:A$181,0))))</f>
        <v/>
      </c>
      <c r="L463" t="str">
        <f>IF(ISBLANK(G463),"",IF(ISTEXT(G463),"",INDEX(Sheet1!I$14:I$181,MATCH(F463,Sheet1!A$14:A$181,0))))</f>
        <v/>
      </c>
      <c r="M463" t="str">
        <f>IF(ISBLANK(G463),"",IF(ISTEXT(G463),"",IF(INDEX(Sheet1!H$14:H$181,MATCH(F463,Sheet1!A$14:A$181,0))&lt;&gt;0,IF(INDEX(Sheet1!I$14:I$181,MATCH(F463,Sheet1!A$14:A$181,0))&lt;&gt;0,"Loan &amp; Cash","Loan"),"Cash")))</f>
        <v/>
      </c>
      <c r="N463" t="str">
        <f>IF(ISTEXT(E463),"",IF(ISBLANK(E463),"",IF(ISTEXT(D463),"",IF(A458="Invoice No. : ",INDEX(Sheet1!D$14:D$181,MATCH(B458,Sheet1!A$14:A$181,0)),N462))))</f>
        <v/>
      </c>
      <c r="O463" t="str">
        <f>IF(ISTEXT(E463),"",IF(ISBLANK(E463),"",IF(ISTEXT(D463),"",IF(A458="Invoice No. : ",INDEX(Sheet1!E$14:E$181,MATCH(B458,Sheet1!A$14:A$181,0)),O462))))</f>
        <v/>
      </c>
      <c r="P463" t="str">
        <f>IF(ISTEXT(E463),"",IF(ISBLANK(E463),"",IF(ISTEXT(D463),"",IF(A458="Invoice No. : ",INDEX(Sheet1!G$14:G$181,MATCH(B458,Sheet1!A$14:A$181,0)),P462))))</f>
        <v/>
      </c>
      <c r="Q463" t="str">
        <f t="shared" si="27"/>
        <v/>
      </c>
    </row>
    <row r="464" spans="1:17" x14ac:dyDescent="0.2">
      <c r="A464" s="3" t="s">
        <v>4</v>
      </c>
      <c r="B464" s="4">
        <v>2145312</v>
      </c>
      <c r="C464" s="3" t="s">
        <v>5</v>
      </c>
      <c r="D464" s="5" t="s">
        <v>185</v>
      </c>
      <c r="F464" s="26" t="str">
        <f t="shared" si="24"/>
        <v/>
      </c>
      <c r="G464" s="26" t="str">
        <f>IF(ISTEXT(E464),"",IF(ISBLANK(E464),"",IF(ISTEXT(D464),"",IF(A459="Invoice No. : ",INDEX(Sheet1!F$14:F$181,MATCH(B459,Sheet1!A$14:A$181,0)),G463))))</f>
        <v/>
      </c>
      <c r="H464" s="26" t="str">
        <f t="shared" si="25"/>
        <v/>
      </c>
      <c r="I464" s="26" t="str">
        <f>IF(ISTEXT(E464),"",IF(ISBLANK(E464),"",IF(ISTEXT(D464),"",IF(A459="Invoice No. : ",TEXT(INDEX(Sheet1!C$14:C$200,MATCH(B459,Sheet1!A$14:A$200,0)),"hh:mm:ss"),I463))))</f>
        <v/>
      </c>
      <c r="J464" t="str">
        <f t="shared" si="26"/>
        <v/>
      </c>
      <c r="K464" t="str">
        <f>IF(ISBLANK(G464),"",IF(ISTEXT(G464),"",INDEX(Sheet1!H$14:H$181,MATCH(F464,Sheet1!A$14:A$181,0))))</f>
        <v/>
      </c>
      <c r="L464" t="str">
        <f>IF(ISBLANK(G464),"",IF(ISTEXT(G464),"",INDEX(Sheet1!I$14:I$181,MATCH(F464,Sheet1!A$14:A$181,0))))</f>
        <v/>
      </c>
      <c r="M464" t="str">
        <f>IF(ISBLANK(G464),"",IF(ISTEXT(G464),"",IF(INDEX(Sheet1!H$14:H$181,MATCH(F464,Sheet1!A$14:A$181,0))&lt;&gt;0,IF(INDEX(Sheet1!I$14:I$181,MATCH(F464,Sheet1!A$14:A$181,0))&lt;&gt;0,"Loan &amp; Cash","Loan"),"Cash")))</f>
        <v/>
      </c>
      <c r="N464" t="str">
        <f>IF(ISTEXT(E464),"",IF(ISBLANK(E464),"",IF(ISTEXT(D464),"",IF(A459="Invoice No. : ",INDEX(Sheet1!D$14:D$181,MATCH(B459,Sheet1!A$14:A$181,0)),N463))))</f>
        <v/>
      </c>
      <c r="O464" t="str">
        <f>IF(ISTEXT(E464),"",IF(ISBLANK(E464),"",IF(ISTEXT(D464),"",IF(A459="Invoice No. : ",INDEX(Sheet1!E$14:E$181,MATCH(B459,Sheet1!A$14:A$181,0)),O463))))</f>
        <v/>
      </c>
      <c r="P464" t="str">
        <f>IF(ISTEXT(E464),"",IF(ISBLANK(E464),"",IF(ISTEXT(D464),"",IF(A459="Invoice No. : ",INDEX(Sheet1!G$14:G$181,MATCH(B459,Sheet1!A$14:A$181,0)),P463))))</f>
        <v/>
      </c>
      <c r="Q464" t="str">
        <f t="shared" si="27"/>
        <v/>
      </c>
    </row>
    <row r="465" spans="1:17" x14ac:dyDescent="0.2">
      <c r="A465" s="3" t="s">
        <v>7</v>
      </c>
      <c r="B465" s="6">
        <v>44943</v>
      </c>
      <c r="C465" s="3" t="s">
        <v>8</v>
      </c>
      <c r="D465" s="7">
        <v>2</v>
      </c>
      <c r="F465" s="26" t="str">
        <f t="shared" ref="F465:F528" si="28">IF(ISTEXT(E465),"",IF(ISBLANK(E465),"",IF(ISTEXT(D465),"",IF(A460="Invoice No. : ",B460,F464))))</f>
        <v/>
      </c>
      <c r="G465" s="26" t="str">
        <f>IF(ISTEXT(E465),"",IF(ISBLANK(E465),"",IF(ISTEXT(D465),"",IF(A460="Invoice No. : ",INDEX(Sheet1!F$14:F$181,MATCH(B460,Sheet1!A$14:A$181,0)),G464))))</f>
        <v/>
      </c>
      <c r="H465" s="26" t="str">
        <f t="shared" ref="H465:H528" si="29">IF(ISTEXT(E465),"",IF(ISBLANK(E465),"",IF(ISTEXT(D465),"",IF(A460="Invoice No. : ",TEXT(B461,"mm/dd/yyyy"),H464))))</f>
        <v/>
      </c>
      <c r="I465" s="26" t="str">
        <f>IF(ISTEXT(E465),"",IF(ISBLANK(E465),"",IF(ISTEXT(D465),"",IF(A460="Invoice No. : ",TEXT(INDEX(Sheet1!C$14:C$200,MATCH(B460,Sheet1!A$14:A$200,0)),"hh:mm:ss"),I464))))</f>
        <v/>
      </c>
      <c r="J465" t="str">
        <f t="shared" ref="J465:J528" si="30">IF(D466="Invoice Amount",E466,IF(ISBLANK(D465),"",J466))</f>
        <v/>
      </c>
      <c r="K465" t="str">
        <f>IF(ISBLANK(G465),"",IF(ISTEXT(G465),"",INDEX(Sheet1!H$14:H$181,MATCH(F465,Sheet1!A$14:A$181,0))))</f>
        <v/>
      </c>
      <c r="L465" t="str">
        <f>IF(ISBLANK(G465),"",IF(ISTEXT(G465),"",INDEX(Sheet1!I$14:I$181,MATCH(F465,Sheet1!A$14:A$181,0))))</f>
        <v/>
      </c>
      <c r="M465" t="str">
        <f>IF(ISBLANK(G465),"",IF(ISTEXT(G465),"",IF(INDEX(Sheet1!H$14:H$181,MATCH(F465,Sheet1!A$14:A$181,0))&lt;&gt;0,IF(INDEX(Sheet1!I$14:I$181,MATCH(F465,Sheet1!A$14:A$181,0))&lt;&gt;0,"Loan &amp; Cash","Loan"),"Cash")))</f>
        <v/>
      </c>
      <c r="N465" t="str">
        <f>IF(ISTEXT(E465),"",IF(ISBLANK(E465),"",IF(ISTEXT(D465),"",IF(A460="Invoice No. : ",INDEX(Sheet1!D$14:D$181,MATCH(B460,Sheet1!A$14:A$181,0)),N464))))</f>
        <v/>
      </c>
      <c r="O465" t="str">
        <f>IF(ISTEXT(E465),"",IF(ISBLANK(E465),"",IF(ISTEXT(D465),"",IF(A460="Invoice No. : ",INDEX(Sheet1!E$14:E$181,MATCH(B460,Sheet1!A$14:A$181,0)),O464))))</f>
        <v/>
      </c>
      <c r="P465" t="str">
        <f>IF(ISTEXT(E465),"",IF(ISBLANK(E465),"",IF(ISTEXT(D465),"",IF(A460="Invoice No. : ",INDEX(Sheet1!G$14:G$181,MATCH(B460,Sheet1!A$14:A$181,0)),P464))))</f>
        <v/>
      </c>
      <c r="Q465" t="str">
        <f t="shared" ref="Q465:Q528" si="31">IF(ISBLANK(C465),"",IF(ISNUMBER(C465),VLOOKUP("Grand Total : ",D:E,2,FALSE),""))</f>
        <v/>
      </c>
    </row>
    <row r="466" spans="1:17" x14ac:dyDescent="0.2">
      <c r="F466" s="26" t="str">
        <f t="shared" si="28"/>
        <v/>
      </c>
      <c r="G466" s="26" t="str">
        <f>IF(ISTEXT(E466),"",IF(ISBLANK(E466),"",IF(ISTEXT(D466),"",IF(A461="Invoice No. : ",INDEX(Sheet1!F$14:F$181,MATCH(B461,Sheet1!A$14:A$181,0)),G465))))</f>
        <v/>
      </c>
      <c r="H466" s="26" t="str">
        <f t="shared" si="29"/>
        <v/>
      </c>
      <c r="I466" s="26" t="str">
        <f>IF(ISTEXT(E466),"",IF(ISBLANK(E466),"",IF(ISTEXT(D466),"",IF(A461="Invoice No. : ",TEXT(INDEX(Sheet1!C$14:C$200,MATCH(B461,Sheet1!A$14:A$200,0)),"hh:mm:ss"),I465))))</f>
        <v/>
      </c>
      <c r="J466" t="str">
        <f t="shared" si="30"/>
        <v/>
      </c>
      <c r="K466" t="str">
        <f>IF(ISBLANK(G466),"",IF(ISTEXT(G466),"",INDEX(Sheet1!H$14:H$181,MATCH(F466,Sheet1!A$14:A$181,0))))</f>
        <v/>
      </c>
      <c r="L466" t="str">
        <f>IF(ISBLANK(G466),"",IF(ISTEXT(G466),"",INDEX(Sheet1!I$14:I$181,MATCH(F466,Sheet1!A$14:A$181,0))))</f>
        <v/>
      </c>
      <c r="M466" t="str">
        <f>IF(ISBLANK(G466),"",IF(ISTEXT(G466),"",IF(INDEX(Sheet1!H$14:H$181,MATCH(F466,Sheet1!A$14:A$181,0))&lt;&gt;0,IF(INDEX(Sheet1!I$14:I$181,MATCH(F466,Sheet1!A$14:A$181,0))&lt;&gt;0,"Loan &amp; Cash","Loan"),"Cash")))</f>
        <v/>
      </c>
      <c r="N466" t="str">
        <f>IF(ISTEXT(E466),"",IF(ISBLANK(E466),"",IF(ISTEXT(D466),"",IF(A461="Invoice No. : ",INDEX(Sheet1!D$14:D$181,MATCH(B461,Sheet1!A$14:A$181,0)),N465))))</f>
        <v/>
      </c>
      <c r="O466" t="str">
        <f>IF(ISTEXT(E466),"",IF(ISBLANK(E466),"",IF(ISTEXT(D466),"",IF(A461="Invoice No. : ",INDEX(Sheet1!E$14:E$181,MATCH(B461,Sheet1!A$14:A$181,0)),O465))))</f>
        <v/>
      </c>
      <c r="P466" t="str">
        <f>IF(ISTEXT(E466),"",IF(ISBLANK(E466),"",IF(ISTEXT(D466),"",IF(A461="Invoice No. : ",INDEX(Sheet1!G$14:G$181,MATCH(B461,Sheet1!A$14:A$181,0)),P465))))</f>
        <v/>
      </c>
      <c r="Q466" t="str">
        <f t="shared" si="31"/>
        <v/>
      </c>
    </row>
    <row r="467" spans="1:17" x14ac:dyDescent="0.2">
      <c r="A467" s="8" t="s">
        <v>9</v>
      </c>
      <c r="B467" s="8" t="s">
        <v>10</v>
      </c>
      <c r="C467" s="9" t="s">
        <v>11</v>
      </c>
      <c r="D467" s="9" t="s">
        <v>12</v>
      </c>
      <c r="E467" s="9" t="s">
        <v>13</v>
      </c>
      <c r="F467" s="26" t="str">
        <f t="shared" si="28"/>
        <v/>
      </c>
      <c r="G467" s="26" t="str">
        <f>IF(ISTEXT(E467),"",IF(ISBLANK(E467),"",IF(ISTEXT(D467),"",IF(A462="Invoice No. : ",INDEX(Sheet1!F$14:F$181,MATCH(B462,Sheet1!A$14:A$181,0)),G466))))</f>
        <v/>
      </c>
      <c r="H467" s="26" t="str">
        <f t="shared" si="29"/>
        <v/>
      </c>
      <c r="I467" s="26" t="str">
        <f>IF(ISTEXT(E467),"",IF(ISBLANK(E467),"",IF(ISTEXT(D467),"",IF(A462="Invoice No. : ",TEXT(INDEX(Sheet1!C$14:C$200,MATCH(B462,Sheet1!A$14:A$200,0)),"hh:mm:ss"),I466))))</f>
        <v/>
      </c>
      <c r="J467" t="str">
        <f t="shared" si="30"/>
        <v/>
      </c>
      <c r="K467" t="str">
        <f>IF(ISBLANK(G467),"",IF(ISTEXT(G467),"",INDEX(Sheet1!H$14:H$181,MATCH(F467,Sheet1!A$14:A$181,0))))</f>
        <v/>
      </c>
      <c r="L467" t="str">
        <f>IF(ISBLANK(G467),"",IF(ISTEXT(G467),"",INDEX(Sheet1!I$14:I$181,MATCH(F467,Sheet1!A$14:A$181,0))))</f>
        <v/>
      </c>
      <c r="M467" t="str">
        <f>IF(ISBLANK(G467),"",IF(ISTEXT(G467),"",IF(INDEX(Sheet1!H$14:H$181,MATCH(F467,Sheet1!A$14:A$181,0))&lt;&gt;0,IF(INDEX(Sheet1!I$14:I$181,MATCH(F467,Sheet1!A$14:A$181,0))&lt;&gt;0,"Loan &amp; Cash","Loan"),"Cash")))</f>
        <v/>
      </c>
      <c r="N467" t="str">
        <f>IF(ISTEXT(E467),"",IF(ISBLANK(E467),"",IF(ISTEXT(D467),"",IF(A462="Invoice No. : ",INDEX(Sheet1!D$14:D$181,MATCH(B462,Sheet1!A$14:A$181,0)),N466))))</f>
        <v/>
      </c>
      <c r="O467" t="str">
        <f>IF(ISTEXT(E467),"",IF(ISBLANK(E467),"",IF(ISTEXT(D467),"",IF(A462="Invoice No. : ",INDEX(Sheet1!E$14:E$181,MATCH(B462,Sheet1!A$14:A$181,0)),O466))))</f>
        <v/>
      </c>
      <c r="P467" t="str">
        <f>IF(ISTEXT(E467),"",IF(ISBLANK(E467),"",IF(ISTEXT(D467),"",IF(A462="Invoice No. : ",INDEX(Sheet1!G$14:G$181,MATCH(B462,Sheet1!A$14:A$181,0)),P466))))</f>
        <v/>
      </c>
      <c r="Q467" t="str">
        <f t="shared" si="31"/>
        <v/>
      </c>
    </row>
    <row r="468" spans="1:17" x14ac:dyDescent="0.2">
      <c r="F468" s="26" t="str">
        <f t="shared" si="28"/>
        <v/>
      </c>
      <c r="G468" s="26" t="str">
        <f>IF(ISTEXT(E468),"",IF(ISBLANK(E468),"",IF(ISTEXT(D468),"",IF(A463="Invoice No. : ",INDEX(Sheet1!F$14:F$181,MATCH(B463,Sheet1!A$14:A$181,0)),G467))))</f>
        <v/>
      </c>
      <c r="H468" s="26" t="str">
        <f t="shared" si="29"/>
        <v/>
      </c>
      <c r="I468" s="26" t="str">
        <f>IF(ISTEXT(E468),"",IF(ISBLANK(E468),"",IF(ISTEXT(D468),"",IF(A463="Invoice No. : ",TEXT(INDEX(Sheet1!C$14:C$200,MATCH(B463,Sheet1!A$14:A$200,0)),"hh:mm:ss"),I467))))</f>
        <v/>
      </c>
      <c r="J468" t="str">
        <f t="shared" si="30"/>
        <v/>
      </c>
      <c r="K468" t="str">
        <f>IF(ISBLANK(G468),"",IF(ISTEXT(G468),"",INDEX(Sheet1!H$14:H$181,MATCH(F468,Sheet1!A$14:A$181,0))))</f>
        <v/>
      </c>
      <c r="L468" t="str">
        <f>IF(ISBLANK(G468),"",IF(ISTEXT(G468),"",INDEX(Sheet1!I$14:I$181,MATCH(F468,Sheet1!A$14:A$181,0))))</f>
        <v/>
      </c>
      <c r="M468" t="str">
        <f>IF(ISBLANK(G468),"",IF(ISTEXT(G468),"",IF(INDEX(Sheet1!H$14:H$181,MATCH(F468,Sheet1!A$14:A$181,0))&lt;&gt;0,IF(INDEX(Sheet1!I$14:I$181,MATCH(F468,Sheet1!A$14:A$181,0))&lt;&gt;0,"Loan &amp; Cash","Loan"),"Cash")))</f>
        <v/>
      </c>
      <c r="N468" t="str">
        <f>IF(ISTEXT(E468),"",IF(ISBLANK(E468),"",IF(ISTEXT(D468),"",IF(A463="Invoice No. : ",INDEX(Sheet1!D$14:D$181,MATCH(B463,Sheet1!A$14:A$181,0)),N467))))</f>
        <v/>
      </c>
      <c r="O468" t="str">
        <f>IF(ISTEXT(E468),"",IF(ISBLANK(E468),"",IF(ISTEXT(D468),"",IF(A463="Invoice No. : ",INDEX(Sheet1!E$14:E$181,MATCH(B463,Sheet1!A$14:A$181,0)),O467))))</f>
        <v/>
      </c>
      <c r="P468" t="str">
        <f>IF(ISTEXT(E468),"",IF(ISBLANK(E468),"",IF(ISTEXT(D468),"",IF(A463="Invoice No. : ",INDEX(Sheet1!G$14:G$181,MATCH(B463,Sheet1!A$14:A$181,0)),P467))))</f>
        <v/>
      </c>
      <c r="Q468" t="str">
        <f t="shared" si="31"/>
        <v/>
      </c>
    </row>
    <row r="469" spans="1:17" x14ac:dyDescent="0.2">
      <c r="A469" s="10" t="s">
        <v>328</v>
      </c>
      <c r="B469" s="10" t="s">
        <v>329</v>
      </c>
      <c r="C469" s="11">
        <v>2</v>
      </c>
      <c r="D469" s="11">
        <v>51</v>
      </c>
      <c r="E469" s="11">
        <v>102</v>
      </c>
      <c r="F469" s="26">
        <f t="shared" si="28"/>
        <v>2145312</v>
      </c>
      <c r="G469" s="26">
        <f>IF(ISTEXT(E469),"",IF(ISBLANK(E469),"",IF(ISTEXT(D469),"",IF(A464="Invoice No. : ",INDEX(Sheet1!F$14:F$181,MATCH(B464,Sheet1!A$14:A$181,0)),G468))))</f>
        <v>18601</v>
      </c>
      <c r="H469" s="26" t="str">
        <f t="shared" si="29"/>
        <v>01/17/2023</v>
      </c>
      <c r="I469" s="26" t="str">
        <f>IF(ISTEXT(E469),"",IF(ISBLANK(E469),"",IF(ISTEXT(D469),"",IF(A464="Invoice No. : ",TEXT(INDEX(Sheet1!C$14:C$200,MATCH(B464,Sheet1!A$14:A$200,0)),"hh:mm:ss"),I468))))</f>
        <v>09:26:23</v>
      </c>
      <c r="J469">
        <f t="shared" si="30"/>
        <v>780.5</v>
      </c>
      <c r="K469">
        <f>IF(ISBLANK(G469),"",IF(ISTEXT(G469),"",INDEX(Sheet1!H$14:H$181,MATCH(F469,Sheet1!A$14:A$181,0))))</f>
        <v>0</v>
      </c>
      <c r="L469">
        <f>IF(ISBLANK(G469),"",IF(ISTEXT(G469),"",INDEX(Sheet1!I$14:I$181,MATCH(F469,Sheet1!A$14:A$181,0))))</f>
        <v>780.5</v>
      </c>
      <c r="M469" t="str">
        <f>IF(ISBLANK(G469),"",IF(ISTEXT(G469),"",IF(INDEX(Sheet1!H$14:H$181,MATCH(F469,Sheet1!A$14:A$181,0))&lt;&gt;0,IF(INDEX(Sheet1!I$14:I$181,MATCH(F469,Sheet1!A$14:A$181,0))&lt;&gt;0,"Loan &amp; Cash","Loan"),"Cash")))</f>
        <v>Cash</v>
      </c>
      <c r="N469">
        <f>IF(ISTEXT(E469),"",IF(ISBLANK(E469),"",IF(ISTEXT(D469),"",IF(A464="Invoice No. : ",INDEX(Sheet1!D$14:D$181,MATCH(B464,Sheet1!A$14:A$181,0)),N468))))</f>
        <v>2</v>
      </c>
      <c r="O469" t="str">
        <f>IF(ISTEXT(E469),"",IF(ISBLANK(E469),"",IF(ISTEXT(D469),"",IF(A464="Invoice No. : ",INDEX(Sheet1!E$14:E$181,MATCH(B464,Sheet1!A$14:A$181,0)),O468))))</f>
        <v>RUBY</v>
      </c>
      <c r="P469" t="str">
        <f>IF(ISTEXT(E469),"",IF(ISBLANK(E469),"",IF(ISTEXT(D469),"",IF(A464="Invoice No. : ",INDEX(Sheet1!G$14:G$181,MATCH(B464,Sheet1!A$14:A$181,0)),P468))))</f>
        <v>HIPOL, ROLAND MAAÑO</v>
      </c>
      <c r="Q469">
        <f t="shared" si="31"/>
        <v>130591.09</v>
      </c>
    </row>
    <row r="470" spans="1:17" x14ac:dyDescent="0.2">
      <c r="A470" s="10" t="s">
        <v>330</v>
      </c>
      <c r="B470" s="10" t="s">
        <v>331</v>
      </c>
      <c r="C470" s="11">
        <v>2</v>
      </c>
      <c r="D470" s="11">
        <v>21.5</v>
      </c>
      <c r="E470" s="11">
        <v>43</v>
      </c>
      <c r="F470" s="26">
        <f t="shared" si="28"/>
        <v>2145312</v>
      </c>
      <c r="G470" s="26">
        <f>IF(ISTEXT(E470),"",IF(ISBLANK(E470),"",IF(ISTEXT(D470),"",IF(A465="Invoice No. : ",INDEX(Sheet1!F$14:F$181,MATCH(B465,Sheet1!A$14:A$181,0)),G469))))</f>
        <v>18601</v>
      </c>
      <c r="H470" s="26" t="str">
        <f t="shared" si="29"/>
        <v>01/17/2023</v>
      </c>
      <c r="I470" s="26" t="str">
        <f>IF(ISTEXT(E470),"",IF(ISBLANK(E470),"",IF(ISTEXT(D470),"",IF(A465="Invoice No. : ",TEXT(INDEX(Sheet1!C$14:C$200,MATCH(B465,Sheet1!A$14:A$200,0)),"hh:mm:ss"),I469))))</f>
        <v>09:26:23</v>
      </c>
      <c r="J470">
        <f t="shared" si="30"/>
        <v>780.5</v>
      </c>
      <c r="K470">
        <f>IF(ISBLANK(G470),"",IF(ISTEXT(G470),"",INDEX(Sheet1!H$14:H$181,MATCH(F470,Sheet1!A$14:A$181,0))))</f>
        <v>0</v>
      </c>
      <c r="L470">
        <f>IF(ISBLANK(G470),"",IF(ISTEXT(G470),"",INDEX(Sheet1!I$14:I$181,MATCH(F470,Sheet1!A$14:A$181,0))))</f>
        <v>780.5</v>
      </c>
      <c r="M470" t="str">
        <f>IF(ISBLANK(G470),"",IF(ISTEXT(G470),"",IF(INDEX(Sheet1!H$14:H$181,MATCH(F470,Sheet1!A$14:A$181,0))&lt;&gt;0,IF(INDEX(Sheet1!I$14:I$181,MATCH(F470,Sheet1!A$14:A$181,0))&lt;&gt;0,"Loan &amp; Cash","Loan"),"Cash")))</f>
        <v>Cash</v>
      </c>
      <c r="N470">
        <f>IF(ISTEXT(E470),"",IF(ISBLANK(E470),"",IF(ISTEXT(D470),"",IF(A465="Invoice No. : ",INDEX(Sheet1!D$14:D$181,MATCH(B465,Sheet1!A$14:A$181,0)),N469))))</f>
        <v>2</v>
      </c>
      <c r="O470" t="str">
        <f>IF(ISTEXT(E470),"",IF(ISBLANK(E470),"",IF(ISTEXT(D470),"",IF(A465="Invoice No. : ",INDEX(Sheet1!E$14:E$181,MATCH(B465,Sheet1!A$14:A$181,0)),O469))))</f>
        <v>RUBY</v>
      </c>
      <c r="P470" t="str">
        <f>IF(ISTEXT(E470),"",IF(ISBLANK(E470),"",IF(ISTEXT(D470),"",IF(A465="Invoice No. : ",INDEX(Sheet1!G$14:G$181,MATCH(B465,Sheet1!A$14:A$181,0)),P469))))</f>
        <v>HIPOL, ROLAND MAAÑO</v>
      </c>
      <c r="Q470">
        <f t="shared" si="31"/>
        <v>130591.09</v>
      </c>
    </row>
    <row r="471" spans="1:17" x14ac:dyDescent="0.2">
      <c r="A471" s="10" t="s">
        <v>292</v>
      </c>
      <c r="B471" s="10" t="s">
        <v>293</v>
      </c>
      <c r="C471" s="11">
        <v>1</v>
      </c>
      <c r="D471" s="11">
        <v>89</v>
      </c>
      <c r="E471" s="11">
        <v>89</v>
      </c>
      <c r="F471" s="26">
        <f t="shared" si="28"/>
        <v>2145312</v>
      </c>
      <c r="G471" s="26">
        <f>IF(ISTEXT(E471),"",IF(ISBLANK(E471),"",IF(ISTEXT(D471),"",IF(A466="Invoice No. : ",INDEX(Sheet1!F$14:F$181,MATCH(B466,Sheet1!A$14:A$181,0)),G470))))</f>
        <v>18601</v>
      </c>
      <c r="H471" s="26" t="str">
        <f t="shared" si="29"/>
        <v>01/17/2023</v>
      </c>
      <c r="I471" s="26" t="str">
        <f>IF(ISTEXT(E471),"",IF(ISBLANK(E471),"",IF(ISTEXT(D471),"",IF(A466="Invoice No. : ",TEXT(INDEX(Sheet1!C$14:C$200,MATCH(B466,Sheet1!A$14:A$200,0)),"hh:mm:ss"),I470))))</f>
        <v>09:26:23</v>
      </c>
      <c r="J471">
        <f t="shared" si="30"/>
        <v>780.5</v>
      </c>
      <c r="K471">
        <f>IF(ISBLANK(G471),"",IF(ISTEXT(G471),"",INDEX(Sheet1!H$14:H$181,MATCH(F471,Sheet1!A$14:A$181,0))))</f>
        <v>0</v>
      </c>
      <c r="L471">
        <f>IF(ISBLANK(G471),"",IF(ISTEXT(G471),"",INDEX(Sheet1!I$14:I$181,MATCH(F471,Sheet1!A$14:A$181,0))))</f>
        <v>780.5</v>
      </c>
      <c r="M471" t="str">
        <f>IF(ISBLANK(G471),"",IF(ISTEXT(G471),"",IF(INDEX(Sheet1!H$14:H$181,MATCH(F471,Sheet1!A$14:A$181,0))&lt;&gt;0,IF(INDEX(Sheet1!I$14:I$181,MATCH(F471,Sheet1!A$14:A$181,0))&lt;&gt;0,"Loan &amp; Cash","Loan"),"Cash")))</f>
        <v>Cash</v>
      </c>
      <c r="N471">
        <f>IF(ISTEXT(E471),"",IF(ISBLANK(E471),"",IF(ISTEXT(D471),"",IF(A466="Invoice No. : ",INDEX(Sheet1!D$14:D$181,MATCH(B466,Sheet1!A$14:A$181,0)),N470))))</f>
        <v>2</v>
      </c>
      <c r="O471" t="str">
        <f>IF(ISTEXT(E471),"",IF(ISBLANK(E471),"",IF(ISTEXT(D471),"",IF(A466="Invoice No. : ",INDEX(Sheet1!E$14:E$181,MATCH(B466,Sheet1!A$14:A$181,0)),O470))))</f>
        <v>RUBY</v>
      </c>
      <c r="P471" t="str">
        <f>IF(ISTEXT(E471),"",IF(ISBLANK(E471),"",IF(ISTEXT(D471),"",IF(A466="Invoice No. : ",INDEX(Sheet1!G$14:G$181,MATCH(B466,Sheet1!A$14:A$181,0)),P470))))</f>
        <v>HIPOL, ROLAND MAAÑO</v>
      </c>
      <c r="Q471">
        <f t="shared" si="31"/>
        <v>130591.09</v>
      </c>
    </row>
    <row r="472" spans="1:17" x14ac:dyDescent="0.2">
      <c r="A472" s="10" t="s">
        <v>332</v>
      </c>
      <c r="B472" s="10" t="s">
        <v>333</v>
      </c>
      <c r="C472" s="11">
        <v>1</v>
      </c>
      <c r="D472" s="11">
        <v>74</v>
      </c>
      <c r="E472" s="11">
        <v>74</v>
      </c>
      <c r="F472" s="26">
        <f t="shared" si="28"/>
        <v>2145312</v>
      </c>
      <c r="G472" s="26">
        <f>IF(ISTEXT(E472),"",IF(ISBLANK(E472),"",IF(ISTEXT(D472),"",IF(A467="Invoice No. : ",INDEX(Sheet1!F$14:F$181,MATCH(B467,Sheet1!A$14:A$181,0)),G471))))</f>
        <v>18601</v>
      </c>
      <c r="H472" s="26" t="str">
        <f t="shared" si="29"/>
        <v>01/17/2023</v>
      </c>
      <c r="I472" s="26" t="str">
        <f>IF(ISTEXT(E472),"",IF(ISBLANK(E472),"",IF(ISTEXT(D472),"",IF(A467="Invoice No. : ",TEXT(INDEX(Sheet1!C$14:C$200,MATCH(B467,Sheet1!A$14:A$200,0)),"hh:mm:ss"),I471))))</f>
        <v>09:26:23</v>
      </c>
      <c r="J472">
        <f t="shared" si="30"/>
        <v>780.5</v>
      </c>
      <c r="K472">
        <f>IF(ISBLANK(G472),"",IF(ISTEXT(G472),"",INDEX(Sheet1!H$14:H$181,MATCH(F472,Sheet1!A$14:A$181,0))))</f>
        <v>0</v>
      </c>
      <c r="L472">
        <f>IF(ISBLANK(G472),"",IF(ISTEXT(G472),"",INDEX(Sheet1!I$14:I$181,MATCH(F472,Sheet1!A$14:A$181,0))))</f>
        <v>780.5</v>
      </c>
      <c r="M472" t="str">
        <f>IF(ISBLANK(G472),"",IF(ISTEXT(G472),"",IF(INDEX(Sheet1!H$14:H$181,MATCH(F472,Sheet1!A$14:A$181,0))&lt;&gt;0,IF(INDEX(Sheet1!I$14:I$181,MATCH(F472,Sheet1!A$14:A$181,0))&lt;&gt;0,"Loan &amp; Cash","Loan"),"Cash")))</f>
        <v>Cash</v>
      </c>
      <c r="N472">
        <f>IF(ISTEXT(E472),"",IF(ISBLANK(E472),"",IF(ISTEXT(D472),"",IF(A467="Invoice No. : ",INDEX(Sheet1!D$14:D$181,MATCH(B467,Sheet1!A$14:A$181,0)),N471))))</f>
        <v>2</v>
      </c>
      <c r="O472" t="str">
        <f>IF(ISTEXT(E472),"",IF(ISBLANK(E472),"",IF(ISTEXT(D472),"",IF(A467="Invoice No. : ",INDEX(Sheet1!E$14:E$181,MATCH(B467,Sheet1!A$14:A$181,0)),O471))))</f>
        <v>RUBY</v>
      </c>
      <c r="P472" t="str">
        <f>IF(ISTEXT(E472),"",IF(ISBLANK(E472),"",IF(ISTEXT(D472),"",IF(A467="Invoice No. : ",INDEX(Sheet1!G$14:G$181,MATCH(B467,Sheet1!A$14:A$181,0)),P471))))</f>
        <v>HIPOL, ROLAND MAAÑO</v>
      </c>
      <c r="Q472">
        <f t="shared" si="31"/>
        <v>130591.09</v>
      </c>
    </row>
    <row r="473" spans="1:17" x14ac:dyDescent="0.2">
      <c r="A473" s="10" t="s">
        <v>334</v>
      </c>
      <c r="B473" s="10" t="s">
        <v>335</v>
      </c>
      <c r="C473" s="11">
        <v>1</v>
      </c>
      <c r="D473" s="11">
        <v>21</v>
      </c>
      <c r="E473" s="11">
        <v>21</v>
      </c>
      <c r="F473" s="26">
        <f t="shared" si="28"/>
        <v>2145312</v>
      </c>
      <c r="G473" s="26">
        <f>IF(ISTEXT(E473),"",IF(ISBLANK(E473),"",IF(ISTEXT(D473),"",IF(A468="Invoice No. : ",INDEX(Sheet1!F$14:F$181,MATCH(B468,Sheet1!A$14:A$181,0)),G472))))</f>
        <v>18601</v>
      </c>
      <c r="H473" s="26" t="str">
        <f t="shared" si="29"/>
        <v>01/17/2023</v>
      </c>
      <c r="I473" s="26" t="str">
        <f>IF(ISTEXT(E473),"",IF(ISBLANK(E473),"",IF(ISTEXT(D473),"",IF(A468="Invoice No. : ",TEXT(INDEX(Sheet1!C$14:C$200,MATCH(B468,Sheet1!A$14:A$200,0)),"hh:mm:ss"),I472))))</f>
        <v>09:26:23</v>
      </c>
      <c r="J473">
        <f t="shared" si="30"/>
        <v>780.5</v>
      </c>
      <c r="K473">
        <f>IF(ISBLANK(G473),"",IF(ISTEXT(G473),"",INDEX(Sheet1!H$14:H$181,MATCH(F473,Sheet1!A$14:A$181,0))))</f>
        <v>0</v>
      </c>
      <c r="L473">
        <f>IF(ISBLANK(G473),"",IF(ISTEXT(G473),"",INDEX(Sheet1!I$14:I$181,MATCH(F473,Sheet1!A$14:A$181,0))))</f>
        <v>780.5</v>
      </c>
      <c r="M473" t="str">
        <f>IF(ISBLANK(G473),"",IF(ISTEXT(G473),"",IF(INDEX(Sheet1!H$14:H$181,MATCH(F473,Sheet1!A$14:A$181,0))&lt;&gt;0,IF(INDEX(Sheet1!I$14:I$181,MATCH(F473,Sheet1!A$14:A$181,0))&lt;&gt;0,"Loan &amp; Cash","Loan"),"Cash")))</f>
        <v>Cash</v>
      </c>
      <c r="N473">
        <f>IF(ISTEXT(E473),"",IF(ISBLANK(E473),"",IF(ISTEXT(D473),"",IF(A468="Invoice No. : ",INDEX(Sheet1!D$14:D$181,MATCH(B468,Sheet1!A$14:A$181,0)),N472))))</f>
        <v>2</v>
      </c>
      <c r="O473" t="str">
        <f>IF(ISTEXT(E473),"",IF(ISBLANK(E473),"",IF(ISTEXT(D473),"",IF(A468="Invoice No. : ",INDEX(Sheet1!E$14:E$181,MATCH(B468,Sheet1!A$14:A$181,0)),O472))))</f>
        <v>RUBY</v>
      </c>
      <c r="P473" t="str">
        <f>IF(ISTEXT(E473),"",IF(ISBLANK(E473),"",IF(ISTEXT(D473),"",IF(A468="Invoice No. : ",INDEX(Sheet1!G$14:G$181,MATCH(B468,Sheet1!A$14:A$181,0)),P472))))</f>
        <v>HIPOL, ROLAND MAAÑO</v>
      </c>
      <c r="Q473">
        <f t="shared" si="31"/>
        <v>130591.09</v>
      </c>
    </row>
    <row r="474" spans="1:17" x14ac:dyDescent="0.2">
      <c r="A474" s="10" t="s">
        <v>336</v>
      </c>
      <c r="B474" s="10" t="s">
        <v>337</v>
      </c>
      <c r="C474" s="11">
        <v>1</v>
      </c>
      <c r="D474" s="11">
        <v>50</v>
      </c>
      <c r="E474" s="11">
        <v>50</v>
      </c>
      <c r="F474" s="26">
        <f t="shared" si="28"/>
        <v>2145312</v>
      </c>
      <c r="G474" s="26">
        <f>IF(ISTEXT(E474),"",IF(ISBLANK(E474),"",IF(ISTEXT(D474),"",IF(A469="Invoice No. : ",INDEX(Sheet1!F$14:F$181,MATCH(B469,Sheet1!A$14:A$181,0)),G473))))</f>
        <v>18601</v>
      </c>
      <c r="H474" s="26" t="str">
        <f t="shared" si="29"/>
        <v>01/17/2023</v>
      </c>
      <c r="I474" s="26" t="str">
        <f>IF(ISTEXT(E474),"",IF(ISBLANK(E474),"",IF(ISTEXT(D474),"",IF(A469="Invoice No. : ",TEXT(INDEX(Sheet1!C$14:C$200,MATCH(B469,Sheet1!A$14:A$200,0)),"hh:mm:ss"),I473))))</f>
        <v>09:26:23</v>
      </c>
      <c r="J474">
        <f t="shared" si="30"/>
        <v>780.5</v>
      </c>
      <c r="K474">
        <f>IF(ISBLANK(G474),"",IF(ISTEXT(G474),"",INDEX(Sheet1!H$14:H$181,MATCH(F474,Sheet1!A$14:A$181,0))))</f>
        <v>0</v>
      </c>
      <c r="L474">
        <f>IF(ISBLANK(G474),"",IF(ISTEXT(G474),"",INDEX(Sheet1!I$14:I$181,MATCH(F474,Sheet1!A$14:A$181,0))))</f>
        <v>780.5</v>
      </c>
      <c r="M474" t="str">
        <f>IF(ISBLANK(G474),"",IF(ISTEXT(G474),"",IF(INDEX(Sheet1!H$14:H$181,MATCH(F474,Sheet1!A$14:A$181,0))&lt;&gt;0,IF(INDEX(Sheet1!I$14:I$181,MATCH(F474,Sheet1!A$14:A$181,0))&lt;&gt;0,"Loan &amp; Cash","Loan"),"Cash")))</f>
        <v>Cash</v>
      </c>
      <c r="N474">
        <f>IF(ISTEXT(E474),"",IF(ISBLANK(E474),"",IF(ISTEXT(D474),"",IF(A469="Invoice No. : ",INDEX(Sheet1!D$14:D$181,MATCH(B469,Sheet1!A$14:A$181,0)),N473))))</f>
        <v>2</v>
      </c>
      <c r="O474" t="str">
        <f>IF(ISTEXT(E474),"",IF(ISBLANK(E474),"",IF(ISTEXT(D474),"",IF(A469="Invoice No. : ",INDEX(Sheet1!E$14:E$181,MATCH(B469,Sheet1!A$14:A$181,0)),O473))))</f>
        <v>RUBY</v>
      </c>
      <c r="P474" t="str">
        <f>IF(ISTEXT(E474),"",IF(ISBLANK(E474),"",IF(ISTEXT(D474),"",IF(A469="Invoice No. : ",INDEX(Sheet1!G$14:G$181,MATCH(B469,Sheet1!A$14:A$181,0)),P473))))</f>
        <v>HIPOL, ROLAND MAAÑO</v>
      </c>
      <c r="Q474">
        <f t="shared" si="31"/>
        <v>130591.09</v>
      </c>
    </row>
    <row r="475" spans="1:17" x14ac:dyDescent="0.2">
      <c r="A475" s="10" t="s">
        <v>338</v>
      </c>
      <c r="B475" s="10" t="s">
        <v>339</v>
      </c>
      <c r="C475" s="11">
        <v>1</v>
      </c>
      <c r="D475" s="11">
        <v>57.75</v>
      </c>
      <c r="E475" s="11">
        <v>57.75</v>
      </c>
      <c r="F475" s="26">
        <f t="shared" si="28"/>
        <v>2145312</v>
      </c>
      <c r="G475" s="26">
        <f>IF(ISTEXT(E475),"",IF(ISBLANK(E475),"",IF(ISTEXT(D475),"",IF(A470="Invoice No. : ",INDEX(Sheet1!F$14:F$181,MATCH(B470,Sheet1!A$14:A$181,0)),G474))))</f>
        <v>18601</v>
      </c>
      <c r="H475" s="26" t="str">
        <f t="shared" si="29"/>
        <v>01/17/2023</v>
      </c>
      <c r="I475" s="26" t="str">
        <f>IF(ISTEXT(E475),"",IF(ISBLANK(E475),"",IF(ISTEXT(D475),"",IF(A470="Invoice No. : ",TEXT(INDEX(Sheet1!C$14:C$200,MATCH(B470,Sheet1!A$14:A$200,0)),"hh:mm:ss"),I474))))</f>
        <v>09:26:23</v>
      </c>
      <c r="J475">
        <f t="shared" si="30"/>
        <v>780.5</v>
      </c>
      <c r="K475">
        <f>IF(ISBLANK(G475),"",IF(ISTEXT(G475),"",INDEX(Sheet1!H$14:H$181,MATCH(F475,Sheet1!A$14:A$181,0))))</f>
        <v>0</v>
      </c>
      <c r="L475">
        <f>IF(ISBLANK(G475),"",IF(ISTEXT(G475),"",INDEX(Sheet1!I$14:I$181,MATCH(F475,Sheet1!A$14:A$181,0))))</f>
        <v>780.5</v>
      </c>
      <c r="M475" t="str">
        <f>IF(ISBLANK(G475),"",IF(ISTEXT(G475),"",IF(INDEX(Sheet1!H$14:H$181,MATCH(F475,Sheet1!A$14:A$181,0))&lt;&gt;0,IF(INDEX(Sheet1!I$14:I$181,MATCH(F475,Sheet1!A$14:A$181,0))&lt;&gt;0,"Loan &amp; Cash","Loan"),"Cash")))</f>
        <v>Cash</v>
      </c>
      <c r="N475">
        <f>IF(ISTEXT(E475),"",IF(ISBLANK(E475),"",IF(ISTEXT(D475),"",IF(A470="Invoice No. : ",INDEX(Sheet1!D$14:D$181,MATCH(B470,Sheet1!A$14:A$181,0)),N474))))</f>
        <v>2</v>
      </c>
      <c r="O475" t="str">
        <f>IF(ISTEXT(E475),"",IF(ISBLANK(E475),"",IF(ISTEXT(D475),"",IF(A470="Invoice No. : ",INDEX(Sheet1!E$14:E$181,MATCH(B470,Sheet1!A$14:A$181,0)),O474))))</f>
        <v>RUBY</v>
      </c>
      <c r="P475" t="str">
        <f>IF(ISTEXT(E475),"",IF(ISBLANK(E475),"",IF(ISTEXT(D475),"",IF(A470="Invoice No. : ",INDEX(Sheet1!G$14:G$181,MATCH(B470,Sheet1!A$14:A$181,0)),P474))))</f>
        <v>HIPOL, ROLAND MAAÑO</v>
      </c>
      <c r="Q475">
        <f t="shared" si="31"/>
        <v>130591.09</v>
      </c>
    </row>
    <row r="476" spans="1:17" x14ac:dyDescent="0.2">
      <c r="A476" s="10" t="s">
        <v>340</v>
      </c>
      <c r="B476" s="10" t="s">
        <v>341</v>
      </c>
      <c r="C476" s="11">
        <v>1</v>
      </c>
      <c r="D476" s="11">
        <v>57.75</v>
      </c>
      <c r="E476" s="11">
        <v>57.75</v>
      </c>
      <c r="F476" s="26">
        <f t="shared" si="28"/>
        <v>2145312</v>
      </c>
      <c r="G476" s="26">
        <f>IF(ISTEXT(E476),"",IF(ISBLANK(E476),"",IF(ISTEXT(D476),"",IF(A471="Invoice No. : ",INDEX(Sheet1!F$14:F$181,MATCH(B471,Sheet1!A$14:A$181,0)),G475))))</f>
        <v>18601</v>
      </c>
      <c r="H476" s="26" t="str">
        <f t="shared" si="29"/>
        <v>01/17/2023</v>
      </c>
      <c r="I476" s="26" t="str">
        <f>IF(ISTEXT(E476),"",IF(ISBLANK(E476),"",IF(ISTEXT(D476),"",IF(A471="Invoice No. : ",TEXT(INDEX(Sheet1!C$14:C$200,MATCH(B471,Sheet1!A$14:A$200,0)),"hh:mm:ss"),I475))))</f>
        <v>09:26:23</v>
      </c>
      <c r="J476">
        <f t="shared" si="30"/>
        <v>780.5</v>
      </c>
      <c r="K476">
        <f>IF(ISBLANK(G476),"",IF(ISTEXT(G476),"",INDEX(Sheet1!H$14:H$181,MATCH(F476,Sheet1!A$14:A$181,0))))</f>
        <v>0</v>
      </c>
      <c r="L476">
        <f>IF(ISBLANK(G476),"",IF(ISTEXT(G476),"",INDEX(Sheet1!I$14:I$181,MATCH(F476,Sheet1!A$14:A$181,0))))</f>
        <v>780.5</v>
      </c>
      <c r="M476" t="str">
        <f>IF(ISBLANK(G476),"",IF(ISTEXT(G476),"",IF(INDEX(Sheet1!H$14:H$181,MATCH(F476,Sheet1!A$14:A$181,0))&lt;&gt;0,IF(INDEX(Sheet1!I$14:I$181,MATCH(F476,Sheet1!A$14:A$181,0))&lt;&gt;0,"Loan &amp; Cash","Loan"),"Cash")))</f>
        <v>Cash</v>
      </c>
      <c r="N476">
        <f>IF(ISTEXT(E476),"",IF(ISBLANK(E476),"",IF(ISTEXT(D476),"",IF(A471="Invoice No. : ",INDEX(Sheet1!D$14:D$181,MATCH(B471,Sheet1!A$14:A$181,0)),N475))))</f>
        <v>2</v>
      </c>
      <c r="O476" t="str">
        <f>IF(ISTEXT(E476),"",IF(ISBLANK(E476),"",IF(ISTEXT(D476),"",IF(A471="Invoice No. : ",INDEX(Sheet1!E$14:E$181,MATCH(B471,Sheet1!A$14:A$181,0)),O475))))</f>
        <v>RUBY</v>
      </c>
      <c r="P476" t="str">
        <f>IF(ISTEXT(E476),"",IF(ISBLANK(E476),"",IF(ISTEXT(D476),"",IF(A471="Invoice No. : ",INDEX(Sheet1!G$14:G$181,MATCH(B471,Sheet1!A$14:A$181,0)),P475))))</f>
        <v>HIPOL, ROLAND MAAÑO</v>
      </c>
      <c r="Q476">
        <f t="shared" si="31"/>
        <v>130591.09</v>
      </c>
    </row>
    <row r="477" spans="1:17" x14ac:dyDescent="0.2">
      <c r="A477" s="10" t="s">
        <v>342</v>
      </c>
      <c r="B477" s="10" t="s">
        <v>343</v>
      </c>
      <c r="C477" s="11">
        <v>2</v>
      </c>
      <c r="D477" s="11">
        <v>10</v>
      </c>
      <c r="E477" s="11">
        <v>20</v>
      </c>
      <c r="F477" s="26">
        <f t="shared" si="28"/>
        <v>2145312</v>
      </c>
      <c r="G477" s="26">
        <f>IF(ISTEXT(E477),"",IF(ISBLANK(E477),"",IF(ISTEXT(D477),"",IF(A472="Invoice No. : ",INDEX(Sheet1!F$14:F$181,MATCH(B472,Sheet1!A$14:A$181,0)),G476))))</f>
        <v>18601</v>
      </c>
      <c r="H477" s="26" t="str">
        <f t="shared" si="29"/>
        <v>01/17/2023</v>
      </c>
      <c r="I477" s="26" t="str">
        <f>IF(ISTEXT(E477),"",IF(ISBLANK(E477),"",IF(ISTEXT(D477),"",IF(A472="Invoice No. : ",TEXT(INDEX(Sheet1!C$14:C$200,MATCH(B472,Sheet1!A$14:A$200,0)),"hh:mm:ss"),I476))))</f>
        <v>09:26:23</v>
      </c>
      <c r="J477">
        <f t="shared" si="30"/>
        <v>780.5</v>
      </c>
      <c r="K477">
        <f>IF(ISBLANK(G477),"",IF(ISTEXT(G477),"",INDEX(Sheet1!H$14:H$181,MATCH(F477,Sheet1!A$14:A$181,0))))</f>
        <v>0</v>
      </c>
      <c r="L477">
        <f>IF(ISBLANK(G477),"",IF(ISTEXT(G477),"",INDEX(Sheet1!I$14:I$181,MATCH(F477,Sheet1!A$14:A$181,0))))</f>
        <v>780.5</v>
      </c>
      <c r="M477" t="str">
        <f>IF(ISBLANK(G477),"",IF(ISTEXT(G477),"",IF(INDEX(Sheet1!H$14:H$181,MATCH(F477,Sheet1!A$14:A$181,0))&lt;&gt;0,IF(INDEX(Sheet1!I$14:I$181,MATCH(F477,Sheet1!A$14:A$181,0))&lt;&gt;0,"Loan &amp; Cash","Loan"),"Cash")))</f>
        <v>Cash</v>
      </c>
      <c r="N477">
        <f>IF(ISTEXT(E477),"",IF(ISBLANK(E477),"",IF(ISTEXT(D477),"",IF(A472="Invoice No. : ",INDEX(Sheet1!D$14:D$181,MATCH(B472,Sheet1!A$14:A$181,0)),N476))))</f>
        <v>2</v>
      </c>
      <c r="O477" t="str">
        <f>IF(ISTEXT(E477),"",IF(ISBLANK(E477),"",IF(ISTEXT(D477),"",IF(A472="Invoice No. : ",INDEX(Sheet1!E$14:E$181,MATCH(B472,Sheet1!A$14:A$181,0)),O476))))</f>
        <v>RUBY</v>
      </c>
      <c r="P477" t="str">
        <f>IF(ISTEXT(E477),"",IF(ISBLANK(E477),"",IF(ISTEXT(D477),"",IF(A472="Invoice No. : ",INDEX(Sheet1!G$14:G$181,MATCH(B472,Sheet1!A$14:A$181,0)),P476))))</f>
        <v>HIPOL, ROLAND MAAÑO</v>
      </c>
      <c r="Q477">
        <f t="shared" si="31"/>
        <v>130591.09</v>
      </c>
    </row>
    <row r="478" spans="1:17" x14ac:dyDescent="0.2">
      <c r="A478" s="10" t="s">
        <v>344</v>
      </c>
      <c r="B478" s="10" t="s">
        <v>345</v>
      </c>
      <c r="C478" s="11">
        <v>1</v>
      </c>
      <c r="D478" s="11">
        <v>21</v>
      </c>
      <c r="E478" s="11">
        <v>21</v>
      </c>
      <c r="F478" s="26">
        <f t="shared" si="28"/>
        <v>2145312</v>
      </c>
      <c r="G478" s="26">
        <f>IF(ISTEXT(E478),"",IF(ISBLANK(E478),"",IF(ISTEXT(D478),"",IF(A473="Invoice No. : ",INDEX(Sheet1!F$14:F$181,MATCH(B473,Sheet1!A$14:A$181,0)),G477))))</f>
        <v>18601</v>
      </c>
      <c r="H478" s="26" t="str">
        <f t="shared" si="29"/>
        <v>01/17/2023</v>
      </c>
      <c r="I478" s="26" t="str">
        <f>IF(ISTEXT(E478),"",IF(ISBLANK(E478),"",IF(ISTEXT(D478),"",IF(A473="Invoice No. : ",TEXT(INDEX(Sheet1!C$14:C$200,MATCH(B473,Sheet1!A$14:A$200,0)),"hh:mm:ss"),I477))))</f>
        <v>09:26:23</v>
      </c>
      <c r="J478">
        <f t="shared" si="30"/>
        <v>780.5</v>
      </c>
      <c r="K478">
        <f>IF(ISBLANK(G478),"",IF(ISTEXT(G478),"",INDEX(Sheet1!H$14:H$181,MATCH(F478,Sheet1!A$14:A$181,0))))</f>
        <v>0</v>
      </c>
      <c r="L478">
        <f>IF(ISBLANK(G478),"",IF(ISTEXT(G478),"",INDEX(Sheet1!I$14:I$181,MATCH(F478,Sheet1!A$14:A$181,0))))</f>
        <v>780.5</v>
      </c>
      <c r="M478" t="str">
        <f>IF(ISBLANK(G478),"",IF(ISTEXT(G478),"",IF(INDEX(Sheet1!H$14:H$181,MATCH(F478,Sheet1!A$14:A$181,0))&lt;&gt;0,IF(INDEX(Sheet1!I$14:I$181,MATCH(F478,Sheet1!A$14:A$181,0))&lt;&gt;0,"Loan &amp; Cash","Loan"),"Cash")))</f>
        <v>Cash</v>
      </c>
      <c r="N478">
        <f>IF(ISTEXT(E478),"",IF(ISBLANK(E478),"",IF(ISTEXT(D478),"",IF(A473="Invoice No. : ",INDEX(Sheet1!D$14:D$181,MATCH(B473,Sheet1!A$14:A$181,0)),N477))))</f>
        <v>2</v>
      </c>
      <c r="O478" t="str">
        <f>IF(ISTEXT(E478),"",IF(ISBLANK(E478),"",IF(ISTEXT(D478),"",IF(A473="Invoice No. : ",INDEX(Sheet1!E$14:E$181,MATCH(B473,Sheet1!A$14:A$181,0)),O477))))</f>
        <v>RUBY</v>
      </c>
      <c r="P478" t="str">
        <f>IF(ISTEXT(E478),"",IF(ISBLANK(E478),"",IF(ISTEXT(D478),"",IF(A473="Invoice No. : ",INDEX(Sheet1!G$14:G$181,MATCH(B473,Sheet1!A$14:A$181,0)),P477))))</f>
        <v>HIPOL, ROLAND MAAÑO</v>
      </c>
      <c r="Q478">
        <f t="shared" si="31"/>
        <v>130591.09</v>
      </c>
    </row>
    <row r="479" spans="1:17" x14ac:dyDescent="0.2">
      <c r="A479" s="10" t="s">
        <v>346</v>
      </c>
      <c r="B479" s="10" t="s">
        <v>347</v>
      </c>
      <c r="C479" s="11">
        <v>1</v>
      </c>
      <c r="D479" s="11">
        <v>39</v>
      </c>
      <c r="E479" s="11">
        <v>39</v>
      </c>
      <c r="F479" s="26">
        <f t="shared" si="28"/>
        <v>2145312</v>
      </c>
      <c r="G479" s="26">
        <f>IF(ISTEXT(E479),"",IF(ISBLANK(E479),"",IF(ISTEXT(D479),"",IF(A474="Invoice No. : ",INDEX(Sheet1!F$14:F$181,MATCH(B474,Sheet1!A$14:A$181,0)),G478))))</f>
        <v>18601</v>
      </c>
      <c r="H479" s="26" t="str">
        <f t="shared" si="29"/>
        <v>01/17/2023</v>
      </c>
      <c r="I479" s="26" t="str">
        <f>IF(ISTEXT(E479),"",IF(ISBLANK(E479),"",IF(ISTEXT(D479),"",IF(A474="Invoice No. : ",TEXT(INDEX(Sheet1!C$14:C$200,MATCH(B474,Sheet1!A$14:A$200,0)),"hh:mm:ss"),I478))))</f>
        <v>09:26:23</v>
      </c>
      <c r="J479">
        <f t="shared" si="30"/>
        <v>780.5</v>
      </c>
      <c r="K479">
        <f>IF(ISBLANK(G479),"",IF(ISTEXT(G479),"",INDEX(Sheet1!H$14:H$181,MATCH(F479,Sheet1!A$14:A$181,0))))</f>
        <v>0</v>
      </c>
      <c r="L479">
        <f>IF(ISBLANK(G479),"",IF(ISTEXT(G479),"",INDEX(Sheet1!I$14:I$181,MATCH(F479,Sheet1!A$14:A$181,0))))</f>
        <v>780.5</v>
      </c>
      <c r="M479" t="str">
        <f>IF(ISBLANK(G479),"",IF(ISTEXT(G479),"",IF(INDEX(Sheet1!H$14:H$181,MATCH(F479,Sheet1!A$14:A$181,0))&lt;&gt;0,IF(INDEX(Sheet1!I$14:I$181,MATCH(F479,Sheet1!A$14:A$181,0))&lt;&gt;0,"Loan &amp; Cash","Loan"),"Cash")))</f>
        <v>Cash</v>
      </c>
      <c r="N479">
        <f>IF(ISTEXT(E479),"",IF(ISBLANK(E479),"",IF(ISTEXT(D479),"",IF(A474="Invoice No. : ",INDEX(Sheet1!D$14:D$181,MATCH(B474,Sheet1!A$14:A$181,0)),N478))))</f>
        <v>2</v>
      </c>
      <c r="O479" t="str">
        <f>IF(ISTEXT(E479),"",IF(ISBLANK(E479),"",IF(ISTEXT(D479),"",IF(A474="Invoice No. : ",INDEX(Sheet1!E$14:E$181,MATCH(B474,Sheet1!A$14:A$181,0)),O478))))</f>
        <v>RUBY</v>
      </c>
      <c r="P479" t="str">
        <f>IF(ISTEXT(E479),"",IF(ISBLANK(E479),"",IF(ISTEXT(D479),"",IF(A474="Invoice No. : ",INDEX(Sheet1!G$14:G$181,MATCH(B474,Sheet1!A$14:A$181,0)),P478))))</f>
        <v>HIPOL, ROLAND MAAÑO</v>
      </c>
      <c r="Q479">
        <f t="shared" si="31"/>
        <v>130591.09</v>
      </c>
    </row>
    <row r="480" spans="1:17" x14ac:dyDescent="0.2">
      <c r="A480" s="10" t="s">
        <v>348</v>
      </c>
      <c r="B480" s="10" t="s">
        <v>349</v>
      </c>
      <c r="C480" s="11">
        <v>1</v>
      </c>
      <c r="D480" s="11">
        <v>35.5</v>
      </c>
      <c r="E480" s="11">
        <v>35.5</v>
      </c>
      <c r="F480" s="26">
        <f t="shared" si="28"/>
        <v>2145312</v>
      </c>
      <c r="G480" s="26">
        <f>IF(ISTEXT(E480),"",IF(ISBLANK(E480),"",IF(ISTEXT(D480),"",IF(A475="Invoice No. : ",INDEX(Sheet1!F$14:F$181,MATCH(B475,Sheet1!A$14:A$181,0)),G479))))</f>
        <v>18601</v>
      </c>
      <c r="H480" s="26" t="str">
        <f t="shared" si="29"/>
        <v>01/17/2023</v>
      </c>
      <c r="I480" s="26" t="str">
        <f>IF(ISTEXT(E480),"",IF(ISBLANK(E480),"",IF(ISTEXT(D480),"",IF(A475="Invoice No. : ",TEXT(INDEX(Sheet1!C$14:C$200,MATCH(B475,Sheet1!A$14:A$200,0)),"hh:mm:ss"),I479))))</f>
        <v>09:26:23</v>
      </c>
      <c r="J480">
        <f t="shared" si="30"/>
        <v>780.5</v>
      </c>
      <c r="K480">
        <f>IF(ISBLANK(G480),"",IF(ISTEXT(G480),"",INDEX(Sheet1!H$14:H$181,MATCH(F480,Sheet1!A$14:A$181,0))))</f>
        <v>0</v>
      </c>
      <c r="L480">
        <f>IF(ISBLANK(G480),"",IF(ISTEXT(G480),"",INDEX(Sheet1!I$14:I$181,MATCH(F480,Sheet1!A$14:A$181,0))))</f>
        <v>780.5</v>
      </c>
      <c r="M480" t="str">
        <f>IF(ISBLANK(G480),"",IF(ISTEXT(G480),"",IF(INDEX(Sheet1!H$14:H$181,MATCH(F480,Sheet1!A$14:A$181,0))&lt;&gt;0,IF(INDEX(Sheet1!I$14:I$181,MATCH(F480,Sheet1!A$14:A$181,0))&lt;&gt;0,"Loan &amp; Cash","Loan"),"Cash")))</f>
        <v>Cash</v>
      </c>
      <c r="N480">
        <f>IF(ISTEXT(E480),"",IF(ISBLANK(E480),"",IF(ISTEXT(D480),"",IF(A475="Invoice No. : ",INDEX(Sheet1!D$14:D$181,MATCH(B475,Sheet1!A$14:A$181,0)),N479))))</f>
        <v>2</v>
      </c>
      <c r="O480" t="str">
        <f>IF(ISTEXT(E480),"",IF(ISBLANK(E480),"",IF(ISTEXT(D480),"",IF(A475="Invoice No. : ",INDEX(Sheet1!E$14:E$181,MATCH(B475,Sheet1!A$14:A$181,0)),O479))))</f>
        <v>RUBY</v>
      </c>
      <c r="P480" t="str">
        <f>IF(ISTEXT(E480),"",IF(ISBLANK(E480),"",IF(ISTEXT(D480),"",IF(A475="Invoice No. : ",INDEX(Sheet1!G$14:G$181,MATCH(B475,Sheet1!A$14:A$181,0)),P479))))</f>
        <v>HIPOL, ROLAND MAAÑO</v>
      </c>
      <c r="Q480">
        <f t="shared" si="31"/>
        <v>130591.09</v>
      </c>
    </row>
    <row r="481" spans="1:17" x14ac:dyDescent="0.2">
      <c r="A481" s="10" t="s">
        <v>326</v>
      </c>
      <c r="B481" s="10" t="s">
        <v>327</v>
      </c>
      <c r="C481" s="11">
        <v>2</v>
      </c>
      <c r="D481" s="11">
        <v>43</v>
      </c>
      <c r="E481" s="11">
        <v>86</v>
      </c>
      <c r="F481" s="26">
        <f t="shared" si="28"/>
        <v>2145312</v>
      </c>
      <c r="G481" s="26">
        <f>IF(ISTEXT(E481),"",IF(ISBLANK(E481),"",IF(ISTEXT(D481),"",IF(A476="Invoice No. : ",INDEX(Sheet1!F$14:F$181,MATCH(B476,Sheet1!A$14:A$181,0)),G480))))</f>
        <v>18601</v>
      </c>
      <c r="H481" s="26" t="str">
        <f t="shared" si="29"/>
        <v>01/17/2023</v>
      </c>
      <c r="I481" s="26" t="str">
        <f>IF(ISTEXT(E481),"",IF(ISBLANK(E481),"",IF(ISTEXT(D481),"",IF(A476="Invoice No. : ",TEXT(INDEX(Sheet1!C$14:C$200,MATCH(B476,Sheet1!A$14:A$200,0)),"hh:mm:ss"),I480))))</f>
        <v>09:26:23</v>
      </c>
      <c r="J481">
        <f t="shared" si="30"/>
        <v>780.5</v>
      </c>
      <c r="K481">
        <f>IF(ISBLANK(G481),"",IF(ISTEXT(G481),"",INDEX(Sheet1!H$14:H$181,MATCH(F481,Sheet1!A$14:A$181,0))))</f>
        <v>0</v>
      </c>
      <c r="L481">
        <f>IF(ISBLANK(G481),"",IF(ISTEXT(G481),"",INDEX(Sheet1!I$14:I$181,MATCH(F481,Sheet1!A$14:A$181,0))))</f>
        <v>780.5</v>
      </c>
      <c r="M481" t="str">
        <f>IF(ISBLANK(G481),"",IF(ISTEXT(G481),"",IF(INDEX(Sheet1!H$14:H$181,MATCH(F481,Sheet1!A$14:A$181,0))&lt;&gt;0,IF(INDEX(Sheet1!I$14:I$181,MATCH(F481,Sheet1!A$14:A$181,0))&lt;&gt;0,"Loan &amp; Cash","Loan"),"Cash")))</f>
        <v>Cash</v>
      </c>
      <c r="N481">
        <f>IF(ISTEXT(E481),"",IF(ISBLANK(E481),"",IF(ISTEXT(D481),"",IF(A476="Invoice No. : ",INDEX(Sheet1!D$14:D$181,MATCH(B476,Sheet1!A$14:A$181,0)),N480))))</f>
        <v>2</v>
      </c>
      <c r="O481" t="str">
        <f>IF(ISTEXT(E481),"",IF(ISBLANK(E481),"",IF(ISTEXT(D481),"",IF(A476="Invoice No. : ",INDEX(Sheet1!E$14:E$181,MATCH(B476,Sheet1!A$14:A$181,0)),O480))))</f>
        <v>RUBY</v>
      </c>
      <c r="P481" t="str">
        <f>IF(ISTEXT(E481),"",IF(ISBLANK(E481),"",IF(ISTEXT(D481),"",IF(A476="Invoice No. : ",INDEX(Sheet1!G$14:G$181,MATCH(B476,Sheet1!A$14:A$181,0)),P480))))</f>
        <v>HIPOL, ROLAND MAAÑO</v>
      </c>
      <c r="Q481">
        <f t="shared" si="31"/>
        <v>130591.09</v>
      </c>
    </row>
    <row r="482" spans="1:17" x14ac:dyDescent="0.2">
      <c r="A482" s="10" t="s">
        <v>350</v>
      </c>
      <c r="B482" s="10" t="s">
        <v>351</v>
      </c>
      <c r="C482" s="11">
        <v>1</v>
      </c>
      <c r="D482" s="11">
        <v>38.5</v>
      </c>
      <c r="E482" s="11">
        <v>38.5</v>
      </c>
      <c r="F482" s="26">
        <f t="shared" si="28"/>
        <v>2145312</v>
      </c>
      <c r="G482" s="26">
        <f>IF(ISTEXT(E482),"",IF(ISBLANK(E482),"",IF(ISTEXT(D482),"",IF(A477="Invoice No. : ",INDEX(Sheet1!F$14:F$181,MATCH(B477,Sheet1!A$14:A$181,0)),G481))))</f>
        <v>18601</v>
      </c>
      <c r="H482" s="26" t="str">
        <f t="shared" si="29"/>
        <v>01/17/2023</v>
      </c>
      <c r="I482" s="26" t="str">
        <f>IF(ISTEXT(E482),"",IF(ISBLANK(E482),"",IF(ISTEXT(D482),"",IF(A477="Invoice No. : ",TEXT(INDEX(Sheet1!C$14:C$200,MATCH(B477,Sheet1!A$14:A$200,0)),"hh:mm:ss"),I481))))</f>
        <v>09:26:23</v>
      </c>
      <c r="J482">
        <f t="shared" si="30"/>
        <v>780.5</v>
      </c>
      <c r="K482">
        <f>IF(ISBLANK(G482),"",IF(ISTEXT(G482),"",INDEX(Sheet1!H$14:H$181,MATCH(F482,Sheet1!A$14:A$181,0))))</f>
        <v>0</v>
      </c>
      <c r="L482">
        <f>IF(ISBLANK(G482),"",IF(ISTEXT(G482),"",INDEX(Sheet1!I$14:I$181,MATCH(F482,Sheet1!A$14:A$181,0))))</f>
        <v>780.5</v>
      </c>
      <c r="M482" t="str">
        <f>IF(ISBLANK(G482),"",IF(ISTEXT(G482),"",IF(INDEX(Sheet1!H$14:H$181,MATCH(F482,Sheet1!A$14:A$181,0))&lt;&gt;0,IF(INDEX(Sheet1!I$14:I$181,MATCH(F482,Sheet1!A$14:A$181,0))&lt;&gt;0,"Loan &amp; Cash","Loan"),"Cash")))</f>
        <v>Cash</v>
      </c>
      <c r="N482">
        <f>IF(ISTEXT(E482),"",IF(ISBLANK(E482),"",IF(ISTEXT(D482),"",IF(A477="Invoice No. : ",INDEX(Sheet1!D$14:D$181,MATCH(B477,Sheet1!A$14:A$181,0)),N481))))</f>
        <v>2</v>
      </c>
      <c r="O482" t="str">
        <f>IF(ISTEXT(E482),"",IF(ISBLANK(E482),"",IF(ISTEXT(D482),"",IF(A477="Invoice No. : ",INDEX(Sheet1!E$14:E$181,MATCH(B477,Sheet1!A$14:A$181,0)),O481))))</f>
        <v>RUBY</v>
      </c>
      <c r="P482" t="str">
        <f>IF(ISTEXT(E482),"",IF(ISBLANK(E482),"",IF(ISTEXT(D482),"",IF(A477="Invoice No. : ",INDEX(Sheet1!G$14:G$181,MATCH(B477,Sheet1!A$14:A$181,0)),P481))))</f>
        <v>HIPOL, ROLAND MAAÑO</v>
      </c>
      <c r="Q482">
        <f t="shared" si="31"/>
        <v>130591.09</v>
      </c>
    </row>
    <row r="483" spans="1:17" x14ac:dyDescent="0.2">
      <c r="A483" s="10" t="s">
        <v>352</v>
      </c>
      <c r="B483" s="10" t="s">
        <v>353</v>
      </c>
      <c r="C483" s="11">
        <v>1</v>
      </c>
      <c r="D483" s="11">
        <v>46</v>
      </c>
      <c r="E483" s="11">
        <v>46</v>
      </c>
      <c r="F483" s="26">
        <f t="shared" si="28"/>
        <v>2145312</v>
      </c>
      <c r="G483" s="26">
        <f>IF(ISTEXT(E483),"",IF(ISBLANK(E483),"",IF(ISTEXT(D483),"",IF(A478="Invoice No. : ",INDEX(Sheet1!F$14:F$181,MATCH(B478,Sheet1!A$14:A$181,0)),G482))))</f>
        <v>18601</v>
      </c>
      <c r="H483" s="26" t="str">
        <f t="shared" si="29"/>
        <v>01/17/2023</v>
      </c>
      <c r="I483" s="26" t="str">
        <f>IF(ISTEXT(E483),"",IF(ISBLANK(E483),"",IF(ISTEXT(D483),"",IF(A478="Invoice No. : ",TEXT(INDEX(Sheet1!C$14:C$200,MATCH(B478,Sheet1!A$14:A$200,0)),"hh:mm:ss"),I482))))</f>
        <v>09:26:23</v>
      </c>
      <c r="J483">
        <f t="shared" si="30"/>
        <v>780.5</v>
      </c>
      <c r="K483">
        <f>IF(ISBLANK(G483),"",IF(ISTEXT(G483),"",INDEX(Sheet1!H$14:H$181,MATCH(F483,Sheet1!A$14:A$181,0))))</f>
        <v>0</v>
      </c>
      <c r="L483">
        <f>IF(ISBLANK(G483),"",IF(ISTEXT(G483),"",INDEX(Sheet1!I$14:I$181,MATCH(F483,Sheet1!A$14:A$181,0))))</f>
        <v>780.5</v>
      </c>
      <c r="M483" t="str">
        <f>IF(ISBLANK(G483),"",IF(ISTEXT(G483),"",IF(INDEX(Sheet1!H$14:H$181,MATCH(F483,Sheet1!A$14:A$181,0))&lt;&gt;0,IF(INDEX(Sheet1!I$14:I$181,MATCH(F483,Sheet1!A$14:A$181,0))&lt;&gt;0,"Loan &amp; Cash","Loan"),"Cash")))</f>
        <v>Cash</v>
      </c>
      <c r="N483">
        <f>IF(ISTEXT(E483),"",IF(ISBLANK(E483),"",IF(ISTEXT(D483),"",IF(A478="Invoice No. : ",INDEX(Sheet1!D$14:D$181,MATCH(B478,Sheet1!A$14:A$181,0)),N482))))</f>
        <v>2</v>
      </c>
      <c r="O483" t="str">
        <f>IF(ISTEXT(E483),"",IF(ISBLANK(E483),"",IF(ISTEXT(D483),"",IF(A478="Invoice No. : ",INDEX(Sheet1!E$14:E$181,MATCH(B478,Sheet1!A$14:A$181,0)),O482))))</f>
        <v>RUBY</v>
      </c>
      <c r="P483" t="str">
        <f>IF(ISTEXT(E483),"",IF(ISBLANK(E483),"",IF(ISTEXT(D483),"",IF(A478="Invoice No. : ",INDEX(Sheet1!G$14:G$181,MATCH(B478,Sheet1!A$14:A$181,0)),P482))))</f>
        <v>HIPOL, ROLAND MAAÑO</v>
      </c>
      <c r="Q483">
        <f t="shared" si="31"/>
        <v>130591.09</v>
      </c>
    </row>
    <row r="484" spans="1:17" x14ac:dyDescent="0.2">
      <c r="D484" s="12" t="s">
        <v>16</v>
      </c>
      <c r="E484" s="13">
        <v>780.5</v>
      </c>
      <c r="F484" s="26" t="str">
        <f t="shared" si="28"/>
        <v/>
      </c>
      <c r="G484" s="26" t="str">
        <f>IF(ISTEXT(E484),"",IF(ISBLANK(E484),"",IF(ISTEXT(D484),"",IF(A479="Invoice No. : ",INDEX(Sheet1!F$14:F$181,MATCH(B479,Sheet1!A$14:A$181,0)),G483))))</f>
        <v/>
      </c>
      <c r="H484" s="26" t="str">
        <f t="shared" si="29"/>
        <v/>
      </c>
      <c r="I484" s="26" t="str">
        <f>IF(ISTEXT(E484),"",IF(ISBLANK(E484),"",IF(ISTEXT(D484),"",IF(A479="Invoice No. : ",TEXT(INDEX(Sheet1!C$14:C$200,MATCH(B479,Sheet1!A$14:A$200,0)),"hh:mm:ss"),I483))))</f>
        <v/>
      </c>
      <c r="J484" t="str">
        <f t="shared" si="30"/>
        <v/>
      </c>
      <c r="K484" t="str">
        <f>IF(ISBLANK(G484),"",IF(ISTEXT(G484),"",INDEX(Sheet1!H$14:H$181,MATCH(F484,Sheet1!A$14:A$181,0))))</f>
        <v/>
      </c>
      <c r="L484" t="str">
        <f>IF(ISBLANK(G484),"",IF(ISTEXT(G484),"",INDEX(Sheet1!I$14:I$181,MATCH(F484,Sheet1!A$14:A$181,0))))</f>
        <v/>
      </c>
      <c r="M484" t="str">
        <f>IF(ISBLANK(G484),"",IF(ISTEXT(G484),"",IF(INDEX(Sheet1!H$14:H$181,MATCH(F484,Sheet1!A$14:A$181,0))&lt;&gt;0,IF(INDEX(Sheet1!I$14:I$181,MATCH(F484,Sheet1!A$14:A$181,0))&lt;&gt;0,"Loan &amp; Cash","Loan"),"Cash")))</f>
        <v/>
      </c>
      <c r="N484" t="str">
        <f>IF(ISTEXT(E484),"",IF(ISBLANK(E484),"",IF(ISTEXT(D484),"",IF(A479="Invoice No. : ",INDEX(Sheet1!D$14:D$181,MATCH(B479,Sheet1!A$14:A$181,0)),N483))))</f>
        <v/>
      </c>
      <c r="O484" t="str">
        <f>IF(ISTEXT(E484),"",IF(ISBLANK(E484),"",IF(ISTEXT(D484),"",IF(A479="Invoice No. : ",INDEX(Sheet1!E$14:E$181,MATCH(B479,Sheet1!A$14:A$181,0)),O483))))</f>
        <v/>
      </c>
      <c r="P484" t="str">
        <f>IF(ISTEXT(E484),"",IF(ISBLANK(E484),"",IF(ISTEXT(D484),"",IF(A479="Invoice No. : ",INDEX(Sheet1!G$14:G$181,MATCH(B479,Sheet1!A$14:A$181,0)),P483))))</f>
        <v/>
      </c>
      <c r="Q484" t="str">
        <f t="shared" si="31"/>
        <v/>
      </c>
    </row>
    <row r="485" spans="1:17" x14ac:dyDescent="0.2">
      <c r="F485" s="26" t="str">
        <f t="shared" si="28"/>
        <v/>
      </c>
      <c r="G485" s="26" t="str">
        <f>IF(ISTEXT(E485),"",IF(ISBLANK(E485),"",IF(ISTEXT(D485),"",IF(A480="Invoice No. : ",INDEX(Sheet1!F$14:F$181,MATCH(B480,Sheet1!A$14:A$181,0)),G484))))</f>
        <v/>
      </c>
      <c r="H485" s="26" t="str">
        <f t="shared" si="29"/>
        <v/>
      </c>
      <c r="I485" s="26" t="str">
        <f>IF(ISTEXT(E485),"",IF(ISBLANK(E485),"",IF(ISTEXT(D485),"",IF(A480="Invoice No. : ",TEXT(INDEX(Sheet1!C$14:C$200,MATCH(B480,Sheet1!A$14:A$200,0)),"hh:mm:ss"),I484))))</f>
        <v/>
      </c>
      <c r="J485" t="str">
        <f t="shared" si="30"/>
        <v/>
      </c>
      <c r="K485" t="str">
        <f>IF(ISBLANK(G485),"",IF(ISTEXT(G485),"",INDEX(Sheet1!H$14:H$181,MATCH(F485,Sheet1!A$14:A$181,0))))</f>
        <v/>
      </c>
      <c r="L485" t="str">
        <f>IF(ISBLANK(G485),"",IF(ISTEXT(G485),"",INDEX(Sheet1!I$14:I$181,MATCH(F485,Sheet1!A$14:A$181,0))))</f>
        <v/>
      </c>
      <c r="M485" t="str">
        <f>IF(ISBLANK(G485),"",IF(ISTEXT(G485),"",IF(INDEX(Sheet1!H$14:H$181,MATCH(F485,Sheet1!A$14:A$181,0))&lt;&gt;0,IF(INDEX(Sheet1!I$14:I$181,MATCH(F485,Sheet1!A$14:A$181,0))&lt;&gt;0,"Loan &amp; Cash","Loan"),"Cash")))</f>
        <v/>
      </c>
      <c r="N485" t="str">
        <f>IF(ISTEXT(E485),"",IF(ISBLANK(E485),"",IF(ISTEXT(D485),"",IF(A480="Invoice No. : ",INDEX(Sheet1!D$14:D$181,MATCH(B480,Sheet1!A$14:A$181,0)),N484))))</f>
        <v/>
      </c>
      <c r="O485" t="str">
        <f>IF(ISTEXT(E485),"",IF(ISBLANK(E485),"",IF(ISTEXT(D485),"",IF(A480="Invoice No. : ",INDEX(Sheet1!E$14:E$181,MATCH(B480,Sheet1!A$14:A$181,0)),O484))))</f>
        <v/>
      </c>
      <c r="P485" t="str">
        <f>IF(ISTEXT(E485),"",IF(ISBLANK(E485),"",IF(ISTEXT(D485),"",IF(A480="Invoice No. : ",INDEX(Sheet1!G$14:G$181,MATCH(B480,Sheet1!A$14:A$181,0)),P484))))</f>
        <v/>
      </c>
      <c r="Q485" t="str">
        <f t="shared" si="31"/>
        <v/>
      </c>
    </row>
    <row r="486" spans="1:17" x14ac:dyDescent="0.2">
      <c r="F486" s="26" t="str">
        <f t="shared" si="28"/>
        <v/>
      </c>
      <c r="G486" s="26" t="str">
        <f>IF(ISTEXT(E486),"",IF(ISBLANK(E486),"",IF(ISTEXT(D486),"",IF(A481="Invoice No. : ",INDEX(Sheet1!F$14:F$181,MATCH(B481,Sheet1!A$14:A$181,0)),G485))))</f>
        <v/>
      </c>
      <c r="H486" s="26" t="str">
        <f t="shared" si="29"/>
        <v/>
      </c>
      <c r="I486" s="26" t="str">
        <f>IF(ISTEXT(E486),"",IF(ISBLANK(E486),"",IF(ISTEXT(D486),"",IF(A481="Invoice No. : ",TEXT(INDEX(Sheet1!C$14:C$200,MATCH(B481,Sheet1!A$14:A$200,0)),"hh:mm:ss"),I485))))</f>
        <v/>
      </c>
      <c r="J486" t="str">
        <f t="shared" si="30"/>
        <v/>
      </c>
      <c r="K486" t="str">
        <f>IF(ISBLANK(G486),"",IF(ISTEXT(G486),"",INDEX(Sheet1!H$14:H$181,MATCH(F486,Sheet1!A$14:A$181,0))))</f>
        <v/>
      </c>
      <c r="L486" t="str">
        <f>IF(ISBLANK(G486),"",IF(ISTEXT(G486),"",INDEX(Sheet1!I$14:I$181,MATCH(F486,Sheet1!A$14:A$181,0))))</f>
        <v/>
      </c>
      <c r="M486" t="str">
        <f>IF(ISBLANK(G486),"",IF(ISTEXT(G486),"",IF(INDEX(Sheet1!H$14:H$181,MATCH(F486,Sheet1!A$14:A$181,0))&lt;&gt;0,IF(INDEX(Sheet1!I$14:I$181,MATCH(F486,Sheet1!A$14:A$181,0))&lt;&gt;0,"Loan &amp; Cash","Loan"),"Cash")))</f>
        <v/>
      </c>
      <c r="N486" t="str">
        <f>IF(ISTEXT(E486),"",IF(ISBLANK(E486),"",IF(ISTEXT(D486),"",IF(A481="Invoice No. : ",INDEX(Sheet1!D$14:D$181,MATCH(B481,Sheet1!A$14:A$181,0)),N485))))</f>
        <v/>
      </c>
      <c r="O486" t="str">
        <f>IF(ISTEXT(E486),"",IF(ISBLANK(E486),"",IF(ISTEXT(D486),"",IF(A481="Invoice No. : ",INDEX(Sheet1!E$14:E$181,MATCH(B481,Sheet1!A$14:A$181,0)),O485))))</f>
        <v/>
      </c>
      <c r="P486" t="str">
        <f>IF(ISTEXT(E486),"",IF(ISBLANK(E486),"",IF(ISTEXT(D486),"",IF(A481="Invoice No. : ",INDEX(Sheet1!G$14:G$181,MATCH(B481,Sheet1!A$14:A$181,0)),P485))))</f>
        <v/>
      </c>
      <c r="Q486" t="str">
        <f t="shared" si="31"/>
        <v/>
      </c>
    </row>
    <row r="487" spans="1:17" x14ac:dyDescent="0.2">
      <c r="A487" s="3" t="s">
        <v>4</v>
      </c>
      <c r="B487" s="4">
        <v>2145313</v>
      </c>
      <c r="C487" s="3" t="s">
        <v>5</v>
      </c>
      <c r="D487" s="5" t="s">
        <v>185</v>
      </c>
      <c r="F487" s="26" t="str">
        <f t="shared" si="28"/>
        <v/>
      </c>
      <c r="G487" s="26" t="str">
        <f>IF(ISTEXT(E487),"",IF(ISBLANK(E487),"",IF(ISTEXT(D487),"",IF(A482="Invoice No. : ",INDEX(Sheet1!F$14:F$181,MATCH(B482,Sheet1!A$14:A$181,0)),G486))))</f>
        <v/>
      </c>
      <c r="H487" s="26" t="str">
        <f t="shared" si="29"/>
        <v/>
      </c>
      <c r="I487" s="26" t="str">
        <f>IF(ISTEXT(E487),"",IF(ISBLANK(E487),"",IF(ISTEXT(D487),"",IF(A482="Invoice No. : ",TEXT(INDEX(Sheet1!C$14:C$200,MATCH(B482,Sheet1!A$14:A$200,0)),"hh:mm:ss"),I486))))</f>
        <v/>
      </c>
      <c r="J487" t="str">
        <f t="shared" si="30"/>
        <v/>
      </c>
      <c r="K487" t="str">
        <f>IF(ISBLANK(G487),"",IF(ISTEXT(G487),"",INDEX(Sheet1!H$14:H$181,MATCH(F487,Sheet1!A$14:A$181,0))))</f>
        <v/>
      </c>
      <c r="L487" t="str">
        <f>IF(ISBLANK(G487),"",IF(ISTEXT(G487),"",INDEX(Sheet1!I$14:I$181,MATCH(F487,Sheet1!A$14:A$181,0))))</f>
        <v/>
      </c>
      <c r="M487" t="str">
        <f>IF(ISBLANK(G487),"",IF(ISTEXT(G487),"",IF(INDEX(Sheet1!H$14:H$181,MATCH(F487,Sheet1!A$14:A$181,0))&lt;&gt;0,IF(INDEX(Sheet1!I$14:I$181,MATCH(F487,Sheet1!A$14:A$181,0))&lt;&gt;0,"Loan &amp; Cash","Loan"),"Cash")))</f>
        <v/>
      </c>
      <c r="N487" t="str">
        <f>IF(ISTEXT(E487),"",IF(ISBLANK(E487),"",IF(ISTEXT(D487),"",IF(A482="Invoice No. : ",INDEX(Sheet1!D$14:D$181,MATCH(B482,Sheet1!A$14:A$181,0)),N486))))</f>
        <v/>
      </c>
      <c r="O487" t="str">
        <f>IF(ISTEXT(E487),"",IF(ISBLANK(E487),"",IF(ISTEXT(D487),"",IF(A482="Invoice No. : ",INDEX(Sheet1!E$14:E$181,MATCH(B482,Sheet1!A$14:A$181,0)),O486))))</f>
        <v/>
      </c>
      <c r="P487" t="str">
        <f>IF(ISTEXT(E487),"",IF(ISBLANK(E487),"",IF(ISTEXT(D487),"",IF(A482="Invoice No. : ",INDEX(Sheet1!G$14:G$181,MATCH(B482,Sheet1!A$14:A$181,0)),P486))))</f>
        <v/>
      </c>
      <c r="Q487" t="str">
        <f t="shared" si="31"/>
        <v/>
      </c>
    </row>
    <row r="488" spans="1:17" x14ac:dyDescent="0.2">
      <c r="A488" s="3" t="s">
        <v>7</v>
      </c>
      <c r="B488" s="6">
        <v>44943</v>
      </c>
      <c r="C488" s="3" t="s">
        <v>8</v>
      </c>
      <c r="D488" s="7">
        <v>2</v>
      </c>
      <c r="F488" s="26" t="str">
        <f t="shared" si="28"/>
        <v/>
      </c>
      <c r="G488" s="26" t="str">
        <f>IF(ISTEXT(E488),"",IF(ISBLANK(E488),"",IF(ISTEXT(D488),"",IF(A483="Invoice No. : ",INDEX(Sheet1!F$14:F$181,MATCH(B483,Sheet1!A$14:A$181,0)),G487))))</f>
        <v/>
      </c>
      <c r="H488" s="26" t="str">
        <f t="shared" si="29"/>
        <v/>
      </c>
      <c r="I488" s="26" t="str">
        <f>IF(ISTEXT(E488),"",IF(ISBLANK(E488),"",IF(ISTEXT(D488),"",IF(A483="Invoice No. : ",TEXT(INDEX(Sheet1!C$14:C$200,MATCH(B483,Sheet1!A$14:A$200,0)),"hh:mm:ss"),I487))))</f>
        <v/>
      </c>
      <c r="J488" t="str">
        <f t="shared" si="30"/>
        <v/>
      </c>
      <c r="K488" t="str">
        <f>IF(ISBLANK(G488),"",IF(ISTEXT(G488),"",INDEX(Sheet1!H$14:H$181,MATCH(F488,Sheet1!A$14:A$181,0))))</f>
        <v/>
      </c>
      <c r="L488" t="str">
        <f>IF(ISBLANK(G488),"",IF(ISTEXT(G488),"",INDEX(Sheet1!I$14:I$181,MATCH(F488,Sheet1!A$14:A$181,0))))</f>
        <v/>
      </c>
      <c r="M488" t="str">
        <f>IF(ISBLANK(G488),"",IF(ISTEXT(G488),"",IF(INDEX(Sheet1!H$14:H$181,MATCH(F488,Sheet1!A$14:A$181,0))&lt;&gt;0,IF(INDEX(Sheet1!I$14:I$181,MATCH(F488,Sheet1!A$14:A$181,0))&lt;&gt;0,"Loan &amp; Cash","Loan"),"Cash")))</f>
        <v/>
      </c>
      <c r="N488" t="str">
        <f>IF(ISTEXT(E488),"",IF(ISBLANK(E488),"",IF(ISTEXT(D488),"",IF(A483="Invoice No. : ",INDEX(Sheet1!D$14:D$181,MATCH(B483,Sheet1!A$14:A$181,0)),N487))))</f>
        <v/>
      </c>
      <c r="O488" t="str">
        <f>IF(ISTEXT(E488),"",IF(ISBLANK(E488),"",IF(ISTEXT(D488),"",IF(A483="Invoice No. : ",INDEX(Sheet1!E$14:E$181,MATCH(B483,Sheet1!A$14:A$181,0)),O487))))</f>
        <v/>
      </c>
      <c r="P488" t="str">
        <f>IF(ISTEXT(E488),"",IF(ISBLANK(E488),"",IF(ISTEXT(D488),"",IF(A483="Invoice No. : ",INDEX(Sheet1!G$14:G$181,MATCH(B483,Sheet1!A$14:A$181,0)),P487))))</f>
        <v/>
      </c>
      <c r="Q488" t="str">
        <f t="shared" si="31"/>
        <v/>
      </c>
    </row>
    <row r="489" spans="1:17" x14ac:dyDescent="0.2">
      <c r="F489" s="26" t="str">
        <f t="shared" si="28"/>
        <v/>
      </c>
      <c r="G489" s="26" t="str">
        <f>IF(ISTEXT(E489),"",IF(ISBLANK(E489),"",IF(ISTEXT(D489),"",IF(A484="Invoice No. : ",INDEX(Sheet1!F$14:F$181,MATCH(B484,Sheet1!A$14:A$181,0)),G488))))</f>
        <v/>
      </c>
      <c r="H489" s="26" t="str">
        <f t="shared" si="29"/>
        <v/>
      </c>
      <c r="I489" s="26" t="str">
        <f>IF(ISTEXT(E489),"",IF(ISBLANK(E489),"",IF(ISTEXT(D489),"",IF(A484="Invoice No. : ",TEXT(INDEX(Sheet1!C$14:C$200,MATCH(B484,Sheet1!A$14:A$200,0)),"hh:mm:ss"),I488))))</f>
        <v/>
      </c>
      <c r="J489" t="str">
        <f t="shared" si="30"/>
        <v/>
      </c>
      <c r="K489" t="str">
        <f>IF(ISBLANK(G489),"",IF(ISTEXT(G489),"",INDEX(Sheet1!H$14:H$181,MATCH(F489,Sheet1!A$14:A$181,0))))</f>
        <v/>
      </c>
      <c r="L489" t="str">
        <f>IF(ISBLANK(G489),"",IF(ISTEXT(G489),"",INDEX(Sheet1!I$14:I$181,MATCH(F489,Sheet1!A$14:A$181,0))))</f>
        <v/>
      </c>
      <c r="M489" t="str">
        <f>IF(ISBLANK(G489),"",IF(ISTEXT(G489),"",IF(INDEX(Sheet1!H$14:H$181,MATCH(F489,Sheet1!A$14:A$181,0))&lt;&gt;0,IF(INDEX(Sheet1!I$14:I$181,MATCH(F489,Sheet1!A$14:A$181,0))&lt;&gt;0,"Loan &amp; Cash","Loan"),"Cash")))</f>
        <v/>
      </c>
      <c r="N489" t="str">
        <f>IF(ISTEXT(E489),"",IF(ISBLANK(E489),"",IF(ISTEXT(D489),"",IF(A484="Invoice No. : ",INDEX(Sheet1!D$14:D$181,MATCH(B484,Sheet1!A$14:A$181,0)),N488))))</f>
        <v/>
      </c>
      <c r="O489" t="str">
        <f>IF(ISTEXT(E489),"",IF(ISBLANK(E489),"",IF(ISTEXT(D489),"",IF(A484="Invoice No. : ",INDEX(Sheet1!E$14:E$181,MATCH(B484,Sheet1!A$14:A$181,0)),O488))))</f>
        <v/>
      </c>
      <c r="P489" t="str">
        <f>IF(ISTEXT(E489),"",IF(ISBLANK(E489),"",IF(ISTEXT(D489),"",IF(A484="Invoice No. : ",INDEX(Sheet1!G$14:G$181,MATCH(B484,Sheet1!A$14:A$181,0)),P488))))</f>
        <v/>
      </c>
      <c r="Q489" t="str">
        <f t="shared" si="31"/>
        <v/>
      </c>
    </row>
    <row r="490" spans="1:17" x14ac:dyDescent="0.2">
      <c r="A490" s="8" t="s">
        <v>9</v>
      </c>
      <c r="B490" s="8" t="s">
        <v>10</v>
      </c>
      <c r="C490" s="9" t="s">
        <v>11</v>
      </c>
      <c r="D490" s="9" t="s">
        <v>12</v>
      </c>
      <c r="E490" s="9" t="s">
        <v>13</v>
      </c>
      <c r="F490" s="26" t="str">
        <f t="shared" si="28"/>
        <v/>
      </c>
      <c r="G490" s="26" t="str">
        <f>IF(ISTEXT(E490),"",IF(ISBLANK(E490),"",IF(ISTEXT(D490),"",IF(A485="Invoice No. : ",INDEX(Sheet1!F$14:F$181,MATCH(B485,Sheet1!A$14:A$181,0)),G489))))</f>
        <v/>
      </c>
      <c r="H490" s="26" t="str">
        <f t="shared" si="29"/>
        <v/>
      </c>
      <c r="I490" s="26" t="str">
        <f>IF(ISTEXT(E490),"",IF(ISBLANK(E490),"",IF(ISTEXT(D490),"",IF(A485="Invoice No. : ",TEXT(INDEX(Sheet1!C$14:C$200,MATCH(B485,Sheet1!A$14:A$200,0)),"hh:mm:ss"),I489))))</f>
        <v/>
      </c>
      <c r="J490" t="str">
        <f t="shared" si="30"/>
        <v/>
      </c>
      <c r="K490" t="str">
        <f>IF(ISBLANK(G490),"",IF(ISTEXT(G490),"",INDEX(Sheet1!H$14:H$181,MATCH(F490,Sheet1!A$14:A$181,0))))</f>
        <v/>
      </c>
      <c r="L490" t="str">
        <f>IF(ISBLANK(G490),"",IF(ISTEXT(G490),"",INDEX(Sheet1!I$14:I$181,MATCH(F490,Sheet1!A$14:A$181,0))))</f>
        <v/>
      </c>
      <c r="M490" t="str">
        <f>IF(ISBLANK(G490),"",IF(ISTEXT(G490),"",IF(INDEX(Sheet1!H$14:H$181,MATCH(F490,Sheet1!A$14:A$181,0))&lt;&gt;0,IF(INDEX(Sheet1!I$14:I$181,MATCH(F490,Sheet1!A$14:A$181,0))&lt;&gt;0,"Loan &amp; Cash","Loan"),"Cash")))</f>
        <v/>
      </c>
      <c r="N490" t="str">
        <f>IF(ISTEXT(E490),"",IF(ISBLANK(E490),"",IF(ISTEXT(D490),"",IF(A485="Invoice No. : ",INDEX(Sheet1!D$14:D$181,MATCH(B485,Sheet1!A$14:A$181,0)),N489))))</f>
        <v/>
      </c>
      <c r="O490" t="str">
        <f>IF(ISTEXT(E490),"",IF(ISBLANK(E490),"",IF(ISTEXT(D490),"",IF(A485="Invoice No. : ",INDEX(Sheet1!E$14:E$181,MATCH(B485,Sheet1!A$14:A$181,0)),O489))))</f>
        <v/>
      </c>
      <c r="P490" t="str">
        <f>IF(ISTEXT(E490),"",IF(ISBLANK(E490),"",IF(ISTEXT(D490),"",IF(A485="Invoice No. : ",INDEX(Sheet1!G$14:G$181,MATCH(B485,Sheet1!A$14:A$181,0)),P489))))</f>
        <v/>
      </c>
      <c r="Q490" t="str">
        <f t="shared" si="31"/>
        <v/>
      </c>
    </row>
    <row r="491" spans="1:17" x14ac:dyDescent="0.2">
      <c r="F491" s="26" t="str">
        <f t="shared" si="28"/>
        <v/>
      </c>
      <c r="G491" s="26" t="str">
        <f>IF(ISTEXT(E491),"",IF(ISBLANK(E491),"",IF(ISTEXT(D491),"",IF(A486="Invoice No. : ",INDEX(Sheet1!F$14:F$181,MATCH(B486,Sheet1!A$14:A$181,0)),G490))))</f>
        <v/>
      </c>
      <c r="H491" s="26" t="str">
        <f t="shared" si="29"/>
        <v/>
      </c>
      <c r="I491" s="26" t="str">
        <f>IF(ISTEXT(E491),"",IF(ISBLANK(E491),"",IF(ISTEXT(D491),"",IF(A486="Invoice No. : ",TEXT(INDEX(Sheet1!C$14:C$200,MATCH(B486,Sheet1!A$14:A$200,0)),"hh:mm:ss"),I490))))</f>
        <v/>
      </c>
      <c r="J491" t="str">
        <f t="shared" si="30"/>
        <v/>
      </c>
      <c r="K491" t="str">
        <f>IF(ISBLANK(G491),"",IF(ISTEXT(G491),"",INDEX(Sheet1!H$14:H$181,MATCH(F491,Sheet1!A$14:A$181,0))))</f>
        <v/>
      </c>
      <c r="L491" t="str">
        <f>IF(ISBLANK(G491),"",IF(ISTEXT(G491),"",INDEX(Sheet1!I$14:I$181,MATCH(F491,Sheet1!A$14:A$181,0))))</f>
        <v/>
      </c>
      <c r="M491" t="str">
        <f>IF(ISBLANK(G491),"",IF(ISTEXT(G491),"",IF(INDEX(Sheet1!H$14:H$181,MATCH(F491,Sheet1!A$14:A$181,0))&lt;&gt;0,IF(INDEX(Sheet1!I$14:I$181,MATCH(F491,Sheet1!A$14:A$181,0))&lt;&gt;0,"Loan &amp; Cash","Loan"),"Cash")))</f>
        <v/>
      </c>
      <c r="N491" t="str">
        <f>IF(ISTEXT(E491),"",IF(ISBLANK(E491),"",IF(ISTEXT(D491),"",IF(A486="Invoice No. : ",INDEX(Sheet1!D$14:D$181,MATCH(B486,Sheet1!A$14:A$181,0)),N490))))</f>
        <v/>
      </c>
      <c r="O491" t="str">
        <f>IF(ISTEXT(E491),"",IF(ISBLANK(E491),"",IF(ISTEXT(D491),"",IF(A486="Invoice No. : ",INDEX(Sheet1!E$14:E$181,MATCH(B486,Sheet1!A$14:A$181,0)),O490))))</f>
        <v/>
      </c>
      <c r="P491" t="str">
        <f>IF(ISTEXT(E491),"",IF(ISBLANK(E491),"",IF(ISTEXT(D491),"",IF(A486="Invoice No. : ",INDEX(Sheet1!G$14:G$181,MATCH(B486,Sheet1!A$14:A$181,0)),P490))))</f>
        <v/>
      </c>
      <c r="Q491" t="str">
        <f t="shared" si="31"/>
        <v/>
      </c>
    </row>
    <row r="492" spans="1:17" x14ac:dyDescent="0.2">
      <c r="A492" s="10" t="s">
        <v>354</v>
      </c>
      <c r="B492" s="10" t="s">
        <v>355</v>
      </c>
      <c r="C492" s="11">
        <v>1</v>
      </c>
      <c r="D492" s="11">
        <v>130</v>
      </c>
      <c r="E492" s="11">
        <v>130</v>
      </c>
      <c r="F492" s="26">
        <f t="shared" si="28"/>
        <v>2145313</v>
      </c>
      <c r="G492" s="26">
        <f>IF(ISTEXT(E492),"",IF(ISBLANK(E492),"",IF(ISTEXT(D492),"",IF(A487="Invoice No. : ",INDEX(Sheet1!F$14:F$181,MATCH(B487,Sheet1!A$14:A$181,0)),G491))))</f>
        <v>43627</v>
      </c>
      <c r="H492" s="26" t="str">
        <f t="shared" si="29"/>
        <v>01/17/2023</v>
      </c>
      <c r="I492" s="26" t="str">
        <f>IF(ISTEXT(E492),"",IF(ISBLANK(E492),"",IF(ISTEXT(D492),"",IF(A487="Invoice No. : ",TEXT(INDEX(Sheet1!C$14:C$200,MATCH(B487,Sheet1!A$14:A$200,0)),"hh:mm:ss"),I491))))</f>
        <v>09:27:31</v>
      </c>
      <c r="J492">
        <f t="shared" si="30"/>
        <v>154</v>
      </c>
      <c r="K492">
        <f>IF(ISBLANK(G492),"",IF(ISTEXT(G492),"",INDEX(Sheet1!H$14:H$181,MATCH(F492,Sheet1!A$14:A$181,0))))</f>
        <v>0</v>
      </c>
      <c r="L492">
        <f>IF(ISBLANK(G492),"",IF(ISTEXT(G492),"",INDEX(Sheet1!I$14:I$181,MATCH(F492,Sheet1!A$14:A$181,0))))</f>
        <v>154</v>
      </c>
      <c r="M492" t="str">
        <f>IF(ISBLANK(G492),"",IF(ISTEXT(G492),"",IF(INDEX(Sheet1!H$14:H$181,MATCH(F492,Sheet1!A$14:A$181,0))&lt;&gt;0,IF(INDEX(Sheet1!I$14:I$181,MATCH(F492,Sheet1!A$14:A$181,0))&lt;&gt;0,"Loan &amp; Cash","Loan"),"Cash")))</f>
        <v>Cash</v>
      </c>
      <c r="N492">
        <f>IF(ISTEXT(E492),"",IF(ISBLANK(E492),"",IF(ISTEXT(D492),"",IF(A487="Invoice No. : ",INDEX(Sheet1!D$14:D$181,MATCH(B487,Sheet1!A$14:A$181,0)),N491))))</f>
        <v>2</v>
      </c>
      <c r="O492" t="str">
        <f>IF(ISTEXT(E492),"",IF(ISBLANK(E492),"",IF(ISTEXT(D492),"",IF(A487="Invoice No. : ",INDEX(Sheet1!E$14:E$181,MATCH(B487,Sheet1!A$14:A$181,0)),O491))))</f>
        <v>RUBY</v>
      </c>
      <c r="P492" t="str">
        <f>IF(ISTEXT(E492),"",IF(ISBLANK(E492),"",IF(ISTEXT(D492),"",IF(A487="Invoice No. : ",INDEX(Sheet1!G$14:G$181,MATCH(B487,Sheet1!A$14:A$181,0)),P491))))</f>
        <v>SECILLANO, MARICHU BANIAGA</v>
      </c>
      <c r="Q492">
        <f t="shared" si="31"/>
        <v>130591.09</v>
      </c>
    </row>
    <row r="493" spans="1:17" x14ac:dyDescent="0.2">
      <c r="A493" s="10" t="s">
        <v>356</v>
      </c>
      <c r="B493" s="10" t="s">
        <v>357</v>
      </c>
      <c r="C493" s="11">
        <v>1</v>
      </c>
      <c r="D493" s="11">
        <v>24</v>
      </c>
      <c r="E493" s="11">
        <v>24</v>
      </c>
      <c r="F493" s="26">
        <f t="shared" si="28"/>
        <v>2145313</v>
      </c>
      <c r="G493" s="26">
        <f>IF(ISTEXT(E493),"",IF(ISBLANK(E493),"",IF(ISTEXT(D493),"",IF(A488="Invoice No. : ",INDEX(Sheet1!F$14:F$181,MATCH(B488,Sheet1!A$14:A$181,0)),G492))))</f>
        <v>43627</v>
      </c>
      <c r="H493" s="26" t="str">
        <f t="shared" si="29"/>
        <v>01/17/2023</v>
      </c>
      <c r="I493" s="26" t="str">
        <f>IF(ISTEXT(E493),"",IF(ISBLANK(E493),"",IF(ISTEXT(D493),"",IF(A488="Invoice No. : ",TEXT(INDEX(Sheet1!C$14:C$200,MATCH(B488,Sheet1!A$14:A$200,0)),"hh:mm:ss"),I492))))</f>
        <v>09:27:31</v>
      </c>
      <c r="J493">
        <f t="shared" si="30"/>
        <v>154</v>
      </c>
      <c r="K493">
        <f>IF(ISBLANK(G493),"",IF(ISTEXT(G493),"",INDEX(Sheet1!H$14:H$181,MATCH(F493,Sheet1!A$14:A$181,0))))</f>
        <v>0</v>
      </c>
      <c r="L493">
        <f>IF(ISBLANK(G493),"",IF(ISTEXT(G493),"",INDEX(Sheet1!I$14:I$181,MATCH(F493,Sheet1!A$14:A$181,0))))</f>
        <v>154</v>
      </c>
      <c r="M493" t="str">
        <f>IF(ISBLANK(G493),"",IF(ISTEXT(G493),"",IF(INDEX(Sheet1!H$14:H$181,MATCH(F493,Sheet1!A$14:A$181,0))&lt;&gt;0,IF(INDEX(Sheet1!I$14:I$181,MATCH(F493,Sheet1!A$14:A$181,0))&lt;&gt;0,"Loan &amp; Cash","Loan"),"Cash")))</f>
        <v>Cash</v>
      </c>
      <c r="N493">
        <f>IF(ISTEXT(E493),"",IF(ISBLANK(E493),"",IF(ISTEXT(D493),"",IF(A488="Invoice No. : ",INDEX(Sheet1!D$14:D$181,MATCH(B488,Sheet1!A$14:A$181,0)),N492))))</f>
        <v>2</v>
      </c>
      <c r="O493" t="str">
        <f>IF(ISTEXT(E493),"",IF(ISBLANK(E493),"",IF(ISTEXT(D493),"",IF(A488="Invoice No. : ",INDEX(Sheet1!E$14:E$181,MATCH(B488,Sheet1!A$14:A$181,0)),O492))))</f>
        <v>RUBY</v>
      </c>
      <c r="P493" t="str">
        <f>IF(ISTEXT(E493),"",IF(ISBLANK(E493),"",IF(ISTEXT(D493),"",IF(A488="Invoice No. : ",INDEX(Sheet1!G$14:G$181,MATCH(B488,Sheet1!A$14:A$181,0)),P492))))</f>
        <v>SECILLANO, MARICHU BANIAGA</v>
      </c>
      <c r="Q493">
        <f t="shared" si="31"/>
        <v>130591.09</v>
      </c>
    </row>
    <row r="494" spans="1:17" x14ac:dyDescent="0.2">
      <c r="D494" s="12" t="s">
        <v>16</v>
      </c>
      <c r="E494" s="13">
        <v>154</v>
      </c>
      <c r="F494" s="26" t="str">
        <f t="shared" si="28"/>
        <v/>
      </c>
      <c r="G494" s="26" t="str">
        <f>IF(ISTEXT(E494),"",IF(ISBLANK(E494),"",IF(ISTEXT(D494),"",IF(A489="Invoice No. : ",INDEX(Sheet1!F$14:F$181,MATCH(B489,Sheet1!A$14:A$181,0)),G493))))</f>
        <v/>
      </c>
      <c r="H494" s="26" t="str">
        <f t="shared" si="29"/>
        <v/>
      </c>
      <c r="I494" s="26" t="str">
        <f>IF(ISTEXT(E494),"",IF(ISBLANK(E494),"",IF(ISTEXT(D494),"",IF(A489="Invoice No. : ",TEXT(INDEX(Sheet1!C$14:C$200,MATCH(B489,Sheet1!A$14:A$200,0)),"hh:mm:ss"),I493))))</f>
        <v/>
      </c>
      <c r="J494" t="str">
        <f t="shared" si="30"/>
        <v/>
      </c>
      <c r="K494" t="str">
        <f>IF(ISBLANK(G494),"",IF(ISTEXT(G494),"",INDEX(Sheet1!H$14:H$181,MATCH(F494,Sheet1!A$14:A$181,0))))</f>
        <v/>
      </c>
      <c r="L494" t="str">
        <f>IF(ISBLANK(G494),"",IF(ISTEXT(G494),"",INDEX(Sheet1!I$14:I$181,MATCH(F494,Sheet1!A$14:A$181,0))))</f>
        <v/>
      </c>
      <c r="M494" t="str">
        <f>IF(ISBLANK(G494),"",IF(ISTEXT(G494),"",IF(INDEX(Sheet1!H$14:H$181,MATCH(F494,Sheet1!A$14:A$181,0))&lt;&gt;0,IF(INDEX(Sheet1!I$14:I$181,MATCH(F494,Sheet1!A$14:A$181,0))&lt;&gt;0,"Loan &amp; Cash","Loan"),"Cash")))</f>
        <v/>
      </c>
      <c r="N494" t="str">
        <f>IF(ISTEXT(E494),"",IF(ISBLANK(E494),"",IF(ISTEXT(D494),"",IF(A489="Invoice No. : ",INDEX(Sheet1!D$14:D$181,MATCH(B489,Sheet1!A$14:A$181,0)),N493))))</f>
        <v/>
      </c>
      <c r="O494" t="str">
        <f>IF(ISTEXT(E494),"",IF(ISBLANK(E494),"",IF(ISTEXT(D494),"",IF(A489="Invoice No. : ",INDEX(Sheet1!E$14:E$181,MATCH(B489,Sheet1!A$14:A$181,0)),O493))))</f>
        <v/>
      </c>
      <c r="P494" t="str">
        <f>IF(ISTEXT(E494),"",IF(ISBLANK(E494),"",IF(ISTEXT(D494),"",IF(A489="Invoice No. : ",INDEX(Sheet1!G$14:G$181,MATCH(B489,Sheet1!A$14:A$181,0)),P493))))</f>
        <v/>
      </c>
      <c r="Q494" t="str">
        <f t="shared" si="31"/>
        <v/>
      </c>
    </row>
    <row r="495" spans="1:17" x14ac:dyDescent="0.2">
      <c r="F495" s="26" t="str">
        <f t="shared" si="28"/>
        <v/>
      </c>
      <c r="G495" s="26" t="str">
        <f>IF(ISTEXT(E495),"",IF(ISBLANK(E495),"",IF(ISTEXT(D495),"",IF(A490="Invoice No. : ",INDEX(Sheet1!F$14:F$181,MATCH(B490,Sheet1!A$14:A$181,0)),G494))))</f>
        <v/>
      </c>
      <c r="H495" s="26" t="str">
        <f t="shared" si="29"/>
        <v/>
      </c>
      <c r="I495" s="26" t="str">
        <f>IF(ISTEXT(E495),"",IF(ISBLANK(E495),"",IF(ISTEXT(D495),"",IF(A490="Invoice No. : ",TEXT(INDEX(Sheet1!C$14:C$200,MATCH(B490,Sheet1!A$14:A$200,0)),"hh:mm:ss"),I494))))</f>
        <v/>
      </c>
      <c r="J495" t="str">
        <f t="shared" si="30"/>
        <v/>
      </c>
      <c r="K495" t="str">
        <f>IF(ISBLANK(G495),"",IF(ISTEXT(G495),"",INDEX(Sheet1!H$14:H$181,MATCH(F495,Sheet1!A$14:A$181,0))))</f>
        <v/>
      </c>
      <c r="L495" t="str">
        <f>IF(ISBLANK(G495),"",IF(ISTEXT(G495),"",INDEX(Sheet1!I$14:I$181,MATCH(F495,Sheet1!A$14:A$181,0))))</f>
        <v/>
      </c>
      <c r="M495" t="str">
        <f>IF(ISBLANK(G495),"",IF(ISTEXT(G495),"",IF(INDEX(Sheet1!H$14:H$181,MATCH(F495,Sheet1!A$14:A$181,0))&lt;&gt;0,IF(INDEX(Sheet1!I$14:I$181,MATCH(F495,Sheet1!A$14:A$181,0))&lt;&gt;0,"Loan &amp; Cash","Loan"),"Cash")))</f>
        <v/>
      </c>
      <c r="N495" t="str">
        <f>IF(ISTEXT(E495),"",IF(ISBLANK(E495),"",IF(ISTEXT(D495),"",IF(A490="Invoice No. : ",INDEX(Sheet1!D$14:D$181,MATCH(B490,Sheet1!A$14:A$181,0)),N494))))</f>
        <v/>
      </c>
      <c r="O495" t="str">
        <f>IF(ISTEXT(E495),"",IF(ISBLANK(E495),"",IF(ISTEXT(D495),"",IF(A490="Invoice No. : ",INDEX(Sheet1!E$14:E$181,MATCH(B490,Sheet1!A$14:A$181,0)),O494))))</f>
        <v/>
      </c>
      <c r="P495" t="str">
        <f>IF(ISTEXT(E495),"",IF(ISBLANK(E495),"",IF(ISTEXT(D495),"",IF(A490="Invoice No. : ",INDEX(Sheet1!G$14:G$181,MATCH(B490,Sheet1!A$14:A$181,0)),P494))))</f>
        <v/>
      </c>
      <c r="Q495" t="str">
        <f t="shared" si="31"/>
        <v/>
      </c>
    </row>
    <row r="496" spans="1:17" x14ac:dyDescent="0.2">
      <c r="F496" s="26" t="str">
        <f t="shared" si="28"/>
        <v/>
      </c>
      <c r="G496" s="26" t="str">
        <f>IF(ISTEXT(E496),"",IF(ISBLANK(E496),"",IF(ISTEXT(D496),"",IF(A491="Invoice No. : ",INDEX(Sheet1!F$14:F$181,MATCH(B491,Sheet1!A$14:A$181,0)),G495))))</f>
        <v/>
      </c>
      <c r="H496" s="26" t="str">
        <f t="shared" si="29"/>
        <v/>
      </c>
      <c r="I496" s="26" t="str">
        <f>IF(ISTEXT(E496),"",IF(ISBLANK(E496),"",IF(ISTEXT(D496),"",IF(A491="Invoice No. : ",TEXT(INDEX(Sheet1!C$14:C$200,MATCH(B491,Sheet1!A$14:A$200,0)),"hh:mm:ss"),I495))))</f>
        <v/>
      </c>
      <c r="J496" t="str">
        <f t="shared" si="30"/>
        <v/>
      </c>
      <c r="K496" t="str">
        <f>IF(ISBLANK(G496),"",IF(ISTEXT(G496),"",INDEX(Sheet1!H$14:H$181,MATCH(F496,Sheet1!A$14:A$181,0))))</f>
        <v/>
      </c>
      <c r="L496" t="str">
        <f>IF(ISBLANK(G496),"",IF(ISTEXT(G496),"",INDEX(Sheet1!I$14:I$181,MATCH(F496,Sheet1!A$14:A$181,0))))</f>
        <v/>
      </c>
      <c r="M496" t="str">
        <f>IF(ISBLANK(G496),"",IF(ISTEXT(G496),"",IF(INDEX(Sheet1!H$14:H$181,MATCH(F496,Sheet1!A$14:A$181,0))&lt;&gt;0,IF(INDEX(Sheet1!I$14:I$181,MATCH(F496,Sheet1!A$14:A$181,0))&lt;&gt;0,"Loan &amp; Cash","Loan"),"Cash")))</f>
        <v/>
      </c>
      <c r="N496" t="str">
        <f>IF(ISTEXT(E496),"",IF(ISBLANK(E496),"",IF(ISTEXT(D496),"",IF(A491="Invoice No. : ",INDEX(Sheet1!D$14:D$181,MATCH(B491,Sheet1!A$14:A$181,0)),N495))))</f>
        <v/>
      </c>
      <c r="O496" t="str">
        <f>IF(ISTEXT(E496),"",IF(ISBLANK(E496),"",IF(ISTEXT(D496),"",IF(A491="Invoice No. : ",INDEX(Sheet1!E$14:E$181,MATCH(B491,Sheet1!A$14:A$181,0)),O495))))</f>
        <v/>
      </c>
      <c r="P496" t="str">
        <f>IF(ISTEXT(E496),"",IF(ISBLANK(E496),"",IF(ISTEXT(D496),"",IF(A491="Invoice No. : ",INDEX(Sheet1!G$14:G$181,MATCH(B491,Sheet1!A$14:A$181,0)),P495))))</f>
        <v/>
      </c>
      <c r="Q496" t="str">
        <f t="shared" si="31"/>
        <v/>
      </c>
    </row>
    <row r="497" spans="1:17" x14ac:dyDescent="0.2">
      <c r="A497" s="3" t="s">
        <v>4</v>
      </c>
      <c r="B497" s="4">
        <v>2145314</v>
      </c>
      <c r="C497" s="3" t="s">
        <v>5</v>
      </c>
      <c r="D497" s="5" t="s">
        <v>185</v>
      </c>
      <c r="F497" s="26" t="str">
        <f t="shared" si="28"/>
        <v/>
      </c>
      <c r="G497" s="26" t="str">
        <f>IF(ISTEXT(E497),"",IF(ISBLANK(E497),"",IF(ISTEXT(D497),"",IF(A492="Invoice No. : ",INDEX(Sheet1!F$14:F$181,MATCH(B492,Sheet1!A$14:A$181,0)),G496))))</f>
        <v/>
      </c>
      <c r="H497" s="26" t="str">
        <f t="shared" si="29"/>
        <v/>
      </c>
      <c r="I497" s="26" t="str">
        <f>IF(ISTEXT(E497),"",IF(ISBLANK(E497),"",IF(ISTEXT(D497),"",IF(A492="Invoice No. : ",TEXT(INDEX(Sheet1!C$14:C$200,MATCH(B492,Sheet1!A$14:A$200,0)),"hh:mm:ss"),I496))))</f>
        <v/>
      </c>
      <c r="J497" t="str">
        <f t="shared" si="30"/>
        <v/>
      </c>
      <c r="K497" t="str">
        <f>IF(ISBLANK(G497),"",IF(ISTEXT(G497),"",INDEX(Sheet1!H$14:H$181,MATCH(F497,Sheet1!A$14:A$181,0))))</f>
        <v/>
      </c>
      <c r="L497" t="str">
        <f>IF(ISBLANK(G497),"",IF(ISTEXT(G497),"",INDEX(Sheet1!I$14:I$181,MATCH(F497,Sheet1!A$14:A$181,0))))</f>
        <v/>
      </c>
      <c r="M497" t="str">
        <f>IF(ISBLANK(G497),"",IF(ISTEXT(G497),"",IF(INDEX(Sheet1!H$14:H$181,MATCH(F497,Sheet1!A$14:A$181,0))&lt;&gt;0,IF(INDEX(Sheet1!I$14:I$181,MATCH(F497,Sheet1!A$14:A$181,0))&lt;&gt;0,"Loan &amp; Cash","Loan"),"Cash")))</f>
        <v/>
      </c>
      <c r="N497" t="str">
        <f>IF(ISTEXT(E497),"",IF(ISBLANK(E497),"",IF(ISTEXT(D497),"",IF(A492="Invoice No. : ",INDEX(Sheet1!D$14:D$181,MATCH(B492,Sheet1!A$14:A$181,0)),N496))))</f>
        <v/>
      </c>
      <c r="O497" t="str">
        <f>IF(ISTEXT(E497),"",IF(ISBLANK(E497),"",IF(ISTEXT(D497),"",IF(A492="Invoice No. : ",INDEX(Sheet1!E$14:E$181,MATCH(B492,Sheet1!A$14:A$181,0)),O496))))</f>
        <v/>
      </c>
      <c r="P497" t="str">
        <f>IF(ISTEXT(E497),"",IF(ISBLANK(E497),"",IF(ISTEXT(D497),"",IF(A492="Invoice No. : ",INDEX(Sheet1!G$14:G$181,MATCH(B492,Sheet1!A$14:A$181,0)),P496))))</f>
        <v/>
      </c>
      <c r="Q497" t="str">
        <f t="shared" si="31"/>
        <v/>
      </c>
    </row>
    <row r="498" spans="1:17" x14ac:dyDescent="0.2">
      <c r="A498" s="3" t="s">
        <v>7</v>
      </c>
      <c r="B498" s="6">
        <v>44943</v>
      </c>
      <c r="C498" s="3" t="s">
        <v>8</v>
      </c>
      <c r="D498" s="7">
        <v>2</v>
      </c>
      <c r="F498" s="26" t="str">
        <f t="shared" si="28"/>
        <v/>
      </c>
      <c r="G498" s="26" t="str">
        <f>IF(ISTEXT(E498),"",IF(ISBLANK(E498),"",IF(ISTEXT(D498),"",IF(A493="Invoice No. : ",INDEX(Sheet1!F$14:F$181,MATCH(B493,Sheet1!A$14:A$181,0)),G497))))</f>
        <v/>
      </c>
      <c r="H498" s="26" t="str">
        <f t="shared" si="29"/>
        <v/>
      </c>
      <c r="I498" s="26" t="str">
        <f>IF(ISTEXT(E498),"",IF(ISBLANK(E498),"",IF(ISTEXT(D498),"",IF(A493="Invoice No. : ",TEXT(INDEX(Sheet1!C$14:C$200,MATCH(B493,Sheet1!A$14:A$200,0)),"hh:mm:ss"),I497))))</f>
        <v/>
      </c>
      <c r="J498" t="str">
        <f t="shared" si="30"/>
        <v/>
      </c>
      <c r="K498" t="str">
        <f>IF(ISBLANK(G498),"",IF(ISTEXT(G498),"",INDEX(Sheet1!H$14:H$181,MATCH(F498,Sheet1!A$14:A$181,0))))</f>
        <v/>
      </c>
      <c r="L498" t="str">
        <f>IF(ISBLANK(G498),"",IF(ISTEXT(G498),"",INDEX(Sheet1!I$14:I$181,MATCH(F498,Sheet1!A$14:A$181,0))))</f>
        <v/>
      </c>
      <c r="M498" t="str">
        <f>IF(ISBLANK(G498),"",IF(ISTEXT(G498),"",IF(INDEX(Sheet1!H$14:H$181,MATCH(F498,Sheet1!A$14:A$181,0))&lt;&gt;0,IF(INDEX(Sheet1!I$14:I$181,MATCH(F498,Sheet1!A$14:A$181,0))&lt;&gt;0,"Loan &amp; Cash","Loan"),"Cash")))</f>
        <v/>
      </c>
      <c r="N498" t="str">
        <f>IF(ISTEXT(E498),"",IF(ISBLANK(E498),"",IF(ISTEXT(D498),"",IF(A493="Invoice No. : ",INDEX(Sheet1!D$14:D$181,MATCH(B493,Sheet1!A$14:A$181,0)),N497))))</f>
        <v/>
      </c>
      <c r="O498" t="str">
        <f>IF(ISTEXT(E498),"",IF(ISBLANK(E498),"",IF(ISTEXT(D498),"",IF(A493="Invoice No. : ",INDEX(Sheet1!E$14:E$181,MATCH(B493,Sheet1!A$14:A$181,0)),O497))))</f>
        <v/>
      </c>
      <c r="P498" t="str">
        <f>IF(ISTEXT(E498),"",IF(ISBLANK(E498),"",IF(ISTEXT(D498),"",IF(A493="Invoice No. : ",INDEX(Sheet1!G$14:G$181,MATCH(B493,Sheet1!A$14:A$181,0)),P497))))</f>
        <v/>
      </c>
      <c r="Q498" t="str">
        <f t="shared" si="31"/>
        <v/>
      </c>
    </row>
    <row r="499" spans="1:17" x14ac:dyDescent="0.2">
      <c r="F499" s="26" t="str">
        <f t="shared" si="28"/>
        <v/>
      </c>
      <c r="G499" s="26" t="str">
        <f>IF(ISTEXT(E499),"",IF(ISBLANK(E499),"",IF(ISTEXT(D499),"",IF(A494="Invoice No. : ",INDEX(Sheet1!F$14:F$181,MATCH(B494,Sheet1!A$14:A$181,0)),G498))))</f>
        <v/>
      </c>
      <c r="H499" s="26" t="str">
        <f t="shared" si="29"/>
        <v/>
      </c>
      <c r="I499" s="26" t="str">
        <f>IF(ISTEXT(E499),"",IF(ISBLANK(E499),"",IF(ISTEXT(D499),"",IF(A494="Invoice No. : ",TEXT(INDEX(Sheet1!C$14:C$200,MATCH(B494,Sheet1!A$14:A$200,0)),"hh:mm:ss"),I498))))</f>
        <v/>
      </c>
      <c r="J499" t="str">
        <f t="shared" si="30"/>
        <v/>
      </c>
      <c r="K499" t="str">
        <f>IF(ISBLANK(G499),"",IF(ISTEXT(G499),"",INDEX(Sheet1!H$14:H$181,MATCH(F499,Sheet1!A$14:A$181,0))))</f>
        <v/>
      </c>
      <c r="L499" t="str">
        <f>IF(ISBLANK(G499),"",IF(ISTEXT(G499),"",INDEX(Sheet1!I$14:I$181,MATCH(F499,Sheet1!A$14:A$181,0))))</f>
        <v/>
      </c>
      <c r="M499" t="str">
        <f>IF(ISBLANK(G499),"",IF(ISTEXT(G499),"",IF(INDEX(Sheet1!H$14:H$181,MATCH(F499,Sheet1!A$14:A$181,0))&lt;&gt;0,IF(INDEX(Sheet1!I$14:I$181,MATCH(F499,Sheet1!A$14:A$181,0))&lt;&gt;0,"Loan &amp; Cash","Loan"),"Cash")))</f>
        <v/>
      </c>
      <c r="N499" t="str">
        <f>IF(ISTEXT(E499),"",IF(ISBLANK(E499),"",IF(ISTEXT(D499),"",IF(A494="Invoice No. : ",INDEX(Sheet1!D$14:D$181,MATCH(B494,Sheet1!A$14:A$181,0)),N498))))</f>
        <v/>
      </c>
      <c r="O499" t="str">
        <f>IF(ISTEXT(E499),"",IF(ISBLANK(E499),"",IF(ISTEXT(D499),"",IF(A494="Invoice No. : ",INDEX(Sheet1!E$14:E$181,MATCH(B494,Sheet1!A$14:A$181,0)),O498))))</f>
        <v/>
      </c>
      <c r="P499" t="str">
        <f>IF(ISTEXT(E499),"",IF(ISBLANK(E499),"",IF(ISTEXT(D499),"",IF(A494="Invoice No. : ",INDEX(Sheet1!G$14:G$181,MATCH(B494,Sheet1!A$14:A$181,0)),P498))))</f>
        <v/>
      </c>
      <c r="Q499" t="str">
        <f t="shared" si="31"/>
        <v/>
      </c>
    </row>
    <row r="500" spans="1:17" x14ac:dyDescent="0.2">
      <c r="A500" s="8" t="s">
        <v>9</v>
      </c>
      <c r="B500" s="8" t="s">
        <v>10</v>
      </c>
      <c r="C500" s="9" t="s">
        <v>11</v>
      </c>
      <c r="D500" s="9" t="s">
        <v>12</v>
      </c>
      <c r="E500" s="9" t="s">
        <v>13</v>
      </c>
      <c r="F500" s="26" t="str">
        <f t="shared" si="28"/>
        <v/>
      </c>
      <c r="G500" s="26" t="str">
        <f>IF(ISTEXT(E500),"",IF(ISBLANK(E500),"",IF(ISTEXT(D500),"",IF(A495="Invoice No. : ",INDEX(Sheet1!F$14:F$181,MATCH(B495,Sheet1!A$14:A$181,0)),G499))))</f>
        <v/>
      </c>
      <c r="H500" s="26" t="str">
        <f t="shared" si="29"/>
        <v/>
      </c>
      <c r="I500" s="26" t="str">
        <f>IF(ISTEXT(E500),"",IF(ISBLANK(E500),"",IF(ISTEXT(D500),"",IF(A495="Invoice No. : ",TEXT(INDEX(Sheet1!C$14:C$200,MATCH(B495,Sheet1!A$14:A$200,0)),"hh:mm:ss"),I499))))</f>
        <v/>
      </c>
      <c r="J500" t="str">
        <f t="shared" si="30"/>
        <v/>
      </c>
      <c r="K500" t="str">
        <f>IF(ISBLANK(G500),"",IF(ISTEXT(G500),"",INDEX(Sheet1!H$14:H$181,MATCH(F500,Sheet1!A$14:A$181,0))))</f>
        <v/>
      </c>
      <c r="L500" t="str">
        <f>IF(ISBLANK(G500),"",IF(ISTEXT(G500),"",INDEX(Sheet1!I$14:I$181,MATCH(F500,Sheet1!A$14:A$181,0))))</f>
        <v/>
      </c>
      <c r="M500" t="str">
        <f>IF(ISBLANK(G500),"",IF(ISTEXT(G500),"",IF(INDEX(Sheet1!H$14:H$181,MATCH(F500,Sheet1!A$14:A$181,0))&lt;&gt;0,IF(INDEX(Sheet1!I$14:I$181,MATCH(F500,Sheet1!A$14:A$181,0))&lt;&gt;0,"Loan &amp; Cash","Loan"),"Cash")))</f>
        <v/>
      </c>
      <c r="N500" t="str">
        <f>IF(ISTEXT(E500),"",IF(ISBLANK(E500),"",IF(ISTEXT(D500),"",IF(A495="Invoice No. : ",INDEX(Sheet1!D$14:D$181,MATCH(B495,Sheet1!A$14:A$181,0)),N499))))</f>
        <v/>
      </c>
      <c r="O500" t="str">
        <f>IF(ISTEXT(E500),"",IF(ISBLANK(E500),"",IF(ISTEXT(D500),"",IF(A495="Invoice No. : ",INDEX(Sheet1!E$14:E$181,MATCH(B495,Sheet1!A$14:A$181,0)),O499))))</f>
        <v/>
      </c>
      <c r="P500" t="str">
        <f>IF(ISTEXT(E500),"",IF(ISBLANK(E500),"",IF(ISTEXT(D500),"",IF(A495="Invoice No. : ",INDEX(Sheet1!G$14:G$181,MATCH(B495,Sheet1!A$14:A$181,0)),P499))))</f>
        <v/>
      </c>
      <c r="Q500" t="str">
        <f t="shared" si="31"/>
        <v/>
      </c>
    </row>
    <row r="501" spans="1:17" x14ac:dyDescent="0.2">
      <c r="F501" s="26" t="str">
        <f t="shared" si="28"/>
        <v/>
      </c>
      <c r="G501" s="26" t="str">
        <f>IF(ISTEXT(E501),"",IF(ISBLANK(E501),"",IF(ISTEXT(D501),"",IF(A496="Invoice No. : ",INDEX(Sheet1!F$14:F$181,MATCH(B496,Sheet1!A$14:A$181,0)),G500))))</f>
        <v/>
      </c>
      <c r="H501" s="26" t="str">
        <f t="shared" si="29"/>
        <v/>
      </c>
      <c r="I501" s="26" t="str">
        <f>IF(ISTEXT(E501),"",IF(ISBLANK(E501),"",IF(ISTEXT(D501),"",IF(A496="Invoice No. : ",TEXT(INDEX(Sheet1!C$14:C$200,MATCH(B496,Sheet1!A$14:A$200,0)),"hh:mm:ss"),I500))))</f>
        <v/>
      </c>
      <c r="J501" t="str">
        <f t="shared" si="30"/>
        <v/>
      </c>
      <c r="K501" t="str">
        <f>IF(ISBLANK(G501),"",IF(ISTEXT(G501),"",INDEX(Sheet1!H$14:H$181,MATCH(F501,Sheet1!A$14:A$181,0))))</f>
        <v/>
      </c>
      <c r="L501" t="str">
        <f>IF(ISBLANK(G501),"",IF(ISTEXT(G501),"",INDEX(Sheet1!I$14:I$181,MATCH(F501,Sheet1!A$14:A$181,0))))</f>
        <v/>
      </c>
      <c r="M501" t="str">
        <f>IF(ISBLANK(G501),"",IF(ISTEXT(G501),"",IF(INDEX(Sheet1!H$14:H$181,MATCH(F501,Sheet1!A$14:A$181,0))&lt;&gt;0,IF(INDEX(Sheet1!I$14:I$181,MATCH(F501,Sheet1!A$14:A$181,0))&lt;&gt;0,"Loan &amp; Cash","Loan"),"Cash")))</f>
        <v/>
      </c>
      <c r="N501" t="str">
        <f>IF(ISTEXT(E501),"",IF(ISBLANK(E501),"",IF(ISTEXT(D501),"",IF(A496="Invoice No. : ",INDEX(Sheet1!D$14:D$181,MATCH(B496,Sheet1!A$14:A$181,0)),N500))))</f>
        <v/>
      </c>
      <c r="O501" t="str">
        <f>IF(ISTEXT(E501),"",IF(ISBLANK(E501),"",IF(ISTEXT(D501),"",IF(A496="Invoice No. : ",INDEX(Sheet1!E$14:E$181,MATCH(B496,Sheet1!A$14:A$181,0)),O500))))</f>
        <v/>
      </c>
      <c r="P501" t="str">
        <f>IF(ISTEXT(E501),"",IF(ISBLANK(E501),"",IF(ISTEXT(D501),"",IF(A496="Invoice No. : ",INDEX(Sheet1!G$14:G$181,MATCH(B496,Sheet1!A$14:A$181,0)),P500))))</f>
        <v/>
      </c>
      <c r="Q501" t="str">
        <f t="shared" si="31"/>
        <v/>
      </c>
    </row>
    <row r="502" spans="1:17" x14ac:dyDescent="0.2">
      <c r="A502" s="10" t="s">
        <v>173</v>
      </c>
      <c r="B502" s="10" t="s">
        <v>174</v>
      </c>
      <c r="C502" s="11">
        <v>2</v>
      </c>
      <c r="D502" s="11">
        <v>126.5</v>
      </c>
      <c r="E502" s="11">
        <v>253</v>
      </c>
      <c r="F502" s="26">
        <f t="shared" si="28"/>
        <v>2145314</v>
      </c>
      <c r="G502" s="26">
        <f>IF(ISTEXT(E502),"",IF(ISBLANK(E502),"",IF(ISTEXT(D502),"",IF(A497="Invoice No. : ",INDEX(Sheet1!F$14:F$181,MATCH(B497,Sheet1!A$14:A$181,0)),G501))))</f>
        <v>42143</v>
      </c>
      <c r="H502" s="26" t="str">
        <f t="shared" si="29"/>
        <v>01/17/2023</v>
      </c>
      <c r="I502" s="26" t="str">
        <f>IF(ISTEXT(E502),"",IF(ISBLANK(E502),"",IF(ISTEXT(D502),"",IF(A497="Invoice No. : ",TEXT(INDEX(Sheet1!C$14:C$200,MATCH(B497,Sheet1!A$14:A$200,0)),"hh:mm:ss"),I501))))</f>
        <v>09:28:30</v>
      </c>
      <c r="J502">
        <f t="shared" si="30"/>
        <v>534</v>
      </c>
      <c r="K502">
        <f>IF(ISBLANK(G502),"",IF(ISTEXT(G502),"",INDEX(Sheet1!H$14:H$181,MATCH(F502,Sheet1!A$14:A$181,0))))</f>
        <v>0</v>
      </c>
      <c r="L502">
        <f>IF(ISBLANK(G502),"",IF(ISTEXT(G502),"",INDEX(Sheet1!I$14:I$181,MATCH(F502,Sheet1!A$14:A$181,0))))</f>
        <v>534</v>
      </c>
      <c r="M502" t="str">
        <f>IF(ISBLANK(G502),"",IF(ISTEXT(G502),"",IF(INDEX(Sheet1!H$14:H$181,MATCH(F502,Sheet1!A$14:A$181,0))&lt;&gt;0,IF(INDEX(Sheet1!I$14:I$181,MATCH(F502,Sheet1!A$14:A$181,0))&lt;&gt;0,"Loan &amp; Cash","Loan"),"Cash")))</f>
        <v>Cash</v>
      </c>
      <c r="N502">
        <f>IF(ISTEXT(E502),"",IF(ISBLANK(E502),"",IF(ISTEXT(D502),"",IF(A497="Invoice No. : ",INDEX(Sheet1!D$14:D$181,MATCH(B497,Sheet1!A$14:A$181,0)),N501))))</f>
        <v>2</v>
      </c>
      <c r="O502" t="str">
        <f>IF(ISTEXT(E502),"",IF(ISBLANK(E502),"",IF(ISTEXT(D502),"",IF(A497="Invoice No. : ",INDEX(Sheet1!E$14:E$181,MATCH(B497,Sheet1!A$14:A$181,0)),O501))))</f>
        <v>RUBY</v>
      </c>
      <c r="P502" t="str">
        <f>IF(ISTEXT(E502),"",IF(ISBLANK(E502),"",IF(ISTEXT(D502),"",IF(A497="Invoice No. : ",INDEX(Sheet1!G$14:G$181,MATCH(B497,Sheet1!A$14:A$181,0)),P501))))</f>
        <v>BANDAAY, SARAH KATHRINA LOZARES</v>
      </c>
      <c r="Q502">
        <f t="shared" si="31"/>
        <v>130591.09</v>
      </c>
    </row>
    <row r="503" spans="1:17" x14ac:dyDescent="0.2">
      <c r="A503" s="10" t="s">
        <v>358</v>
      </c>
      <c r="B503" s="10" t="s">
        <v>359</v>
      </c>
      <c r="C503" s="11">
        <v>4</v>
      </c>
      <c r="D503" s="11">
        <v>6.25</v>
      </c>
      <c r="E503" s="11">
        <v>25</v>
      </c>
      <c r="F503" s="26">
        <f t="shared" si="28"/>
        <v>2145314</v>
      </c>
      <c r="G503" s="26">
        <f>IF(ISTEXT(E503),"",IF(ISBLANK(E503),"",IF(ISTEXT(D503),"",IF(A498="Invoice No. : ",INDEX(Sheet1!F$14:F$181,MATCH(B498,Sheet1!A$14:A$181,0)),G502))))</f>
        <v>42143</v>
      </c>
      <c r="H503" s="26" t="str">
        <f t="shared" si="29"/>
        <v>01/17/2023</v>
      </c>
      <c r="I503" s="26" t="str">
        <f>IF(ISTEXT(E503),"",IF(ISBLANK(E503),"",IF(ISTEXT(D503),"",IF(A498="Invoice No. : ",TEXT(INDEX(Sheet1!C$14:C$200,MATCH(B498,Sheet1!A$14:A$200,0)),"hh:mm:ss"),I502))))</f>
        <v>09:28:30</v>
      </c>
      <c r="J503">
        <f t="shared" si="30"/>
        <v>534</v>
      </c>
      <c r="K503">
        <f>IF(ISBLANK(G503),"",IF(ISTEXT(G503),"",INDEX(Sheet1!H$14:H$181,MATCH(F503,Sheet1!A$14:A$181,0))))</f>
        <v>0</v>
      </c>
      <c r="L503">
        <f>IF(ISBLANK(G503),"",IF(ISTEXT(G503),"",INDEX(Sheet1!I$14:I$181,MATCH(F503,Sheet1!A$14:A$181,0))))</f>
        <v>534</v>
      </c>
      <c r="M503" t="str">
        <f>IF(ISBLANK(G503),"",IF(ISTEXT(G503),"",IF(INDEX(Sheet1!H$14:H$181,MATCH(F503,Sheet1!A$14:A$181,0))&lt;&gt;0,IF(INDEX(Sheet1!I$14:I$181,MATCH(F503,Sheet1!A$14:A$181,0))&lt;&gt;0,"Loan &amp; Cash","Loan"),"Cash")))</f>
        <v>Cash</v>
      </c>
      <c r="N503">
        <f>IF(ISTEXT(E503),"",IF(ISBLANK(E503),"",IF(ISTEXT(D503),"",IF(A498="Invoice No. : ",INDEX(Sheet1!D$14:D$181,MATCH(B498,Sheet1!A$14:A$181,0)),N502))))</f>
        <v>2</v>
      </c>
      <c r="O503" t="str">
        <f>IF(ISTEXT(E503),"",IF(ISBLANK(E503),"",IF(ISTEXT(D503),"",IF(A498="Invoice No. : ",INDEX(Sheet1!E$14:E$181,MATCH(B498,Sheet1!A$14:A$181,0)),O502))))</f>
        <v>RUBY</v>
      </c>
      <c r="P503" t="str">
        <f>IF(ISTEXT(E503),"",IF(ISBLANK(E503),"",IF(ISTEXT(D503),"",IF(A498="Invoice No. : ",INDEX(Sheet1!G$14:G$181,MATCH(B498,Sheet1!A$14:A$181,0)),P502))))</f>
        <v>BANDAAY, SARAH KATHRINA LOZARES</v>
      </c>
      <c r="Q503">
        <f t="shared" si="31"/>
        <v>130591.09</v>
      </c>
    </row>
    <row r="504" spans="1:17" x14ac:dyDescent="0.2">
      <c r="A504" s="10" t="s">
        <v>360</v>
      </c>
      <c r="B504" s="10" t="s">
        <v>361</v>
      </c>
      <c r="C504" s="11">
        <v>3</v>
      </c>
      <c r="D504" s="11">
        <v>48</v>
      </c>
      <c r="E504" s="11">
        <v>144</v>
      </c>
      <c r="F504" s="26">
        <f t="shared" si="28"/>
        <v>2145314</v>
      </c>
      <c r="G504" s="26">
        <f>IF(ISTEXT(E504),"",IF(ISBLANK(E504),"",IF(ISTEXT(D504),"",IF(A499="Invoice No. : ",INDEX(Sheet1!F$14:F$181,MATCH(B499,Sheet1!A$14:A$181,0)),G503))))</f>
        <v>42143</v>
      </c>
      <c r="H504" s="26" t="str">
        <f t="shared" si="29"/>
        <v>01/17/2023</v>
      </c>
      <c r="I504" s="26" t="str">
        <f>IF(ISTEXT(E504),"",IF(ISBLANK(E504),"",IF(ISTEXT(D504),"",IF(A499="Invoice No. : ",TEXT(INDEX(Sheet1!C$14:C$200,MATCH(B499,Sheet1!A$14:A$200,0)),"hh:mm:ss"),I503))))</f>
        <v>09:28:30</v>
      </c>
      <c r="J504">
        <f t="shared" si="30"/>
        <v>534</v>
      </c>
      <c r="K504">
        <f>IF(ISBLANK(G504),"",IF(ISTEXT(G504),"",INDEX(Sheet1!H$14:H$181,MATCH(F504,Sheet1!A$14:A$181,0))))</f>
        <v>0</v>
      </c>
      <c r="L504">
        <f>IF(ISBLANK(G504),"",IF(ISTEXT(G504),"",INDEX(Sheet1!I$14:I$181,MATCH(F504,Sheet1!A$14:A$181,0))))</f>
        <v>534</v>
      </c>
      <c r="M504" t="str">
        <f>IF(ISBLANK(G504),"",IF(ISTEXT(G504),"",IF(INDEX(Sheet1!H$14:H$181,MATCH(F504,Sheet1!A$14:A$181,0))&lt;&gt;0,IF(INDEX(Sheet1!I$14:I$181,MATCH(F504,Sheet1!A$14:A$181,0))&lt;&gt;0,"Loan &amp; Cash","Loan"),"Cash")))</f>
        <v>Cash</v>
      </c>
      <c r="N504">
        <f>IF(ISTEXT(E504),"",IF(ISBLANK(E504),"",IF(ISTEXT(D504),"",IF(A499="Invoice No. : ",INDEX(Sheet1!D$14:D$181,MATCH(B499,Sheet1!A$14:A$181,0)),N503))))</f>
        <v>2</v>
      </c>
      <c r="O504" t="str">
        <f>IF(ISTEXT(E504),"",IF(ISBLANK(E504),"",IF(ISTEXT(D504),"",IF(A499="Invoice No. : ",INDEX(Sheet1!E$14:E$181,MATCH(B499,Sheet1!A$14:A$181,0)),O503))))</f>
        <v>RUBY</v>
      </c>
      <c r="P504" t="str">
        <f>IF(ISTEXT(E504),"",IF(ISBLANK(E504),"",IF(ISTEXT(D504),"",IF(A499="Invoice No. : ",INDEX(Sheet1!G$14:G$181,MATCH(B499,Sheet1!A$14:A$181,0)),P503))))</f>
        <v>BANDAAY, SARAH KATHRINA LOZARES</v>
      </c>
      <c r="Q504">
        <f t="shared" si="31"/>
        <v>130591.09</v>
      </c>
    </row>
    <row r="505" spans="1:17" x14ac:dyDescent="0.2">
      <c r="A505" s="10" t="s">
        <v>362</v>
      </c>
      <c r="B505" s="10" t="s">
        <v>363</v>
      </c>
      <c r="C505" s="11">
        <v>1</v>
      </c>
      <c r="D505" s="11">
        <v>27</v>
      </c>
      <c r="E505" s="11">
        <v>27</v>
      </c>
      <c r="F505" s="26">
        <f t="shared" si="28"/>
        <v>2145314</v>
      </c>
      <c r="G505" s="26">
        <f>IF(ISTEXT(E505),"",IF(ISBLANK(E505),"",IF(ISTEXT(D505),"",IF(A500="Invoice No. : ",INDEX(Sheet1!F$14:F$181,MATCH(B500,Sheet1!A$14:A$181,0)),G504))))</f>
        <v>42143</v>
      </c>
      <c r="H505" s="26" t="str">
        <f t="shared" si="29"/>
        <v>01/17/2023</v>
      </c>
      <c r="I505" s="26" t="str">
        <f>IF(ISTEXT(E505),"",IF(ISBLANK(E505),"",IF(ISTEXT(D505),"",IF(A500="Invoice No. : ",TEXT(INDEX(Sheet1!C$14:C$200,MATCH(B500,Sheet1!A$14:A$200,0)),"hh:mm:ss"),I504))))</f>
        <v>09:28:30</v>
      </c>
      <c r="J505">
        <f t="shared" si="30"/>
        <v>534</v>
      </c>
      <c r="K505">
        <f>IF(ISBLANK(G505),"",IF(ISTEXT(G505),"",INDEX(Sheet1!H$14:H$181,MATCH(F505,Sheet1!A$14:A$181,0))))</f>
        <v>0</v>
      </c>
      <c r="L505">
        <f>IF(ISBLANK(G505),"",IF(ISTEXT(G505),"",INDEX(Sheet1!I$14:I$181,MATCH(F505,Sheet1!A$14:A$181,0))))</f>
        <v>534</v>
      </c>
      <c r="M505" t="str">
        <f>IF(ISBLANK(G505),"",IF(ISTEXT(G505),"",IF(INDEX(Sheet1!H$14:H$181,MATCH(F505,Sheet1!A$14:A$181,0))&lt;&gt;0,IF(INDEX(Sheet1!I$14:I$181,MATCH(F505,Sheet1!A$14:A$181,0))&lt;&gt;0,"Loan &amp; Cash","Loan"),"Cash")))</f>
        <v>Cash</v>
      </c>
      <c r="N505">
        <f>IF(ISTEXT(E505),"",IF(ISBLANK(E505),"",IF(ISTEXT(D505),"",IF(A500="Invoice No. : ",INDEX(Sheet1!D$14:D$181,MATCH(B500,Sheet1!A$14:A$181,0)),N504))))</f>
        <v>2</v>
      </c>
      <c r="O505" t="str">
        <f>IF(ISTEXT(E505),"",IF(ISBLANK(E505),"",IF(ISTEXT(D505),"",IF(A500="Invoice No. : ",INDEX(Sheet1!E$14:E$181,MATCH(B500,Sheet1!A$14:A$181,0)),O504))))</f>
        <v>RUBY</v>
      </c>
      <c r="P505" t="str">
        <f>IF(ISTEXT(E505),"",IF(ISBLANK(E505),"",IF(ISTEXT(D505),"",IF(A500="Invoice No. : ",INDEX(Sheet1!G$14:G$181,MATCH(B500,Sheet1!A$14:A$181,0)),P504))))</f>
        <v>BANDAAY, SARAH KATHRINA LOZARES</v>
      </c>
      <c r="Q505">
        <f t="shared" si="31"/>
        <v>130591.09</v>
      </c>
    </row>
    <row r="506" spans="1:17" x14ac:dyDescent="0.2">
      <c r="A506" s="10" t="s">
        <v>23</v>
      </c>
      <c r="B506" s="10" t="s">
        <v>24</v>
      </c>
      <c r="C506" s="11">
        <v>1</v>
      </c>
      <c r="D506" s="11">
        <v>85</v>
      </c>
      <c r="E506" s="11">
        <v>85</v>
      </c>
      <c r="F506" s="26">
        <f t="shared" si="28"/>
        <v>2145314</v>
      </c>
      <c r="G506" s="26">
        <f>IF(ISTEXT(E506),"",IF(ISBLANK(E506),"",IF(ISTEXT(D506),"",IF(A501="Invoice No. : ",INDEX(Sheet1!F$14:F$181,MATCH(B501,Sheet1!A$14:A$181,0)),G505))))</f>
        <v>42143</v>
      </c>
      <c r="H506" s="26" t="str">
        <f t="shared" si="29"/>
        <v>01/17/2023</v>
      </c>
      <c r="I506" s="26" t="str">
        <f>IF(ISTEXT(E506),"",IF(ISBLANK(E506),"",IF(ISTEXT(D506),"",IF(A501="Invoice No. : ",TEXT(INDEX(Sheet1!C$14:C$200,MATCH(B501,Sheet1!A$14:A$200,0)),"hh:mm:ss"),I505))))</f>
        <v>09:28:30</v>
      </c>
      <c r="J506">
        <f t="shared" si="30"/>
        <v>534</v>
      </c>
      <c r="K506">
        <f>IF(ISBLANK(G506),"",IF(ISTEXT(G506),"",INDEX(Sheet1!H$14:H$181,MATCH(F506,Sheet1!A$14:A$181,0))))</f>
        <v>0</v>
      </c>
      <c r="L506">
        <f>IF(ISBLANK(G506),"",IF(ISTEXT(G506),"",INDEX(Sheet1!I$14:I$181,MATCH(F506,Sheet1!A$14:A$181,0))))</f>
        <v>534</v>
      </c>
      <c r="M506" t="str">
        <f>IF(ISBLANK(G506),"",IF(ISTEXT(G506),"",IF(INDEX(Sheet1!H$14:H$181,MATCH(F506,Sheet1!A$14:A$181,0))&lt;&gt;0,IF(INDEX(Sheet1!I$14:I$181,MATCH(F506,Sheet1!A$14:A$181,0))&lt;&gt;0,"Loan &amp; Cash","Loan"),"Cash")))</f>
        <v>Cash</v>
      </c>
      <c r="N506">
        <f>IF(ISTEXT(E506),"",IF(ISBLANK(E506),"",IF(ISTEXT(D506),"",IF(A501="Invoice No. : ",INDEX(Sheet1!D$14:D$181,MATCH(B501,Sheet1!A$14:A$181,0)),N505))))</f>
        <v>2</v>
      </c>
      <c r="O506" t="str">
        <f>IF(ISTEXT(E506),"",IF(ISBLANK(E506),"",IF(ISTEXT(D506),"",IF(A501="Invoice No. : ",INDEX(Sheet1!E$14:E$181,MATCH(B501,Sheet1!A$14:A$181,0)),O505))))</f>
        <v>RUBY</v>
      </c>
      <c r="P506" t="str">
        <f>IF(ISTEXT(E506),"",IF(ISBLANK(E506),"",IF(ISTEXT(D506),"",IF(A501="Invoice No. : ",INDEX(Sheet1!G$14:G$181,MATCH(B501,Sheet1!A$14:A$181,0)),P505))))</f>
        <v>BANDAAY, SARAH KATHRINA LOZARES</v>
      </c>
      <c r="Q506">
        <f t="shared" si="31"/>
        <v>130591.09</v>
      </c>
    </row>
    <row r="507" spans="1:17" x14ac:dyDescent="0.2">
      <c r="D507" s="12" t="s">
        <v>16</v>
      </c>
      <c r="E507" s="13">
        <v>534</v>
      </c>
      <c r="F507" s="26" t="str">
        <f t="shared" si="28"/>
        <v/>
      </c>
      <c r="G507" s="26" t="str">
        <f>IF(ISTEXT(E507),"",IF(ISBLANK(E507),"",IF(ISTEXT(D507),"",IF(A502="Invoice No. : ",INDEX(Sheet1!F$14:F$181,MATCH(B502,Sheet1!A$14:A$181,0)),G506))))</f>
        <v/>
      </c>
      <c r="H507" s="26" t="str">
        <f t="shared" si="29"/>
        <v/>
      </c>
      <c r="I507" s="26" t="str">
        <f>IF(ISTEXT(E507),"",IF(ISBLANK(E507),"",IF(ISTEXT(D507),"",IF(A502="Invoice No. : ",TEXT(INDEX(Sheet1!C$14:C$200,MATCH(B502,Sheet1!A$14:A$200,0)),"hh:mm:ss"),I506))))</f>
        <v/>
      </c>
      <c r="J507" t="str">
        <f t="shared" si="30"/>
        <v/>
      </c>
      <c r="K507" t="str">
        <f>IF(ISBLANK(G507),"",IF(ISTEXT(G507),"",INDEX(Sheet1!H$14:H$181,MATCH(F507,Sheet1!A$14:A$181,0))))</f>
        <v/>
      </c>
      <c r="L507" t="str">
        <f>IF(ISBLANK(G507),"",IF(ISTEXT(G507),"",INDEX(Sheet1!I$14:I$181,MATCH(F507,Sheet1!A$14:A$181,0))))</f>
        <v/>
      </c>
      <c r="M507" t="str">
        <f>IF(ISBLANK(G507),"",IF(ISTEXT(G507),"",IF(INDEX(Sheet1!H$14:H$181,MATCH(F507,Sheet1!A$14:A$181,0))&lt;&gt;0,IF(INDEX(Sheet1!I$14:I$181,MATCH(F507,Sheet1!A$14:A$181,0))&lt;&gt;0,"Loan &amp; Cash","Loan"),"Cash")))</f>
        <v/>
      </c>
      <c r="N507" t="str">
        <f>IF(ISTEXT(E507),"",IF(ISBLANK(E507),"",IF(ISTEXT(D507),"",IF(A502="Invoice No. : ",INDEX(Sheet1!D$14:D$181,MATCH(B502,Sheet1!A$14:A$181,0)),N506))))</f>
        <v/>
      </c>
      <c r="O507" t="str">
        <f>IF(ISTEXT(E507),"",IF(ISBLANK(E507),"",IF(ISTEXT(D507),"",IF(A502="Invoice No. : ",INDEX(Sheet1!E$14:E$181,MATCH(B502,Sheet1!A$14:A$181,0)),O506))))</f>
        <v/>
      </c>
      <c r="P507" t="str">
        <f>IF(ISTEXT(E507),"",IF(ISBLANK(E507),"",IF(ISTEXT(D507),"",IF(A502="Invoice No. : ",INDEX(Sheet1!G$14:G$181,MATCH(B502,Sheet1!A$14:A$181,0)),P506))))</f>
        <v/>
      </c>
      <c r="Q507" t="str">
        <f t="shared" si="31"/>
        <v/>
      </c>
    </row>
    <row r="508" spans="1:17" x14ac:dyDescent="0.2">
      <c r="F508" s="26" t="str">
        <f t="shared" si="28"/>
        <v/>
      </c>
      <c r="G508" s="26" t="str">
        <f>IF(ISTEXT(E508),"",IF(ISBLANK(E508),"",IF(ISTEXT(D508),"",IF(A503="Invoice No. : ",INDEX(Sheet1!F$14:F$181,MATCH(B503,Sheet1!A$14:A$181,0)),G507))))</f>
        <v/>
      </c>
      <c r="H508" s="26" t="str">
        <f t="shared" si="29"/>
        <v/>
      </c>
      <c r="I508" s="26" t="str">
        <f>IF(ISTEXT(E508),"",IF(ISBLANK(E508),"",IF(ISTEXT(D508),"",IF(A503="Invoice No. : ",TEXT(INDEX(Sheet1!C$14:C$200,MATCH(B503,Sheet1!A$14:A$200,0)),"hh:mm:ss"),I507))))</f>
        <v/>
      </c>
      <c r="J508" t="str">
        <f t="shared" si="30"/>
        <v/>
      </c>
      <c r="K508" t="str">
        <f>IF(ISBLANK(G508),"",IF(ISTEXT(G508),"",INDEX(Sheet1!H$14:H$181,MATCH(F508,Sheet1!A$14:A$181,0))))</f>
        <v/>
      </c>
      <c r="L508" t="str">
        <f>IF(ISBLANK(G508),"",IF(ISTEXT(G508),"",INDEX(Sheet1!I$14:I$181,MATCH(F508,Sheet1!A$14:A$181,0))))</f>
        <v/>
      </c>
      <c r="M508" t="str">
        <f>IF(ISBLANK(G508),"",IF(ISTEXT(G508),"",IF(INDEX(Sheet1!H$14:H$181,MATCH(F508,Sheet1!A$14:A$181,0))&lt;&gt;0,IF(INDEX(Sheet1!I$14:I$181,MATCH(F508,Sheet1!A$14:A$181,0))&lt;&gt;0,"Loan &amp; Cash","Loan"),"Cash")))</f>
        <v/>
      </c>
      <c r="N508" t="str">
        <f>IF(ISTEXT(E508),"",IF(ISBLANK(E508),"",IF(ISTEXT(D508),"",IF(A503="Invoice No. : ",INDEX(Sheet1!D$14:D$181,MATCH(B503,Sheet1!A$14:A$181,0)),N507))))</f>
        <v/>
      </c>
      <c r="O508" t="str">
        <f>IF(ISTEXT(E508),"",IF(ISBLANK(E508),"",IF(ISTEXT(D508),"",IF(A503="Invoice No. : ",INDEX(Sheet1!E$14:E$181,MATCH(B503,Sheet1!A$14:A$181,0)),O507))))</f>
        <v/>
      </c>
      <c r="P508" t="str">
        <f>IF(ISTEXT(E508),"",IF(ISBLANK(E508),"",IF(ISTEXT(D508),"",IF(A503="Invoice No. : ",INDEX(Sheet1!G$14:G$181,MATCH(B503,Sheet1!A$14:A$181,0)),P507))))</f>
        <v/>
      </c>
      <c r="Q508" t="str">
        <f t="shared" si="31"/>
        <v/>
      </c>
    </row>
    <row r="509" spans="1:17" x14ac:dyDescent="0.2">
      <c r="F509" s="26" t="str">
        <f t="shared" si="28"/>
        <v/>
      </c>
      <c r="G509" s="26" t="str">
        <f>IF(ISTEXT(E509),"",IF(ISBLANK(E509),"",IF(ISTEXT(D509),"",IF(A504="Invoice No. : ",INDEX(Sheet1!F$14:F$181,MATCH(B504,Sheet1!A$14:A$181,0)),G508))))</f>
        <v/>
      </c>
      <c r="H509" s="26" t="str">
        <f t="shared" si="29"/>
        <v/>
      </c>
      <c r="I509" s="26" t="str">
        <f>IF(ISTEXT(E509),"",IF(ISBLANK(E509),"",IF(ISTEXT(D509),"",IF(A504="Invoice No. : ",TEXT(INDEX(Sheet1!C$14:C$200,MATCH(B504,Sheet1!A$14:A$200,0)),"hh:mm:ss"),I508))))</f>
        <v/>
      </c>
      <c r="J509" t="str">
        <f t="shared" si="30"/>
        <v/>
      </c>
      <c r="K509" t="str">
        <f>IF(ISBLANK(G509),"",IF(ISTEXT(G509),"",INDEX(Sheet1!H$14:H$181,MATCH(F509,Sheet1!A$14:A$181,0))))</f>
        <v/>
      </c>
      <c r="L509" t="str">
        <f>IF(ISBLANK(G509),"",IF(ISTEXT(G509),"",INDEX(Sheet1!I$14:I$181,MATCH(F509,Sheet1!A$14:A$181,0))))</f>
        <v/>
      </c>
      <c r="M509" t="str">
        <f>IF(ISBLANK(G509),"",IF(ISTEXT(G509),"",IF(INDEX(Sheet1!H$14:H$181,MATCH(F509,Sheet1!A$14:A$181,0))&lt;&gt;0,IF(INDEX(Sheet1!I$14:I$181,MATCH(F509,Sheet1!A$14:A$181,0))&lt;&gt;0,"Loan &amp; Cash","Loan"),"Cash")))</f>
        <v/>
      </c>
      <c r="N509" t="str">
        <f>IF(ISTEXT(E509),"",IF(ISBLANK(E509),"",IF(ISTEXT(D509),"",IF(A504="Invoice No. : ",INDEX(Sheet1!D$14:D$181,MATCH(B504,Sheet1!A$14:A$181,0)),N508))))</f>
        <v/>
      </c>
      <c r="O509" t="str">
        <f>IF(ISTEXT(E509),"",IF(ISBLANK(E509),"",IF(ISTEXT(D509),"",IF(A504="Invoice No. : ",INDEX(Sheet1!E$14:E$181,MATCH(B504,Sheet1!A$14:A$181,0)),O508))))</f>
        <v/>
      </c>
      <c r="P509" t="str">
        <f>IF(ISTEXT(E509),"",IF(ISBLANK(E509),"",IF(ISTEXT(D509),"",IF(A504="Invoice No. : ",INDEX(Sheet1!G$14:G$181,MATCH(B504,Sheet1!A$14:A$181,0)),P508))))</f>
        <v/>
      </c>
      <c r="Q509" t="str">
        <f t="shared" si="31"/>
        <v/>
      </c>
    </row>
    <row r="510" spans="1:17" x14ac:dyDescent="0.2">
      <c r="A510" s="3" t="s">
        <v>4</v>
      </c>
      <c r="B510" s="4">
        <v>2145315</v>
      </c>
      <c r="C510" s="3" t="s">
        <v>5</v>
      </c>
      <c r="D510" s="5" t="s">
        <v>185</v>
      </c>
      <c r="F510" s="26" t="str">
        <f t="shared" si="28"/>
        <v/>
      </c>
      <c r="G510" s="26" t="str">
        <f>IF(ISTEXT(E510),"",IF(ISBLANK(E510),"",IF(ISTEXT(D510),"",IF(A505="Invoice No. : ",INDEX(Sheet1!F$14:F$181,MATCH(B505,Sheet1!A$14:A$181,0)),G509))))</f>
        <v/>
      </c>
      <c r="H510" s="26" t="str">
        <f t="shared" si="29"/>
        <v/>
      </c>
      <c r="I510" s="26" t="str">
        <f>IF(ISTEXT(E510),"",IF(ISBLANK(E510),"",IF(ISTEXT(D510),"",IF(A505="Invoice No. : ",TEXT(INDEX(Sheet1!C$14:C$200,MATCH(B505,Sheet1!A$14:A$200,0)),"hh:mm:ss"),I509))))</f>
        <v/>
      </c>
      <c r="J510" t="str">
        <f t="shared" si="30"/>
        <v/>
      </c>
      <c r="K510" t="str">
        <f>IF(ISBLANK(G510),"",IF(ISTEXT(G510),"",INDEX(Sheet1!H$14:H$181,MATCH(F510,Sheet1!A$14:A$181,0))))</f>
        <v/>
      </c>
      <c r="L510" t="str">
        <f>IF(ISBLANK(G510),"",IF(ISTEXT(G510),"",INDEX(Sheet1!I$14:I$181,MATCH(F510,Sheet1!A$14:A$181,0))))</f>
        <v/>
      </c>
      <c r="M510" t="str">
        <f>IF(ISBLANK(G510),"",IF(ISTEXT(G510),"",IF(INDEX(Sheet1!H$14:H$181,MATCH(F510,Sheet1!A$14:A$181,0))&lt;&gt;0,IF(INDEX(Sheet1!I$14:I$181,MATCH(F510,Sheet1!A$14:A$181,0))&lt;&gt;0,"Loan &amp; Cash","Loan"),"Cash")))</f>
        <v/>
      </c>
      <c r="N510" t="str">
        <f>IF(ISTEXT(E510),"",IF(ISBLANK(E510),"",IF(ISTEXT(D510),"",IF(A505="Invoice No. : ",INDEX(Sheet1!D$14:D$181,MATCH(B505,Sheet1!A$14:A$181,0)),N509))))</f>
        <v/>
      </c>
      <c r="O510" t="str">
        <f>IF(ISTEXT(E510),"",IF(ISBLANK(E510),"",IF(ISTEXT(D510),"",IF(A505="Invoice No. : ",INDEX(Sheet1!E$14:E$181,MATCH(B505,Sheet1!A$14:A$181,0)),O509))))</f>
        <v/>
      </c>
      <c r="P510" t="str">
        <f>IF(ISTEXT(E510),"",IF(ISBLANK(E510),"",IF(ISTEXT(D510),"",IF(A505="Invoice No. : ",INDEX(Sheet1!G$14:G$181,MATCH(B505,Sheet1!A$14:A$181,0)),P509))))</f>
        <v/>
      </c>
      <c r="Q510" t="str">
        <f t="shared" si="31"/>
        <v/>
      </c>
    </row>
    <row r="511" spans="1:17" x14ac:dyDescent="0.2">
      <c r="A511" s="3" t="s">
        <v>7</v>
      </c>
      <c r="B511" s="6">
        <v>44943</v>
      </c>
      <c r="C511" s="3" t="s">
        <v>8</v>
      </c>
      <c r="D511" s="7">
        <v>2</v>
      </c>
      <c r="F511" s="26" t="str">
        <f t="shared" si="28"/>
        <v/>
      </c>
      <c r="G511" s="26" t="str">
        <f>IF(ISTEXT(E511),"",IF(ISBLANK(E511),"",IF(ISTEXT(D511),"",IF(A506="Invoice No. : ",INDEX(Sheet1!F$14:F$181,MATCH(B506,Sheet1!A$14:A$181,0)),G510))))</f>
        <v/>
      </c>
      <c r="H511" s="26" t="str">
        <f t="shared" si="29"/>
        <v/>
      </c>
      <c r="I511" s="26" t="str">
        <f>IF(ISTEXT(E511),"",IF(ISBLANK(E511),"",IF(ISTEXT(D511),"",IF(A506="Invoice No. : ",TEXT(INDEX(Sheet1!C$14:C$200,MATCH(B506,Sheet1!A$14:A$200,0)),"hh:mm:ss"),I510))))</f>
        <v/>
      </c>
      <c r="J511" t="str">
        <f t="shared" si="30"/>
        <v/>
      </c>
      <c r="K511" t="str">
        <f>IF(ISBLANK(G511),"",IF(ISTEXT(G511),"",INDEX(Sheet1!H$14:H$181,MATCH(F511,Sheet1!A$14:A$181,0))))</f>
        <v/>
      </c>
      <c r="L511" t="str">
        <f>IF(ISBLANK(G511),"",IF(ISTEXT(G511),"",INDEX(Sheet1!I$14:I$181,MATCH(F511,Sheet1!A$14:A$181,0))))</f>
        <v/>
      </c>
      <c r="M511" t="str">
        <f>IF(ISBLANK(G511),"",IF(ISTEXT(G511),"",IF(INDEX(Sheet1!H$14:H$181,MATCH(F511,Sheet1!A$14:A$181,0))&lt;&gt;0,IF(INDEX(Sheet1!I$14:I$181,MATCH(F511,Sheet1!A$14:A$181,0))&lt;&gt;0,"Loan &amp; Cash","Loan"),"Cash")))</f>
        <v/>
      </c>
      <c r="N511" t="str">
        <f>IF(ISTEXT(E511),"",IF(ISBLANK(E511),"",IF(ISTEXT(D511),"",IF(A506="Invoice No. : ",INDEX(Sheet1!D$14:D$181,MATCH(B506,Sheet1!A$14:A$181,0)),N510))))</f>
        <v/>
      </c>
      <c r="O511" t="str">
        <f>IF(ISTEXT(E511),"",IF(ISBLANK(E511),"",IF(ISTEXT(D511),"",IF(A506="Invoice No. : ",INDEX(Sheet1!E$14:E$181,MATCH(B506,Sheet1!A$14:A$181,0)),O510))))</f>
        <v/>
      </c>
      <c r="P511" t="str">
        <f>IF(ISTEXT(E511),"",IF(ISBLANK(E511),"",IF(ISTEXT(D511),"",IF(A506="Invoice No. : ",INDEX(Sheet1!G$14:G$181,MATCH(B506,Sheet1!A$14:A$181,0)),P510))))</f>
        <v/>
      </c>
      <c r="Q511" t="str">
        <f t="shared" si="31"/>
        <v/>
      </c>
    </row>
    <row r="512" spans="1:17" x14ac:dyDescent="0.2">
      <c r="F512" s="26" t="str">
        <f t="shared" si="28"/>
        <v/>
      </c>
      <c r="G512" s="26" t="str">
        <f>IF(ISTEXT(E512),"",IF(ISBLANK(E512),"",IF(ISTEXT(D512),"",IF(A507="Invoice No. : ",INDEX(Sheet1!F$14:F$181,MATCH(B507,Sheet1!A$14:A$181,0)),G511))))</f>
        <v/>
      </c>
      <c r="H512" s="26" t="str">
        <f t="shared" si="29"/>
        <v/>
      </c>
      <c r="I512" s="26" t="str">
        <f>IF(ISTEXT(E512),"",IF(ISBLANK(E512),"",IF(ISTEXT(D512),"",IF(A507="Invoice No. : ",TEXT(INDEX(Sheet1!C$14:C$200,MATCH(B507,Sheet1!A$14:A$200,0)),"hh:mm:ss"),I511))))</f>
        <v/>
      </c>
      <c r="J512" t="str">
        <f t="shared" si="30"/>
        <v/>
      </c>
      <c r="K512" t="str">
        <f>IF(ISBLANK(G512),"",IF(ISTEXT(G512),"",INDEX(Sheet1!H$14:H$181,MATCH(F512,Sheet1!A$14:A$181,0))))</f>
        <v/>
      </c>
      <c r="L512" t="str">
        <f>IF(ISBLANK(G512),"",IF(ISTEXT(G512),"",INDEX(Sheet1!I$14:I$181,MATCH(F512,Sheet1!A$14:A$181,0))))</f>
        <v/>
      </c>
      <c r="M512" t="str">
        <f>IF(ISBLANK(G512),"",IF(ISTEXT(G512),"",IF(INDEX(Sheet1!H$14:H$181,MATCH(F512,Sheet1!A$14:A$181,0))&lt;&gt;0,IF(INDEX(Sheet1!I$14:I$181,MATCH(F512,Sheet1!A$14:A$181,0))&lt;&gt;0,"Loan &amp; Cash","Loan"),"Cash")))</f>
        <v/>
      </c>
      <c r="N512" t="str">
        <f>IF(ISTEXT(E512),"",IF(ISBLANK(E512),"",IF(ISTEXT(D512),"",IF(A507="Invoice No. : ",INDEX(Sheet1!D$14:D$181,MATCH(B507,Sheet1!A$14:A$181,0)),N511))))</f>
        <v/>
      </c>
      <c r="O512" t="str">
        <f>IF(ISTEXT(E512),"",IF(ISBLANK(E512),"",IF(ISTEXT(D512),"",IF(A507="Invoice No. : ",INDEX(Sheet1!E$14:E$181,MATCH(B507,Sheet1!A$14:A$181,0)),O511))))</f>
        <v/>
      </c>
      <c r="P512" t="str">
        <f>IF(ISTEXT(E512),"",IF(ISBLANK(E512),"",IF(ISTEXT(D512),"",IF(A507="Invoice No. : ",INDEX(Sheet1!G$14:G$181,MATCH(B507,Sheet1!A$14:A$181,0)),P511))))</f>
        <v/>
      </c>
      <c r="Q512" t="str">
        <f t="shared" si="31"/>
        <v/>
      </c>
    </row>
    <row r="513" spans="1:17" x14ac:dyDescent="0.2">
      <c r="A513" s="8" t="s">
        <v>9</v>
      </c>
      <c r="B513" s="8" t="s">
        <v>10</v>
      </c>
      <c r="C513" s="9" t="s">
        <v>11</v>
      </c>
      <c r="D513" s="9" t="s">
        <v>12</v>
      </c>
      <c r="E513" s="9" t="s">
        <v>13</v>
      </c>
      <c r="F513" s="26" t="str">
        <f t="shared" si="28"/>
        <v/>
      </c>
      <c r="G513" s="26" t="str">
        <f>IF(ISTEXT(E513),"",IF(ISBLANK(E513),"",IF(ISTEXT(D513),"",IF(A508="Invoice No. : ",INDEX(Sheet1!F$14:F$181,MATCH(B508,Sheet1!A$14:A$181,0)),G512))))</f>
        <v/>
      </c>
      <c r="H513" s="26" t="str">
        <f t="shared" si="29"/>
        <v/>
      </c>
      <c r="I513" s="26" t="str">
        <f>IF(ISTEXT(E513),"",IF(ISBLANK(E513),"",IF(ISTEXT(D513),"",IF(A508="Invoice No. : ",TEXT(INDEX(Sheet1!C$14:C$200,MATCH(B508,Sheet1!A$14:A$200,0)),"hh:mm:ss"),I512))))</f>
        <v/>
      </c>
      <c r="J513" t="str">
        <f t="shared" si="30"/>
        <v/>
      </c>
      <c r="K513" t="str">
        <f>IF(ISBLANK(G513),"",IF(ISTEXT(G513),"",INDEX(Sheet1!H$14:H$181,MATCH(F513,Sheet1!A$14:A$181,0))))</f>
        <v/>
      </c>
      <c r="L513" t="str">
        <f>IF(ISBLANK(G513),"",IF(ISTEXT(G513),"",INDEX(Sheet1!I$14:I$181,MATCH(F513,Sheet1!A$14:A$181,0))))</f>
        <v/>
      </c>
      <c r="M513" t="str">
        <f>IF(ISBLANK(G513),"",IF(ISTEXT(G513),"",IF(INDEX(Sheet1!H$14:H$181,MATCH(F513,Sheet1!A$14:A$181,0))&lt;&gt;0,IF(INDEX(Sheet1!I$14:I$181,MATCH(F513,Sheet1!A$14:A$181,0))&lt;&gt;0,"Loan &amp; Cash","Loan"),"Cash")))</f>
        <v/>
      </c>
      <c r="N513" t="str">
        <f>IF(ISTEXT(E513),"",IF(ISBLANK(E513),"",IF(ISTEXT(D513),"",IF(A508="Invoice No. : ",INDEX(Sheet1!D$14:D$181,MATCH(B508,Sheet1!A$14:A$181,0)),N512))))</f>
        <v/>
      </c>
      <c r="O513" t="str">
        <f>IF(ISTEXT(E513),"",IF(ISBLANK(E513),"",IF(ISTEXT(D513),"",IF(A508="Invoice No. : ",INDEX(Sheet1!E$14:E$181,MATCH(B508,Sheet1!A$14:A$181,0)),O512))))</f>
        <v/>
      </c>
      <c r="P513" t="str">
        <f>IF(ISTEXT(E513),"",IF(ISBLANK(E513),"",IF(ISTEXT(D513),"",IF(A508="Invoice No. : ",INDEX(Sheet1!G$14:G$181,MATCH(B508,Sheet1!A$14:A$181,0)),P512))))</f>
        <v/>
      </c>
      <c r="Q513" t="str">
        <f t="shared" si="31"/>
        <v/>
      </c>
    </row>
    <row r="514" spans="1:17" x14ac:dyDescent="0.2">
      <c r="F514" s="26" t="str">
        <f t="shared" si="28"/>
        <v/>
      </c>
      <c r="G514" s="26" t="str">
        <f>IF(ISTEXT(E514),"",IF(ISBLANK(E514),"",IF(ISTEXT(D514),"",IF(A509="Invoice No. : ",INDEX(Sheet1!F$14:F$181,MATCH(B509,Sheet1!A$14:A$181,0)),G513))))</f>
        <v/>
      </c>
      <c r="H514" s="26" t="str">
        <f t="shared" si="29"/>
        <v/>
      </c>
      <c r="I514" s="26" t="str">
        <f>IF(ISTEXT(E514),"",IF(ISBLANK(E514),"",IF(ISTEXT(D514),"",IF(A509="Invoice No. : ",TEXT(INDEX(Sheet1!C$14:C$200,MATCH(B509,Sheet1!A$14:A$200,0)),"hh:mm:ss"),I513))))</f>
        <v/>
      </c>
      <c r="J514" t="str">
        <f t="shared" si="30"/>
        <v/>
      </c>
      <c r="K514" t="str">
        <f>IF(ISBLANK(G514),"",IF(ISTEXT(G514),"",INDEX(Sheet1!H$14:H$181,MATCH(F514,Sheet1!A$14:A$181,0))))</f>
        <v/>
      </c>
      <c r="L514" t="str">
        <f>IF(ISBLANK(G514),"",IF(ISTEXT(G514),"",INDEX(Sheet1!I$14:I$181,MATCH(F514,Sheet1!A$14:A$181,0))))</f>
        <v/>
      </c>
      <c r="M514" t="str">
        <f>IF(ISBLANK(G514),"",IF(ISTEXT(G514),"",IF(INDEX(Sheet1!H$14:H$181,MATCH(F514,Sheet1!A$14:A$181,0))&lt;&gt;0,IF(INDEX(Sheet1!I$14:I$181,MATCH(F514,Sheet1!A$14:A$181,0))&lt;&gt;0,"Loan &amp; Cash","Loan"),"Cash")))</f>
        <v/>
      </c>
      <c r="N514" t="str">
        <f>IF(ISTEXT(E514),"",IF(ISBLANK(E514),"",IF(ISTEXT(D514),"",IF(A509="Invoice No. : ",INDEX(Sheet1!D$14:D$181,MATCH(B509,Sheet1!A$14:A$181,0)),N513))))</f>
        <v/>
      </c>
      <c r="O514" t="str">
        <f>IF(ISTEXT(E514),"",IF(ISBLANK(E514),"",IF(ISTEXT(D514),"",IF(A509="Invoice No. : ",INDEX(Sheet1!E$14:E$181,MATCH(B509,Sheet1!A$14:A$181,0)),O513))))</f>
        <v/>
      </c>
      <c r="P514" t="str">
        <f>IF(ISTEXT(E514),"",IF(ISBLANK(E514),"",IF(ISTEXT(D514),"",IF(A509="Invoice No. : ",INDEX(Sheet1!G$14:G$181,MATCH(B509,Sheet1!A$14:A$181,0)),P513))))</f>
        <v/>
      </c>
      <c r="Q514" t="str">
        <f t="shared" si="31"/>
        <v/>
      </c>
    </row>
    <row r="515" spans="1:17" x14ac:dyDescent="0.2">
      <c r="A515" s="10" t="s">
        <v>149</v>
      </c>
      <c r="B515" s="10" t="s">
        <v>150</v>
      </c>
      <c r="C515" s="11">
        <v>1</v>
      </c>
      <c r="D515" s="11">
        <v>10</v>
      </c>
      <c r="E515" s="11">
        <v>10</v>
      </c>
      <c r="F515" s="26">
        <f t="shared" si="28"/>
        <v>2145315</v>
      </c>
      <c r="G515" s="26">
        <f>IF(ISTEXT(E515),"",IF(ISBLANK(E515),"",IF(ISTEXT(D515),"",IF(A510="Invoice No. : ",INDEX(Sheet1!F$14:F$181,MATCH(B510,Sheet1!A$14:A$181,0)),G514))))</f>
        <v>42143</v>
      </c>
      <c r="H515" s="26" t="str">
        <f t="shared" si="29"/>
        <v>01/17/2023</v>
      </c>
      <c r="I515" s="26" t="str">
        <f>IF(ISTEXT(E515),"",IF(ISBLANK(E515),"",IF(ISTEXT(D515),"",IF(A510="Invoice No. : ",TEXT(INDEX(Sheet1!C$14:C$200,MATCH(B510,Sheet1!A$14:A$200,0)),"hh:mm:ss"),I514))))</f>
        <v>09:28:45</v>
      </c>
      <c r="J515">
        <f t="shared" si="30"/>
        <v>10</v>
      </c>
      <c r="K515">
        <f>IF(ISBLANK(G515),"",IF(ISTEXT(G515),"",INDEX(Sheet1!H$14:H$181,MATCH(F515,Sheet1!A$14:A$181,0))))</f>
        <v>0</v>
      </c>
      <c r="L515">
        <f>IF(ISBLANK(G515),"",IF(ISTEXT(G515),"",INDEX(Sheet1!I$14:I$181,MATCH(F515,Sheet1!A$14:A$181,0))))</f>
        <v>10</v>
      </c>
      <c r="M515" t="str">
        <f>IF(ISBLANK(G515),"",IF(ISTEXT(G515),"",IF(INDEX(Sheet1!H$14:H$181,MATCH(F515,Sheet1!A$14:A$181,0))&lt;&gt;0,IF(INDEX(Sheet1!I$14:I$181,MATCH(F515,Sheet1!A$14:A$181,0))&lt;&gt;0,"Loan &amp; Cash","Loan"),"Cash")))</f>
        <v>Cash</v>
      </c>
      <c r="N515">
        <f>IF(ISTEXT(E515),"",IF(ISBLANK(E515),"",IF(ISTEXT(D515),"",IF(A510="Invoice No. : ",INDEX(Sheet1!D$14:D$181,MATCH(B510,Sheet1!A$14:A$181,0)),N514))))</f>
        <v>2</v>
      </c>
      <c r="O515" t="str">
        <f>IF(ISTEXT(E515),"",IF(ISBLANK(E515),"",IF(ISTEXT(D515),"",IF(A510="Invoice No. : ",INDEX(Sheet1!E$14:E$181,MATCH(B510,Sheet1!A$14:A$181,0)),O514))))</f>
        <v>RUBY</v>
      </c>
      <c r="P515" t="str">
        <f>IF(ISTEXT(E515),"",IF(ISBLANK(E515),"",IF(ISTEXT(D515),"",IF(A510="Invoice No. : ",INDEX(Sheet1!G$14:G$181,MATCH(B510,Sheet1!A$14:A$181,0)),P514))))</f>
        <v>BANDAAY, SARAH KATHRINA LOZARES</v>
      </c>
      <c r="Q515">
        <f t="shared" si="31"/>
        <v>130591.09</v>
      </c>
    </row>
    <row r="516" spans="1:17" x14ac:dyDescent="0.2">
      <c r="D516" s="12" t="s">
        <v>16</v>
      </c>
      <c r="E516" s="13">
        <v>10</v>
      </c>
      <c r="F516" s="26" t="str">
        <f t="shared" si="28"/>
        <v/>
      </c>
      <c r="G516" s="26" t="str">
        <f>IF(ISTEXT(E516),"",IF(ISBLANK(E516),"",IF(ISTEXT(D516),"",IF(A511="Invoice No. : ",INDEX(Sheet1!F$14:F$181,MATCH(B511,Sheet1!A$14:A$181,0)),G515))))</f>
        <v/>
      </c>
      <c r="H516" s="26" t="str">
        <f t="shared" si="29"/>
        <v/>
      </c>
      <c r="I516" s="26" t="str">
        <f>IF(ISTEXT(E516),"",IF(ISBLANK(E516),"",IF(ISTEXT(D516),"",IF(A511="Invoice No. : ",TEXT(INDEX(Sheet1!C$14:C$200,MATCH(B511,Sheet1!A$14:A$200,0)),"hh:mm:ss"),I515))))</f>
        <v/>
      </c>
      <c r="J516" t="str">
        <f t="shared" si="30"/>
        <v/>
      </c>
      <c r="K516" t="str">
        <f>IF(ISBLANK(G516),"",IF(ISTEXT(G516),"",INDEX(Sheet1!H$14:H$181,MATCH(F516,Sheet1!A$14:A$181,0))))</f>
        <v/>
      </c>
      <c r="L516" t="str">
        <f>IF(ISBLANK(G516),"",IF(ISTEXT(G516),"",INDEX(Sheet1!I$14:I$181,MATCH(F516,Sheet1!A$14:A$181,0))))</f>
        <v/>
      </c>
      <c r="M516" t="str">
        <f>IF(ISBLANK(G516),"",IF(ISTEXT(G516),"",IF(INDEX(Sheet1!H$14:H$181,MATCH(F516,Sheet1!A$14:A$181,0))&lt;&gt;0,IF(INDEX(Sheet1!I$14:I$181,MATCH(F516,Sheet1!A$14:A$181,0))&lt;&gt;0,"Loan &amp; Cash","Loan"),"Cash")))</f>
        <v/>
      </c>
      <c r="N516" t="str">
        <f>IF(ISTEXT(E516),"",IF(ISBLANK(E516),"",IF(ISTEXT(D516),"",IF(A511="Invoice No. : ",INDEX(Sheet1!D$14:D$181,MATCH(B511,Sheet1!A$14:A$181,0)),N515))))</f>
        <v/>
      </c>
      <c r="O516" t="str">
        <f>IF(ISTEXT(E516),"",IF(ISBLANK(E516),"",IF(ISTEXT(D516),"",IF(A511="Invoice No. : ",INDEX(Sheet1!E$14:E$181,MATCH(B511,Sheet1!A$14:A$181,0)),O515))))</f>
        <v/>
      </c>
      <c r="P516" t="str">
        <f>IF(ISTEXT(E516),"",IF(ISBLANK(E516),"",IF(ISTEXT(D516),"",IF(A511="Invoice No. : ",INDEX(Sheet1!G$14:G$181,MATCH(B511,Sheet1!A$14:A$181,0)),P515))))</f>
        <v/>
      </c>
      <c r="Q516" t="str">
        <f t="shared" si="31"/>
        <v/>
      </c>
    </row>
    <row r="517" spans="1:17" x14ac:dyDescent="0.2">
      <c r="F517" s="26" t="str">
        <f t="shared" si="28"/>
        <v/>
      </c>
      <c r="G517" s="26" t="str">
        <f>IF(ISTEXT(E517),"",IF(ISBLANK(E517),"",IF(ISTEXT(D517),"",IF(A512="Invoice No. : ",INDEX(Sheet1!F$14:F$181,MATCH(B512,Sheet1!A$14:A$181,0)),G516))))</f>
        <v/>
      </c>
      <c r="H517" s="26" t="str">
        <f t="shared" si="29"/>
        <v/>
      </c>
      <c r="I517" s="26" t="str">
        <f>IF(ISTEXT(E517),"",IF(ISBLANK(E517),"",IF(ISTEXT(D517),"",IF(A512="Invoice No. : ",TEXT(INDEX(Sheet1!C$14:C$200,MATCH(B512,Sheet1!A$14:A$200,0)),"hh:mm:ss"),I516))))</f>
        <v/>
      </c>
      <c r="J517" t="str">
        <f t="shared" si="30"/>
        <v/>
      </c>
      <c r="K517" t="str">
        <f>IF(ISBLANK(G517),"",IF(ISTEXT(G517),"",INDEX(Sheet1!H$14:H$181,MATCH(F517,Sheet1!A$14:A$181,0))))</f>
        <v/>
      </c>
      <c r="L517" t="str">
        <f>IF(ISBLANK(G517),"",IF(ISTEXT(G517),"",INDEX(Sheet1!I$14:I$181,MATCH(F517,Sheet1!A$14:A$181,0))))</f>
        <v/>
      </c>
      <c r="M517" t="str">
        <f>IF(ISBLANK(G517),"",IF(ISTEXT(G517),"",IF(INDEX(Sheet1!H$14:H$181,MATCH(F517,Sheet1!A$14:A$181,0))&lt;&gt;0,IF(INDEX(Sheet1!I$14:I$181,MATCH(F517,Sheet1!A$14:A$181,0))&lt;&gt;0,"Loan &amp; Cash","Loan"),"Cash")))</f>
        <v/>
      </c>
      <c r="N517" t="str">
        <f>IF(ISTEXT(E517),"",IF(ISBLANK(E517),"",IF(ISTEXT(D517),"",IF(A512="Invoice No. : ",INDEX(Sheet1!D$14:D$181,MATCH(B512,Sheet1!A$14:A$181,0)),N516))))</f>
        <v/>
      </c>
      <c r="O517" t="str">
        <f>IF(ISTEXT(E517),"",IF(ISBLANK(E517),"",IF(ISTEXT(D517),"",IF(A512="Invoice No. : ",INDEX(Sheet1!E$14:E$181,MATCH(B512,Sheet1!A$14:A$181,0)),O516))))</f>
        <v/>
      </c>
      <c r="P517" t="str">
        <f>IF(ISTEXT(E517),"",IF(ISBLANK(E517),"",IF(ISTEXT(D517),"",IF(A512="Invoice No. : ",INDEX(Sheet1!G$14:G$181,MATCH(B512,Sheet1!A$14:A$181,0)),P516))))</f>
        <v/>
      </c>
      <c r="Q517" t="str">
        <f t="shared" si="31"/>
        <v/>
      </c>
    </row>
    <row r="518" spans="1:17" x14ac:dyDescent="0.2">
      <c r="F518" s="26" t="str">
        <f t="shared" si="28"/>
        <v/>
      </c>
      <c r="G518" s="26" t="str">
        <f>IF(ISTEXT(E518),"",IF(ISBLANK(E518),"",IF(ISTEXT(D518),"",IF(A513="Invoice No. : ",INDEX(Sheet1!F$14:F$181,MATCH(B513,Sheet1!A$14:A$181,0)),G517))))</f>
        <v/>
      </c>
      <c r="H518" s="26" t="str">
        <f t="shared" si="29"/>
        <v/>
      </c>
      <c r="I518" s="26" t="str">
        <f>IF(ISTEXT(E518),"",IF(ISBLANK(E518),"",IF(ISTEXT(D518),"",IF(A513="Invoice No. : ",TEXT(INDEX(Sheet1!C$14:C$200,MATCH(B513,Sheet1!A$14:A$200,0)),"hh:mm:ss"),I517))))</f>
        <v/>
      </c>
      <c r="J518" t="str">
        <f t="shared" si="30"/>
        <v/>
      </c>
      <c r="K518" t="str">
        <f>IF(ISBLANK(G518),"",IF(ISTEXT(G518),"",INDEX(Sheet1!H$14:H$181,MATCH(F518,Sheet1!A$14:A$181,0))))</f>
        <v/>
      </c>
      <c r="L518" t="str">
        <f>IF(ISBLANK(G518),"",IF(ISTEXT(G518),"",INDEX(Sheet1!I$14:I$181,MATCH(F518,Sheet1!A$14:A$181,0))))</f>
        <v/>
      </c>
      <c r="M518" t="str">
        <f>IF(ISBLANK(G518),"",IF(ISTEXT(G518),"",IF(INDEX(Sheet1!H$14:H$181,MATCH(F518,Sheet1!A$14:A$181,0))&lt;&gt;0,IF(INDEX(Sheet1!I$14:I$181,MATCH(F518,Sheet1!A$14:A$181,0))&lt;&gt;0,"Loan &amp; Cash","Loan"),"Cash")))</f>
        <v/>
      </c>
      <c r="N518" t="str">
        <f>IF(ISTEXT(E518),"",IF(ISBLANK(E518),"",IF(ISTEXT(D518),"",IF(A513="Invoice No. : ",INDEX(Sheet1!D$14:D$181,MATCH(B513,Sheet1!A$14:A$181,0)),N517))))</f>
        <v/>
      </c>
      <c r="O518" t="str">
        <f>IF(ISTEXT(E518),"",IF(ISBLANK(E518),"",IF(ISTEXT(D518),"",IF(A513="Invoice No. : ",INDEX(Sheet1!E$14:E$181,MATCH(B513,Sheet1!A$14:A$181,0)),O517))))</f>
        <v/>
      </c>
      <c r="P518" t="str">
        <f>IF(ISTEXT(E518),"",IF(ISBLANK(E518),"",IF(ISTEXT(D518),"",IF(A513="Invoice No. : ",INDEX(Sheet1!G$14:G$181,MATCH(B513,Sheet1!A$14:A$181,0)),P517))))</f>
        <v/>
      </c>
      <c r="Q518" t="str">
        <f t="shared" si="31"/>
        <v/>
      </c>
    </row>
    <row r="519" spans="1:17" x14ac:dyDescent="0.2">
      <c r="A519" s="3" t="s">
        <v>4</v>
      </c>
      <c r="B519" s="4">
        <v>2145316</v>
      </c>
      <c r="C519" s="3" t="s">
        <v>5</v>
      </c>
      <c r="D519" s="5" t="s">
        <v>185</v>
      </c>
      <c r="F519" s="26" t="str">
        <f t="shared" si="28"/>
        <v/>
      </c>
      <c r="G519" s="26" t="str">
        <f>IF(ISTEXT(E519),"",IF(ISBLANK(E519),"",IF(ISTEXT(D519),"",IF(A514="Invoice No. : ",INDEX(Sheet1!F$14:F$181,MATCH(B514,Sheet1!A$14:A$181,0)),G518))))</f>
        <v/>
      </c>
      <c r="H519" s="26" t="str">
        <f t="shared" si="29"/>
        <v/>
      </c>
      <c r="I519" s="26" t="str">
        <f>IF(ISTEXT(E519),"",IF(ISBLANK(E519),"",IF(ISTEXT(D519),"",IF(A514="Invoice No. : ",TEXT(INDEX(Sheet1!C$14:C$200,MATCH(B514,Sheet1!A$14:A$200,0)),"hh:mm:ss"),I518))))</f>
        <v/>
      </c>
      <c r="J519" t="str">
        <f t="shared" si="30"/>
        <v/>
      </c>
      <c r="K519" t="str">
        <f>IF(ISBLANK(G519),"",IF(ISTEXT(G519),"",INDEX(Sheet1!H$14:H$181,MATCH(F519,Sheet1!A$14:A$181,0))))</f>
        <v/>
      </c>
      <c r="L519" t="str">
        <f>IF(ISBLANK(G519),"",IF(ISTEXT(G519),"",INDEX(Sheet1!I$14:I$181,MATCH(F519,Sheet1!A$14:A$181,0))))</f>
        <v/>
      </c>
      <c r="M519" t="str">
        <f>IF(ISBLANK(G519),"",IF(ISTEXT(G519),"",IF(INDEX(Sheet1!H$14:H$181,MATCH(F519,Sheet1!A$14:A$181,0))&lt;&gt;0,IF(INDEX(Sheet1!I$14:I$181,MATCH(F519,Sheet1!A$14:A$181,0))&lt;&gt;0,"Loan &amp; Cash","Loan"),"Cash")))</f>
        <v/>
      </c>
      <c r="N519" t="str">
        <f>IF(ISTEXT(E519),"",IF(ISBLANK(E519),"",IF(ISTEXT(D519),"",IF(A514="Invoice No. : ",INDEX(Sheet1!D$14:D$181,MATCH(B514,Sheet1!A$14:A$181,0)),N518))))</f>
        <v/>
      </c>
      <c r="O519" t="str">
        <f>IF(ISTEXT(E519),"",IF(ISBLANK(E519),"",IF(ISTEXT(D519),"",IF(A514="Invoice No. : ",INDEX(Sheet1!E$14:E$181,MATCH(B514,Sheet1!A$14:A$181,0)),O518))))</f>
        <v/>
      </c>
      <c r="P519" t="str">
        <f>IF(ISTEXT(E519),"",IF(ISBLANK(E519),"",IF(ISTEXT(D519),"",IF(A514="Invoice No. : ",INDEX(Sheet1!G$14:G$181,MATCH(B514,Sheet1!A$14:A$181,0)),P518))))</f>
        <v/>
      </c>
      <c r="Q519" t="str">
        <f t="shared" si="31"/>
        <v/>
      </c>
    </row>
    <row r="520" spans="1:17" x14ac:dyDescent="0.2">
      <c r="A520" s="3" t="s">
        <v>7</v>
      </c>
      <c r="B520" s="6">
        <v>44943</v>
      </c>
      <c r="C520" s="3" t="s">
        <v>8</v>
      </c>
      <c r="D520" s="7">
        <v>2</v>
      </c>
      <c r="F520" s="26" t="str">
        <f t="shared" si="28"/>
        <v/>
      </c>
      <c r="G520" s="26" t="str">
        <f>IF(ISTEXT(E520),"",IF(ISBLANK(E520),"",IF(ISTEXT(D520),"",IF(A515="Invoice No. : ",INDEX(Sheet1!F$14:F$181,MATCH(B515,Sheet1!A$14:A$181,0)),G519))))</f>
        <v/>
      </c>
      <c r="H520" s="26" t="str">
        <f t="shared" si="29"/>
        <v/>
      </c>
      <c r="I520" s="26" t="str">
        <f>IF(ISTEXT(E520),"",IF(ISBLANK(E520),"",IF(ISTEXT(D520),"",IF(A515="Invoice No. : ",TEXT(INDEX(Sheet1!C$14:C$200,MATCH(B515,Sheet1!A$14:A$200,0)),"hh:mm:ss"),I519))))</f>
        <v/>
      </c>
      <c r="J520" t="str">
        <f t="shared" si="30"/>
        <v/>
      </c>
      <c r="K520" t="str">
        <f>IF(ISBLANK(G520),"",IF(ISTEXT(G520),"",INDEX(Sheet1!H$14:H$181,MATCH(F520,Sheet1!A$14:A$181,0))))</f>
        <v/>
      </c>
      <c r="L520" t="str">
        <f>IF(ISBLANK(G520),"",IF(ISTEXT(G520),"",INDEX(Sheet1!I$14:I$181,MATCH(F520,Sheet1!A$14:A$181,0))))</f>
        <v/>
      </c>
      <c r="M520" t="str">
        <f>IF(ISBLANK(G520),"",IF(ISTEXT(G520),"",IF(INDEX(Sheet1!H$14:H$181,MATCH(F520,Sheet1!A$14:A$181,0))&lt;&gt;0,IF(INDEX(Sheet1!I$14:I$181,MATCH(F520,Sheet1!A$14:A$181,0))&lt;&gt;0,"Loan &amp; Cash","Loan"),"Cash")))</f>
        <v/>
      </c>
      <c r="N520" t="str">
        <f>IF(ISTEXT(E520),"",IF(ISBLANK(E520),"",IF(ISTEXT(D520),"",IF(A515="Invoice No. : ",INDEX(Sheet1!D$14:D$181,MATCH(B515,Sheet1!A$14:A$181,0)),N519))))</f>
        <v/>
      </c>
      <c r="O520" t="str">
        <f>IF(ISTEXT(E520),"",IF(ISBLANK(E520),"",IF(ISTEXT(D520),"",IF(A515="Invoice No. : ",INDEX(Sheet1!E$14:E$181,MATCH(B515,Sheet1!A$14:A$181,0)),O519))))</f>
        <v/>
      </c>
      <c r="P520" t="str">
        <f>IF(ISTEXT(E520),"",IF(ISBLANK(E520),"",IF(ISTEXT(D520),"",IF(A515="Invoice No. : ",INDEX(Sheet1!G$14:G$181,MATCH(B515,Sheet1!A$14:A$181,0)),P519))))</f>
        <v/>
      </c>
      <c r="Q520" t="str">
        <f t="shared" si="31"/>
        <v/>
      </c>
    </row>
    <row r="521" spans="1:17" x14ac:dyDescent="0.2">
      <c r="F521" s="26" t="str">
        <f t="shared" si="28"/>
        <v/>
      </c>
      <c r="G521" s="26" t="str">
        <f>IF(ISTEXT(E521),"",IF(ISBLANK(E521),"",IF(ISTEXT(D521),"",IF(A516="Invoice No. : ",INDEX(Sheet1!F$14:F$181,MATCH(B516,Sheet1!A$14:A$181,0)),G520))))</f>
        <v/>
      </c>
      <c r="H521" s="26" t="str">
        <f t="shared" si="29"/>
        <v/>
      </c>
      <c r="I521" s="26" t="str">
        <f>IF(ISTEXT(E521),"",IF(ISBLANK(E521),"",IF(ISTEXT(D521),"",IF(A516="Invoice No. : ",TEXT(INDEX(Sheet1!C$14:C$200,MATCH(B516,Sheet1!A$14:A$200,0)),"hh:mm:ss"),I520))))</f>
        <v/>
      </c>
      <c r="J521" t="str">
        <f t="shared" si="30"/>
        <v/>
      </c>
      <c r="K521" t="str">
        <f>IF(ISBLANK(G521),"",IF(ISTEXT(G521),"",INDEX(Sheet1!H$14:H$181,MATCH(F521,Sheet1!A$14:A$181,0))))</f>
        <v/>
      </c>
      <c r="L521" t="str">
        <f>IF(ISBLANK(G521),"",IF(ISTEXT(G521),"",INDEX(Sheet1!I$14:I$181,MATCH(F521,Sheet1!A$14:A$181,0))))</f>
        <v/>
      </c>
      <c r="M521" t="str">
        <f>IF(ISBLANK(G521),"",IF(ISTEXT(G521),"",IF(INDEX(Sheet1!H$14:H$181,MATCH(F521,Sheet1!A$14:A$181,0))&lt;&gt;0,IF(INDEX(Sheet1!I$14:I$181,MATCH(F521,Sheet1!A$14:A$181,0))&lt;&gt;0,"Loan &amp; Cash","Loan"),"Cash")))</f>
        <v/>
      </c>
      <c r="N521" t="str">
        <f>IF(ISTEXT(E521),"",IF(ISBLANK(E521),"",IF(ISTEXT(D521),"",IF(A516="Invoice No. : ",INDEX(Sheet1!D$14:D$181,MATCH(B516,Sheet1!A$14:A$181,0)),N520))))</f>
        <v/>
      </c>
      <c r="O521" t="str">
        <f>IF(ISTEXT(E521),"",IF(ISBLANK(E521),"",IF(ISTEXT(D521),"",IF(A516="Invoice No. : ",INDEX(Sheet1!E$14:E$181,MATCH(B516,Sheet1!A$14:A$181,0)),O520))))</f>
        <v/>
      </c>
      <c r="P521" t="str">
        <f>IF(ISTEXT(E521),"",IF(ISBLANK(E521),"",IF(ISTEXT(D521),"",IF(A516="Invoice No. : ",INDEX(Sheet1!G$14:G$181,MATCH(B516,Sheet1!A$14:A$181,0)),P520))))</f>
        <v/>
      </c>
      <c r="Q521" t="str">
        <f t="shared" si="31"/>
        <v/>
      </c>
    </row>
    <row r="522" spans="1:17" x14ac:dyDescent="0.2">
      <c r="A522" s="8" t="s">
        <v>9</v>
      </c>
      <c r="B522" s="8" t="s">
        <v>10</v>
      </c>
      <c r="C522" s="9" t="s">
        <v>11</v>
      </c>
      <c r="D522" s="9" t="s">
        <v>12</v>
      </c>
      <c r="E522" s="9" t="s">
        <v>13</v>
      </c>
      <c r="F522" s="26" t="str">
        <f t="shared" si="28"/>
        <v/>
      </c>
      <c r="G522" s="26" t="str">
        <f>IF(ISTEXT(E522),"",IF(ISBLANK(E522),"",IF(ISTEXT(D522),"",IF(A517="Invoice No. : ",INDEX(Sheet1!F$14:F$181,MATCH(B517,Sheet1!A$14:A$181,0)),G521))))</f>
        <v/>
      </c>
      <c r="H522" s="26" t="str">
        <f t="shared" si="29"/>
        <v/>
      </c>
      <c r="I522" s="26" t="str">
        <f>IF(ISTEXT(E522),"",IF(ISBLANK(E522),"",IF(ISTEXT(D522),"",IF(A517="Invoice No. : ",TEXT(INDEX(Sheet1!C$14:C$200,MATCH(B517,Sheet1!A$14:A$200,0)),"hh:mm:ss"),I521))))</f>
        <v/>
      </c>
      <c r="J522" t="str">
        <f t="shared" si="30"/>
        <v/>
      </c>
      <c r="K522" t="str">
        <f>IF(ISBLANK(G522),"",IF(ISTEXT(G522),"",INDEX(Sheet1!H$14:H$181,MATCH(F522,Sheet1!A$14:A$181,0))))</f>
        <v/>
      </c>
      <c r="L522" t="str">
        <f>IF(ISBLANK(G522),"",IF(ISTEXT(G522),"",INDEX(Sheet1!I$14:I$181,MATCH(F522,Sheet1!A$14:A$181,0))))</f>
        <v/>
      </c>
      <c r="M522" t="str">
        <f>IF(ISBLANK(G522),"",IF(ISTEXT(G522),"",IF(INDEX(Sheet1!H$14:H$181,MATCH(F522,Sheet1!A$14:A$181,0))&lt;&gt;0,IF(INDEX(Sheet1!I$14:I$181,MATCH(F522,Sheet1!A$14:A$181,0))&lt;&gt;0,"Loan &amp; Cash","Loan"),"Cash")))</f>
        <v/>
      </c>
      <c r="N522" t="str">
        <f>IF(ISTEXT(E522),"",IF(ISBLANK(E522),"",IF(ISTEXT(D522),"",IF(A517="Invoice No. : ",INDEX(Sheet1!D$14:D$181,MATCH(B517,Sheet1!A$14:A$181,0)),N521))))</f>
        <v/>
      </c>
      <c r="O522" t="str">
        <f>IF(ISTEXT(E522),"",IF(ISBLANK(E522),"",IF(ISTEXT(D522),"",IF(A517="Invoice No. : ",INDEX(Sheet1!E$14:E$181,MATCH(B517,Sheet1!A$14:A$181,0)),O521))))</f>
        <v/>
      </c>
      <c r="P522" t="str">
        <f>IF(ISTEXT(E522),"",IF(ISBLANK(E522),"",IF(ISTEXT(D522),"",IF(A517="Invoice No. : ",INDEX(Sheet1!G$14:G$181,MATCH(B517,Sheet1!A$14:A$181,0)),P521))))</f>
        <v/>
      </c>
      <c r="Q522" t="str">
        <f t="shared" si="31"/>
        <v/>
      </c>
    </row>
    <row r="523" spans="1:17" x14ac:dyDescent="0.2">
      <c r="F523" s="26" t="str">
        <f t="shared" si="28"/>
        <v/>
      </c>
      <c r="G523" s="26" t="str">
        <f>IF(ISTEXT(E523),"",IF(ISBLANK(E523),"",IF(ISTEXT(D523),"",IF(A518="Invoice No. : ",INDEX(Sheet1!F$14:F$181,MATCH(B518,Sheet1!A$14:A$181,0)),G522))))</f>
        <v/>
      </c>
      <c r="H523" s="26" t="str">
        <f t="shared" si="29"/>
        <v/>
      </c>
      <c r="I523" s="26" t="str">
        <f>IF(ISTEXT(E523),"",IF(ISBLANK(E523),"",IF(ISTEXT(D523),"",IF(A518="Invoice No. : ",TEXT(INDEX(Sheet1!C$14:C$200,MATCH(B518,Sheet1!A$14:A$200,0)),"hh:mm:ss"),I522))))</f>
        <v/>
      </c>
      <c r="J523" t="str">
        <f t="shared" si="30"/>
        <v/>
      </c>
      <c r="K523" t="str">
        <f>IF(ISBLANK(G523),"",IF(ISTEXT(G523),"",INDEX(Sheet1!H$14:H$181,MATCH(F523,Sheet1!A$14:A$181,0))))</f>
        <v/>
      </c>
      <c r="L523" t="str">
        <f>IF(ISBLANK(G523),"",IF(ISTEXT(G523),"",INDEX(Sheet1!I$14:I$181,MATCH(F523,Sheet1!A$14:A$181,0))))</f>
        <v/>
      </c>
      <c r="M523" t="str">
        <f>IF(ISBLANK(G523),"",IF(ISTEXT(G523),"",IF(INDEX(Sheet1!H$14:H$181,MATCH(F523,Sheet1!A$14:A$181,0))&lt;&gt;0,IF(INDEX(Sheet1!I$14:I$181,MATCH(F523,Sheet1!A$14:A$181,0))&lt;&gt;0,"Loan &amp; Cash","Loan"),"Cash")))</f>
        <v/>
      </c>
      <c r="N523" t="str">
        <f>IF(ISTEXT(E523),"",IF(ISBLANK(E523),"",IF(ISTEXT(D523),"",IF(A518="Invoice No. : ",INDEX(Sheet1!D$14:D$181,MATCH(B518,Sheet1!A$14:A$181,0)),N522))))</f>
        <v/>
      </c>
      <c r="O523" t="str">
        <f>IF(ISTEXT(E523),"",IF(ISBLANK(E523),"",IF(ISTEXT(D523),"",IF(A518="Invoice No. : ",INDEX(Sheet1!E$14:E$181,MATCH(B518,Sheet1!A$14:A$181,0)),O522))))</f>
        <v/>
      </c>
      <c r="P523" t="str">
        <f>IF(ISTEXT(E523),"",IF(ISBLANK(E523),"",IF(ISTEXT(D523),"",IF(A518="Invoice No. : ",INDEX(Sheet1!G$14:G$181,MATCH(B518,Sheet1!A$14:A$181,0)),P522))))</f>
        <v/>
      </c>
      <c r="Q523" t="str">
        <f t="shared" si="31"/>
        <v/>
      </c>
    </row>
    <row r="524" spans="1:17" x14ac:dyDescent="0.2">
      <c r="A524" s="10" t="s">
        <v>188</v>
      </c>
      <c r="B524" s="10" t="s">
        <v>189</v>
      </c>
      <c r="C524" s="11">
        <v>1</v>
      </c>
      <c r="D524" s="11">
        <v>32.25</v>
      </c>
      <c r="E524" s="11">
        <v>32.25</v>
      </c>
      <c r="F524" s="26">
        <f t="shared" si="28"/>
        <v>2145316</v>
      </c>
      <c r="G524" s="26">
        <f>IF(ISTEXT(E524),"",IF(ISBLANK(E524),"",IF(ISTEXT(D524),"",IF(A519="Invoice No. : ",INDEX(Sheet1!F$14:F$181,MATCH(B519,Sheet1!A$14:A$181,0)),G523))))</f>
        <v>50905</v>
      </c>
      <c r="H524" s="26" t="str">
        <f t="shared" si="29"/>
        <v>01/17/2023</v>
      </c>
      <c r="I524" s="26" t="str">
        <f>IF(ISTEXT(E524),"",IF(ISBLANK(E524),"",IF(ISTEXT(D524),"",IF(A519="Invoice No. : ",TEXT(INDEX(Sheet1!C$14:C$200,MATCH(B519,Sheet1!A$14:A$200,0)),"hh:mm:ss"),I523))))</f>
        <v>09:29:11</v>
      </c>
      <c r="J524">
        <f t="shared" si="30"/>
        <v>44.5</v>
      </c>
      <c r="K524">
        <f>IF(ISBLANK(G524),"",IF(ISTEXT(G524),"",INDEX(Sheet1!H$14:H$181,MATCH(F524,Sheet1!A$14:A$181,0))))</f>
        <v>0</v>
      </c>
      <c r="L524">
        <f>IF(ISBLANK(G524),"",IF(ISTEXT(G524),"",INDEX(Sheet1!I$14:I$181,MATCH(F524,Sheet1!A$14:A$181,0))))</f>
        <v>44.5</v>
      </c>
      <c r="M524" t="str">
        <f>IF(ISBLANK(G524),"",IF(ISTEXT(G524),"",IF(INDEX(Sheet1!H$14:H$181,MATCH(F524,Sheet1!A$14:A$181,0))&lt;&gt;0,IF(INDEX(Sheet1!I$14:I$181,MATCH(F524,Sheet1!A$14:A$181,0))&lt;&gt;0,"Loan &amp; Cash","Loan"),"Cash")))</f>
        <v>Cash</v>
      </c>
      <c r="N524">
        <f>IF(ISTEXT(E524),"",IF(ISBLANK(E524),"",IF(ISTEXT(D524),"",IF(A519="Invoice No. : ",INDEX(Sheet1!D$14:D$181,MATCH(B519,Sheet1!A$14:A$181,0)),N523))))</f>
        <v>2</v>
      </c>
      <c r="O524" t="str">
        <f>IF(ISTEXT(E524),"",IF(ISBLANK(E524),"",IF(ISTEXT(D524),"",IF(A519="Invoice No. : ",INDEX(Sheet1!E$14:E$181,MATCH(B519,Sheet1!A$14:A$181,0)),O523))))</f>
        <v>RUBY</v>
      </c>
      <c r="P524" t="str">
        <f>IF(ISTEXT(E524),"",IF(ISBLANK(E524),"",IF(ISTEXT(D524),"",IF(A519="Invoice No. : ",INDEX(Sheet1!G$14:G$181,MATCH(B519,Sheet1!A$14:A$181,0)),P523))))</f>
        <v>DALIS, LAILA CALUMINGA</v>
      </c>
      <c r="Q524">
        <f t="shared" si="31"/>
        <v>130591.09</v>
      </c>
    </row>
    <row r="525" spans="1:17" x14ac:dyDescent="0.2">
      <c r="A525" s="10" t="s">
        <v>364</v>
      </c>
      <c r="B525" s="10" t="s">
        <v>365</v>
      </c>
      <c r="C525" s="11">
        <v>1</v>
      </c>
      <c r="D525" s="11">
        <v>12.25</v>
      </c>
      <c r="E525" s="11">
        <v>12.25</v>
      </c>
      <c r="F525" s="26">
        <f t="shared" si="28"/>
        <v>2145316</v>
      </c>
      <c r="G525" s="26">
        <f>IF(ISTEXT(E525),"",IF(ISBLANK(E525),"",IF(ISTEXT(D525),"",IF(A520="Invoice No. : ",INDEX(Sheet1!F$14:F$181,MATCH(B520,Sheet1!A$14:A$181,0)),G524))))</f>
        <v>50905</v>
      </c>
      <c r="H525" s="26" t="str">
        <f t="shared" si="29"/>
        <v>01/17/2023</v>
      </c>
      <c r="I525" s="26" t="str">
        <f>IF(ISTEXT(E525),"",IF(ISBLANK(E525),"",IF(ISTEXT(D525),"",IF(A520="Invoice No. : ",TEXT(INDEX(Sheet1!C$14:C$200,MATCH(B520,Sheet1!A$14:A$200,0)),"hh:mm:ss"),I524))))</f>
        <v>09:29:11</v>
      </c>
      <c r="J525">
        <f t="shared" si="30"/>
        <v>44.5</v>
      </c>
      <c r="K525">
        <f>IF(ISBLANK(G525),"",IF(ISTEXT(G525),"",INDEX(Sheet1!H$14:H$181,MATCH(F525,Sheet1!A$14:A$181,0))))</f>
        <v>0</v>
      </c>
      <c r="L525">
        <f>IF(ISBLANK(G525),"",IF(ISTEXT(G525),"",INDEX(Sheet1!I$14:I$181,MATCH(F525,Sheet1!A$14:A$181,0))))</f>
        <v>44.5</v>
      </c>
      <c r="M525" t="str">
        <f>IF(ISBLANK(G525),"",IF(ISTEXT(G525),"",IF(INDEX(Sheet1!H$14:H$181,MATCH(F525,Sheet1!A$14:A$181,0))&lt;&gt;0,IF(INDEX(Sheet1!I$14:I$181,MATCH(F525,Sheet1!A$14:A$181,0))&lt;&gt;0,"Loan &amp; Cash","Loan"),"Cash")))</f>
        <v>Cash</v>
      </c>
      <c r="N525">
        <f>IF(ISTEXT(E525),"",IF(ISBLANK(E525),"",IF(ISTEXT(D525),"",IF(A520="Invoice No. : ",INDEX(Sheet1!D$14:D$181,MATCH(B520,Sheet1!A$14:A$181,0)),N524))))</f>
        <v>2</v>
      </c>
      <c r="O525" t="str">
        <f>IF(ISTEXT(E525),"",IF(ISBLANK(E525),"",IF(ISTEXT(D525),"",IF(A520="Invoice No. : ",INDEX(Sheet1!E$14:E$181,MATCH(B520,Sheet1!A$14:A$181,0)),O524))))</f>
        <v>RUBY</v>
      </c>
      <c r="P525" t="str">
        <f>IF(ISTEXT(E525),"",IF(ISBLANK(E525),"",IF(ISTEXT(D525),"",IF(A520="Invoice No. : ",INDEX(Sheet1!G$14:G$181,MATCH(B520,Sheet1!A$14:A$181,0)),P524))))</f>
        <v>DALIS, LAILA CALUMINGA</v>
      </c>
      <c r="Q525">
        <f t="shared" si="31"/>
        <v>130591.09</v>
      </c>
    </row>
    <row r="526" spans="1:17" x14ac:dyDescent="0.2">
      <c r="D526" s="12" t="s">
        <v>16</v>
      </c>
      <c r="E526" s="13">
        <v>44.5</v>
      </c>
      <c r="F526" s="26" t="str">
        <f t="shared" si="28"/>
        <v/>
      </c>
      <c r="G526" s="26" t="str">
        <f>IF(ISTEXT(E526),"",IF(ISBLANK(E526),"",IF(ISTEXT(D526),"",IF(A521="Invoice No. : ",INDEX(Sheet1!F$14:F$181,MATCH(B521,Sheet1!A$14:A$181,0)),G525))))</f>
        <v/>
      </c>
      <c r="H526" s="26" t="str">
        <f t="shared" si="29"/>
        <v/>
      </c>
      <c r="I526" s="26" t="str">
        <f>IF(ISTEXT(E526),"",IF(ISBLANK(E526),"",IF(ISTEXT(D526),"",IF(A521="Invoice No. : ",TEXT(INDEX(Sheet1!C$14:C$200,MATCH(B521,Sheet1!A$14:A$200,0)),"hh:mm:ss"),I525))))</f>
        <v/>
      </c>
      <c r="J526" t="str">
        <f t="shared" si="30"/>
        <v/>
      </c>
      <c r="K526" t="str">
        <f>IF(ISBLANK(G526),"",IF(ISTEXT(G526),"",INDEX(Sheet1!H$14:H$181,MATCH(F526,Sheet1!A$14:A$181,0))))</f>
        <v/>
      </c>
      <c r="L526" t="str">
        <f>IF(ISBLANK(G526),"",IF(ISTEXT(G526),"",INDEX(Sheet1!I$14:I$181,MATCH(F526,Sheet1!A$14:A$181,0))))</f>
        <v/>
      </c>
      <c r="M526" t="str">
        <f>IF(ISBLANK(G526),"",IF(ISTEXT(G526),"",IF(INDEX(Sheet1!H$14:H$181,MATCH(F526,Sheet1!A$14:A$181,0))&lt;&gt;0,IF(INDEX(Sheet1!I$14:I$181,MATCH(F526,Sheet1!A$14:A$181,0))&lt;&gt;0,"Loan &amp; Cash","Loan"),"Cash")))</f>
        <v/>
      </c>
      <c r="N526" t="str">
        <f>IF(ISTEXT(E526),"",IF(ISBLANK(E526),"",IF(ISTEXT(D526),"",IF(A521="Invoice No. : ",INDEX(Sheet1!D$14:D$181,MATCH(B521,Sheet1!A$14:A$181,0)),N525))))</f>
        <v/>
      </c>
      <c r="O526" t="str">
        <f>IF(ISTEXT(E526),"",IF(ISBLANK(E526),"",IF(ISTEXT(D526),"",IF(A521="Invoice No. : ",INDEX(Sheet1!E$14:E$181,MATCH(B521,Sheet1!A$14:A$181,0)),O525))))</f>
        <v/>
      </c>
      <c r="P526" t="str">
        <f>IF(ISTEXT(E526),"",IF(ISBLANK(E526),"",IF(ISTEXT(D526),"",IF(A521="Invoice No. : ",INDEX(Sheet1!G$14:G$181,MATCH(B521,Sheet1!A$14:A$181,0)),P525))))</f>
        <v/>
      </c>
      <c r="Q526" t="str">
        <f t="shared" si="31"/>
        <v/>
      </c>
    </row>
    <row r="527" spans="1:17" x14ac:dyDescent="0.2">
      <c r="F527" s="26" t="str">
        <f t="shared" si="28"/>
        <v/>
      </c>
      <c r="G527" s="26" t="str">
        <f>IF(ISTEXT(E527),"",IF(ISBLANK(E527),"",IF(ISTEXT(D527),"",IF(A522="Invoice No. : ",INDEX(Sheet1!F$14:F$181,MATCH(B522,Sheet1!A$14:A$181,0)),G526))))</f>
        <v/>
      </c>
      <c r="H527" s="26" t="str">
        <f t="shared" si="29"/>
        <v/>
      </c>
      <c r="I527" s="26" t="str">
        <f>IF(ISTEXT(E527),"",IF(ISBLANK(E527),"",IF(ISTEXT(D527),"",IF(A522="Invoice No. : ",TEXT(INDEX(Sheet1!C$14:C$200,MATCH(B522,Sheet1!A$14:A$200,0)),"hh:mm:ss"),I526))))</f>
        <v/>
      </c>
      <c r="J527" t="str">
        <f t="shared" si="30"/>
        <v/>
      </c>
      <c r="K527" t="str">
        <f>IF(ISBLANK(G527),"",IF(ISTEXT(G527),"",INDEX(Sheet1!H$14:H$181,MATCH(F527,Sheet1!A$14:A$181,0))))</f>
        <v/>
      </c>
      <c r="L527" t="str">
        <f>IF(ISBLANK(G527),"",IF(ISTEXT(G527),"",INDEX(Sheet1!I$14:I$181,MATCH(F527,Sheet1!A$14:A$181,0))))</f>
        <v/>
      </c>
      <c r="M527" t="str">
        <f>IF(ISBLANK(G527),"",IF(ISTEXT(G527),"",IF(INDEX(Sheet1!H$14:H$181,MATCH(F527,Sheet1!A$14:A$181,0))&lt;&gt;0,IF(INDEX(Sheet1!I$14:I$181,MATCH(F527,Sheet1!A$14:A$181,0))&lt;&gt;0,"Loan &amp; Cash","Loan"),"Cash")))</f>
        <v/>
      </c>
      <c r="N527" t="str">
        <f>IF(ISTEXT(E527),"",IF(ISBLANK(E527),"",IF(ISTEXT(D527),"",IF(A522="Invoice No. : ",INDEX(Sheet1!D$14:D$181,MATCH(B522,Sheet1!A$14:A$181,0)),N526))))</f>
        <v/>
      </c>
      <c r="O527" t="str">
        <f>IF(ISTEXT(E527),"",IF(ISBLANK(E527),"",IF(ISTEXT(D527),"",IF(A522="Invoice No. : ",INDEX(Sheet1!E$14:E$181,MATCH(B522,Sheet1!A$14:A$181,0)),O526))))</f>
        <v/>
      </c>
      <c r="P527" t="str">
        <f>IF(ISTEXT(E527),"",IF(ISBLANK(E527),"",IF(ISTEXT(D527),"",IF(A522="Invoice No. : ",INDEX(Sheet1!G$14:G$181,MATCH(B522,Sheet1!A$14:A$181,0)),P526))))</f>
        <v/>
      </c>
      <c r="Q527" t="str">
        <f t="shared" si="31"/>
        <v/>
      </c>
    </row>
    <row r="528" spans="1:17" x14ac:dyDescent="0.2">
      <c r="F528" s="26" t="str">
        <f t="shared" si="28"/>
        <v/>
      </c>
      <c r="G528" s="26" t="str">
        <f>IF(ISTEXT(E528),"",IF(ISBLANK(E528),"",IF(ISTEXT(D528),"",IF(A523="Invoice No. : ",INDEX(Sheet1!F$14:F$181,MATCH(B523,Sheet1!A$14:A$181,0)),G527))))</f>
        <v/>
      </c>
      <c r="H528" s="26" t="str">
        <f t="shared" si="29"/>
        <v/>
      </c>
      <c r="I528" s="26" t="str">
        <f>IF(ISTEXT(E528),"",IF(ISBLANK(E528),"",IF(ISTEXT(D528),"",IF(A523="Invoice No. : ",TEXT(INDEX(Sheet1!C$14:C$200,MATCH(B523,Sheet1!A$14:A$200,0)),"hh:mm:ss"),I527))))</f>
        <v/>
      </c>
      <c r="J528" t="str">
        <f t="shared" si="30"/>
        <v/>
      </c>
      <c r="K528" t="str">
        <f>IF(ISBLANK(G528),"",IF(ISTEXT(G528),"",INDEX(Sheet1!H$14:H$181,MATCH(F528,Sheet1!A$14:A$181,0))))</f>
        <v/>
      </c>
      <c r="L528" t="str">
        <f>IF(ISBLANK(G528),"",IF(ISTEXT(G528),"",INDEX(Sheet1!I$14:I$181,MATCH(F528,Sheet1!A$14:A$181,0))))</f>
        <v/>
      </c>
      <c r="M528" t="str">
        <f>IF(ISBLANK(G528),"",IF(ISTEXT(G528),"",IF(INDEX(Sheet1!H$14:H$181,MATCH(F528,Sheet1!A$14:A$181,0))&lt;&gt;0,IF(INDEX(Sheet1!I$14:I$181,MATCH(F528,Sheet1!A$14:A$181,0))&lt;&gt;0,"Loan &amp; Cash","Loan"),"Cash")))</f>
        <v/>
      </c>
      <c r="N528" t="str">
        <f>IF(ISTEXT(E528),"",IF(ISBLANK(E528),"",IF(ISTEXT(D528),"",IF(A523="Invoice No. : ",INDEX(Sheet1!D$14:D$181,MATCH(B523,Sheet1!A$14:A$181,0)),N527))))</f>
        <v/>
      </c>
      <c r="O528" t="str">
        <f>IF(ISTEXT(E528),"",IF(ISBLANK(E528),"",IF(ISTEXT(D528),"",IF(A523="Invoice No. : ",INDEX(Sheet1!E$14:E$181,MATCH(B523,Sheet1!A$14:A$181,0)),O527))))</f>
        <v/>
      </c>
      <c r="P528" t="str">
        <f>IF(ISTEXT(E528),"",IF(ISBLANK(E528),"",IF(ISTEXT(D528),"",IF(A523="Invoice No. : ",INDEX(Sheet1!G$14:G$181,MATCH(B523,Sheet1!A$14:A$181,0)),P527))))</f>
        <v/>
      </c>
      <c r="Q528" t="str">
        <f t="shared" si="31"/>
        <v/>
      </c>
    </row>
    <row r="529" spans="1:17" x14ac:dyDescent="0.2">
      <c r="A529" s="3" t="s">
        <v>4</v>
      </c>
      <c r="B529" s="4">
        <v>2145317</v>
      </c>
      <c r="C529" s="3" t="s">
        <v>5</v>
      </c>
      <c r="D529" s="5" t="s">
        <v>185</v>
      </c>
      <c r="F529" s="26" t="str">
        <f t="shared" ref="F529:F592" si="32">IF(ISTEXT(E529),"",IF(ISBLANK(E529),"",IF(ISTEXT(D529),"",IF(A524="Invoice No. : ",B524,F528))))</f>
        <v/>
      </c>
      <c r="G529" s="26" t="str">
        <f>IF(ISTEXT(E529),"",IF(ISBLANK(E529),"",IF(ISTEXT(D529),"",IF(A524="Invoice No. : ",INDEX(Sheet1!F$14:F$181,MATCH(B524,Sheet1!A$14:A$181,0)),G528))))</f>
        <v/>
      </c>
      <c r="H529" s="26" t="str">
        <f t="shared" ref="H529:H592" si="33">IF(ISTEXT(E529),"",IF(ISBLANK(E529),"",IF(ISTEXT(D529),"",IF(A524="Invoice No. : ",TEXT(B525,"mm/dd/yyyy"),H528))))</f>
        <v/>
      </c>
      <c r="I529" s="26" t="str">
        <f>IF(ISTEXT(E529),"",IF(ISBLANK(E529),"",IF(ISTEXT(D529),"",IF(A524="Invoice No. : ",TEXT(INDEX(Sheet1!C$14:C$200,MATCH(B524,Sheet1!A$14:A$200,0)),"hh:mm:ss"),I528))))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IF(ISBLANK(G529),"",IF(ISTEXT(G529),"",INDEX(Sheet1!H$14:H$181,MATCH(F529,Sheet1!A$14:A$181,0))))</f>
        <v/>
      </c>
      <c r="L529" t="str">
        <f>IF(ISBLANK(G529),"",IF(ISTEXT(G529),"",INDEX(Sheet1!I$14:I$181,MATCH(F529,Sheet1!A$14:A$181,0))))</f>
        <v/>
      </c>
      <c r="M529" t="str">
        <f>IF(ISBLANK(G529),"",IF(ISTEXT(G529),"",IF(INDEX(Sheet1!H$14:H$181,MATCH(F529,Sheet1!A$14:A$181,0))&lt;&gt;0,IF(INDEX(Sheet1!I$14:I$181,MATCH(F529,Sheet1!A$14:A$181,0))&lt;&gt;0,"Loan &amp; Cash","Loan"),"Cash")))</f>
        <v/>
      </c>
      <c r="N529" t="str">
        <f>IF(ISTEXT(E529),"",IF(ISBLANK(E529),"",IF(ISTEXT(D529),"",IF(A524="Invoice No. : ",INDEX(Sheet1!D$14:D$181,MATCH(B524,Sheet1!A$14:A$181,0)),N528))))</f>
        <v/>
      </c>
      <c r="O529" t="str">
        <f>IF(ISTEXT(E529),"",IF(ISBLANK(E529),"",IF(ISTEXT(D529),"",IF(A524="Invoice No. : ",INDEX(Sheet1!E$14:E$181,MATCH(B524,Sheet1!A$14:A$181,0)),O528))))</f>
        <v/>
      </c>
      <c r="P529" t="str">
        <f>IF(ISTEXT(E529),"",IF(ISBLANK(E529),"",IF(ISTEXT(D529),"",IF(A524="Invoice No. : ",INDEX(Sheet1!G$14:G$181,MATCH(B524,Sheet1!A$14:A$181,0)),P528))))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">
      <c r="A530" s="3" t="s">
        <v>7</v>
      </c>
      <c r="B530" s="6">
        <v>44943</v>
      </c>
      <c r="C530" s="3" t="s">
        <v>8</v>
      </c>
      <c r="D530" s="7">
        <v>2</v>
      </c>
      <c r="F530" s="26" t="str">
        <f t="shared" si="32"/>
        <v/>
      </c>
      <c r="G530" s="26" t="str">
        <f>IF(ISTEXT(E530),"",IF(ISBLANK(E530),"",IF(ISTEXT(D530),"",IF(A525="Invoice No. : ",INDEX(Sheet1!F$14:F$181,MATCH(B525,Sheet1!A$14:A$181,0)),G529))))</f>
        <v/>
      </c>
      <c r="H530" s="26" t="str">
        <f t="shared" si="33"/>
        <v/>
      </c>
      <c r="I530" s="26" t="str">
        <f>IF(ISTEXT(E530),"",IF(ISBLANK(E530),"",IF(ISTEXT(D530),"",IF(A525="Invoice No. : ",TEXT(INDEX(Sheet1!C$14:C$200,MATCH(B525,Sheet1!A$14:A$200,0)),"hh:mm:ss"),I529))))</f>
        <v/>
      </c>
      <c r="J530" t="str">
        <f t="shared" si="34"/>
        <v/>
      </c>
      <c r="K530" t="str">
        <f>IF(ISBLANK(G530),"",IF(ISTEXT(G530),"",INDEX(Sheet1!H$14:H$181,MATCH(F530,Sheet1!A$14:A$181,0))))</f>
        <v/>
      </c>
      <c r="L530" t="str">
        <f>IF(ISBLANK(G530),"",IF(ISTEXT(G530),"",INDEX(Sheet1!I$14:I$181,MATCH(F530,Sheet1!A$14:A$181,0))))</f>
        <v/>
      </c>
      <c r="M530" t="str">
        <f>IF(ISBLANK(G530),"",IF(ISTEXT(G530),"",IF(INDEX(Sheet1!H$14:H$181,MATCH(F530,Sheet1!A$14:A$181,0))&lt;&gt;0,IF(INDEX(Sheet1!I$14:I$181,MATCH(F530,Sheet1!A$14:A$181,0))&lt;&gt;0,"Loan &amp; Cash","Loan"),"Cash")))</f>
        <v/>
      </c>
      <c r="N530" t="str">
        <f>IF(ISTEXT(E530),"",IF(ISBLANK(E530),"",IF(ISTEXT(D530),"",IF(A525="Invoice No. : ",INDEX(Sheet1!D$14:D$181,MATCH(B525,Sheet1!A$14:A$181,0)),N529))))</f>
        <v/>
      </c>
      <c r="O530" t="str">
        <f>IF(ISTEXT(E530),"",IF(ISBLANK(E530),"",IF(ISTEXT(D530),"",IF(A525="Invoice No. : ",INDEX(Sheet1!E$14:E$181,MATCH(B525,Sheet1!A$14:A$181,0)),O529))))</f>
        <v/>
      </c>
      <c r="P530" t="str">
        <f>IF(ISTEXT(E530),"",IF(ISBLANK(E530),"",IF(ISTEXT(D530),"",IF(A525="Invoice No. : ",INDEX(Sheet1!G$14:G$181,MATCH(B525,Sheet1!A$14:A$181,0)),P529))))</f>
        <v/>
      </c>
      <c r="Q530" t="str">
        <f t="shared" si="35"/>
        <v/>
      </c>
    </row>
    <row r="531" spans="1:17" x14ac:dyDescent="0.2">
      <c r="F531" s="26" t="str">
        <f t="shared" si="32"/>
        <v/>
      </c>
      <c r="G531" s="26" t="str">
        <f>IF(ISTEXT(E531),"",IF(ISBLANK(E531),"",IF(ISTEXT(D531),"",IF(A526="Invoice No. : ",INDEX(Sheet1!F$14:F$181,MATCH(B526,Sheet1!A$14:A$181,0)),G530))))</f>
        <v/>
      </c>
      <c r="H531" s="26" t="str">
        <f t="shared" si="33"/>
        <v/>
      </c>
      <c r="I531" s="26" t="str">
        <f>IF(ISTEXT(E531),"",IF(ISBLANK(E531),"",IF(ISTEXT(D531),"",IF(A526="Invoice No. : ",TEXT(INDEX(Sheet1!C$14:C$200,MATCH(B526,Sheet1!A$14:A$200,0)),"hh:mm:ss"),I530))))</f>
        <v/>
      </c>
      <c r="J531" t="str">
        <f t="shared" si="34"/>
        <v/>
      </c>
      <c r="K531" t="str">
        <f>IF(ISBLANK(G531),"",IF(ISTEXT(G531),"",INDEX(Sheet1!H$14:H$181,MATCH(F531,Sheet1!A$14:A$181,0))))</f>
        <v/>
      </c>
      <c r="L531" t="str">
        <f>IF(ISBLANK(G531),"",IF(ISTEXT(G531),"",INDEX(Sheet1!I$14:I$181,MATCH(F531,Sheet1!A$14:A$181,0))))</f>
        <v/>
      </c>
      <c r="M531" t="str">
        <f>IF(ISBLANK(G531),"",IF(ISTEXT(G531),"",IF(INDEX(Sheet1!H$14:H$181,MATCH(F531,Sheet1!A$14:A$181,0))&lt;&gt;0,IF(INDEX(Sheet1!I$14:I$181,MATCH(F531,Sheet1!A$14:A$181,0))&lt;&gt;0,"Loan &amp; Cash","Loan"),"Cash")))</f>
        <v/>
      </c>
      <c r="N531" t="str">
        <f>IF(ISTEXT(E531),"",IF(ISBLANK(E531),"",IF(ISTEXT(D531),"",IF(A526="Invoice No. : ",INDEX(Sheet1!D$14:D$181,MATCH(B526,Sheet1!A$14:A$181,0)),N530))))</f>
        <v/>
      </c>
      <c r="O531" t="str">
        <f>IF(ISTEXT(E531),"",IF(ISBLANK(E531),"",IF(ISTEXT(D531),"",IF(A526="Invoice No. : ",INDEX(Sheet1!E$14:E$181,MATCH(B526,Sheet1!A$14:A$181,0)),O530))))</f>
        <v/>
      </c>
      <c r="P531" t="str">
        <f>IF(ISTEXT(E531),"",IF(ISBLANK(E531),"",IF(ISTEXT(D531),"",IF(A526="Invoice No. : ",INDEX(Sheet1!G$14:G$181,MATCH(B526,Sheet1!A$14:A$181,0)),P530))))</f>
        <v/>
      </c>
      <c r="Q531" t="str">
        <f t="shared" si="35"/>
        <v/>
      </c>
    </row>
    <row r="532" spans="1:17" x14ac:dyDescent="0.2">
      <c r="A532" s="8" t="s">
        <v>9</v>
      </c>
      <c r="B532" s="8" t="s">
        <v>10</v>
      </c>
      <c r="C532" s="9" t="s">
        <v>11</v>
      </c>
      <c r="D532" s="9" t="s">
        <v>12</v>
      </c>
      <c r="E532" s="9" t="s">
        <v>13</v>
      </c>
      <c r="F532" s="26" t="str">
        <f t="shared" si="32"/>
        <v/>
      </c>
      <c r="G532" s="26" t="str">
        <f>IF(ISTEXT(E532),"",IF(ISBLANK(E532),"",IF(ISTEXT(D532),"",IF(A527="Invoice No. : ",INDEX(Sheet1!F$14:F$181,MATCH(B527,Sheet1!A$14:A$181,0)),G531))))</f>
        <v/>
      </c>
      <c r="H532" s="26" t="str">
        <f t="shared" si="33"/>
        <v/>
      </c>
      <c r="I532" s="26" t="str">
        <f>IF(ISTEXT(E532),"",IF(ISBLANK(E532),"",IF(ISTEXT(D532),"",IF(A527="Invoice No. : ",TEXT(INDEX(Sheet1!C$14:C$200,MATCH(B527,Sheet1!A$14:A$200,0)),"hh:mm:ss"),I531))))</f>
        <v/>
      </c>
      <c r="J532" t="str">
        <f t="shared" si="34"/>
        <v/>
      </c>
      <c r="K532" t="str">
        <f>IF(ISBLANK(G532),"",IF(ISTEXT(G532),"",INDEX(Sheet1!H$14:H$181,MATCH(F532,Sheet1!A$14:A$181,0))))</f>
        <v/>
      </c>
      <c r="L532" t="str">
        <f>IF(ISBLANK(G532),"",IF(ISTEXT(G532),"",INDEX(Sheet1!I$14:I$181,MATCH(F532,Sheet1!A$14:A$181,0))))</f>
        <v/>
      </c>
      <c r="M532" t="str">
        <f>IF(ISBLANK(G532),"",IF(ISTEXT(G532),"",IF(INDEX(Sheet1!H$14:H$181,MATCH(F532,Sheet1!A$14:A$181,0))&lt;&gt;0,IF(INDEX(Sheet1!I$14:I$181,MATCH(F532,Sheet1!A$14:A$181,0))&lt;&gt;0,"Loan &amp; Cash","Loan"),"Cash")))</f>
        <v/>
      </c>
      <c r="N532" t="str">
        <f>IF(ISTEXT(E532),"",IF(ISBLANK(E532),"",IF(ISTEXT(D532),"",IF(A527="Invoice No. : ",INDEX(Sheet1!D$14:D$181,MATCH(B527,Sheet1!A$14:A$181,0)),N531))))</f>
        <v/>
      </c>
      <c r="O532" t="str">
        <f>IF(ISTEXT(E532),"",IF(ISBLANK(E532),"",IF(ISTEXT(D532),"",IF(A527="Invoice No. : ",INDEX(Sheet1!E$14:E$181,MATCH(B527,Sheet1!A$14:A$181,0)),O531))))</f>
        <v/>
      </c>
      <c r="P532" t="str">
        <f>IF(ISTEXT(E532),"",IF(ISBLANK(E532),"",IF(ISTEXT(D532),"",IF(A527="Invoice No. : ",INDEX(Sheet1!G$14:G$181,MATCH(B527,Sheet1!A$14:A$181,0)),P531))))</f>
        <v/>
      </c>
      <c r="Q532" t="str">
        <f t="shared" si="35"/>
        <v/>
      </c>
    </row>
    <row r="533" spans="1:17" x14ac:dyDescent="0.2">
      <c r="F533" s="26" t="str">
        <f t="shared" si="32"/>
        <v/>
      </c>
      <c r="G533" s="26" t="str">
        <f>IF(ISTEXT(E533),"",IF(ISBLANK(E533),"",IF(ISTEXT(D533),"",IF(A528="Invoice No. : ",INDEX(Sheet1!F$14:F$181,MATCH(B528,Sheet1!A$14:A$181,0)),G532))))</f>
        <v/>
      </c>
      <c r="H533" s="26" t="str">
        <f t="shared" si="33"/>
        <v/>
      </c>
      <c r="I533" s="26" t="str">
        <f>IF(ISTEXT(E533),"",IF(ISBLANK(E533),"",IF(ISTEXT(D533),"",IF(A528="Invoice No. : ",TEXT(INDEX(Sheet1!C$14:C$200,MATCH(B528,Sheet1!A$14:A$200,0)),"hh:mm:ss"),I532))))</f>
        <v/>
      </c>
      <c r="J533" t="str">
        <f t="shared" si="34"/>
        <v/>
      </c>
      <c r="K533" t="str">
        <f>IF(ISBLANK(G533),"",IF(ISTEXT(G533),"",INDEX(Sheet1!H$14:H$181,MATCH(F533,Sheet1!A$14:A$181,0))))</f>
        <v/>
      </c>
      <c r="L533" t="str">
        <f>IF(ISBLANK(G533),"",IF(ISTEXT(G533),"",INDEX(Sheet1!I$14:I$181,MATCH(F533,Sheet1!A$14:A$181,0))))</f>
        <v/>
      </c>
      <c r="M533" t="str">
        <f>IF(ISBLANK(G533),"",IF(ISTEXT(G533),"",IF(INDEX(Sheet1!H$14:H$181,MATCH(F533,Sheet1!A$14:A$181,0))&lt;&gt;0,IF(INDEX(Sheet1!I$14:I$181,MATCH(F533,Sheet1!A$14:A$181,0))&lt;&gt;0,"Loan &amp; Cash","Loan"),"Cash")))</f>
        <v/>
      </c>
      <c r="N533" t="str">
        <f>IF(ISTEXT(E533),"",IF(ISBLANK(E533),"",IF(ISTEXT(D533),"",IF(A528="Invoice No. : ",INDEX(Sheet1!D$14:D$181,MATCH(B528,Sheet1!A$14:A$181,0)),N532))))</f>
        <v/>
      </c>
      <c r="O533" t="str">
        <f>IF(ISTEXT(E533),"",IF(ISBLANK(E533),"",IF(ISTEXT(D533),"",IF(A528="Invoice No. : ",INDEX(Sheet1!E$14:E$181,MATCH(B528,Sheet1!A$14:A$181,0)),O532))))</f>
        <v/>
      </c>
      <c r="P533" t="str">
        <f>IF(ISTEXT(E533),"",IF(ISBLANK(E533),"",IF(ISTEXT(D533),"",IF(A528="Invoice No. : ",INDEX(Sheet1!G$14:G$181,MATCH(B528,Sheet1!A$14:A$181,0)),P532))))</f>
        <v/>
      </c>
      <c r="Q533" t="str">
        <f t="shared" si="35"/>
        <v/>
      </c>
    </row>
    <row r="534" spans="1:17" x14ac:dyDescent="0.2">
      <c r="A534" s="10" t="s">
        <v>366</v>
      </c>
      <c r="B534" s="10" t="s">
        <v>367</v>
      </c>
      <c r="C534" s="11">
        <v>2</v>
      </c>
      <c r="D534" s="11">
        <v>1370</v>
      </c>
      <c r="E534" s="11">
        <v>2740</v>
      </c>
      <c r="F534" s="26">
        <f t="shared" si="32"/>
        <v>2145317</v>
      </c>
      <c r="G534" s="26">
        <f>IF(ISTEXT(E534),"",IF(ISBLANK(E534),"",IF(ISTEXT(D534),"",IF(A529="Invoice No. : ",INDEX(Sheet1!F$14:F$181,MATCH(B529,Sheet1!A$14:A$181,0)),G533))))</f>
        <v>47179</v>
      </c>
      <c r="H534" s="26" t="str">
        <f t="shared" si="33"/>
        <v>01/17/2023</v>
      </c>
      <c r="I534" s="26" t="str">
        <f>IF(ISTEXT(E534),"",IF(ISBLANK(E534),"",IF(ISTEXT(D534),"",IF(A529="Invoice No. : ",TEXT(INDEX(Sheet1!C$14:C$200,MATCH(B529,Sheet1!A$14:A$200,0)),"hh:mm:ss"),I533))))</f>
        <v>09:30:15</v>
      </c>
      <c r="J534">
        <f t="shared" si="34"/>
        <v>2740</v>
      </c>
      <c r="K534">
        <f>IF(ISBLANK(G534),"",IF(ISTEXT(G534),"",INDEX(Sheet1!H$14:H$181,MATCH(F534,Sheet1!A$14:A$181,0))))</f>
        <v>0</v>
      </c>
      <c r="L534">
        <f>IF(ISBLANK(G534),"",IF(ISTEXT(G534),"",INDEX(Sheet1!I$14:I$181,MATCH(F534,Sheet1!A$14:A$181,0))))</f>
        <v>2740</v>
      </c>
      <c r="M534" t="str">
        <f>IF(ISBLANK(G534),"",IF(ISTEXT(G534),"",IF(INDEX(Sheet1!H$14:H$181,MATCH(F534,Sheet1!A$14:A$181,0))&lt;&gt;0,IF(INDEX(Sheet1!I$14:I$181,MATCH(F534,Sheet1!A$14:A$181,0))&lt;&gt;0,"Loan &amp; Cash","Loan"),"Cash")))</f>
        <v>Cash</v>
      </c>
      <c r="N534">
        <f>IF(ISTEXT(E534),"",IF(ISBLANK(E534),"",IF(ISTEXT(D534),"",IF(A529="Invoice No. : ",INDEX(Sheet1!D$14:D$181,MATCH(B529,Sheet1!A$14:A$181,0)),N533))))</f>
        <v>2</v>
      </c>
      <c r="O534" t="str">
        <f>IF(ISTEXT(E534),"",IF(ISBLANK(E534),"",IF(ISTEXT(D534),"",IF(A529="Invoice No. : ",INDEX(Sheet1!E$14:E$181,MATCH(B529,Sheet1!A$14:A$181,0)),O533))))</f>
        <v>RUBY</v>
      </c>
      <c r="P534" t="str">
        <f>IF(ISTEXT(E534),"",IF(ISBLANK(E534),"",IF(ISTEXT(D534),"",IF(A529="Invoice No. : ",INDEX(Sheet1!G$14:G$181,MATCH(B529,Sheet1!A$14:A$181,0)),P533))))</f>
        <v>ALIMORONG, IRINA JOELLE BAYUDANG</v>
      </c>
      <c r="Q534">
        <f t="shared" si="35"/>
        <v>130591.09</v>
      </c>
    </row>
    <row r="535" spans="1:17" x14ac:dyDescent="0.2">
      <c r="D535" s="12" t="s">
        <v>16</v>
      </c>
      <c r="E535" s="13">
        <v>2740</v>
      </c>
      <c r="F535" s="26" t="str">
        <f t="shared" si="32"/>
        <v/>
      </c>
      <c r="G535" s="26" t="str">
        <f>IF(ISTEXT(E535),"",IF(ISBLANK(E535),"",IF(ISTEXT(D535),"",IF(A530="Invoice No. : ",INDEX(Sheet1!F$14:F$181,MATCH(B530,Sheet1!A$14:A$181,0)),G534))))</f>
        <v/>
      </c>
      <c r="H535" s="26" t="str">
        <f t="shared" si="33"/>
        <v/>
      </c>
      <c r="I535" s="26" t="str">
        <f>IF(ISTEXT(E535),"",IF(ISBLANK(E535),"",IF(ISTEXT(D535),"",IF(A530="Invoice No. : ",TEXT(INDEX(Sheet1!C$14:C$200,MATCH(B530,Sheet1!A$14:A$200,0)),"hh:mm:ss"),I534))))</f>
        <v/>
      </c>
      <c r="J535" t="str">
        <f t="shared" si="34"/>
        <v/>
      </c>
      <c r="K535" t="str">
        <f>IF(ISBLANK(G535),"",IF(ISTEXT(G535),"",INDEX(Sheet1!H$14:H$181,MATCH(F535,Sheet1!A$14:A$181,0))))</f>
        <v/>
      </c>
      <c r="L535" t="str">
        <f>IF(ISBLANK(G535),"",IF(ISTEXT(G535),"",INDEX(Sheet1!I$14:I$181,MATCH(F535,Sheet1!A$14:A$181,0))))</f>
        <v/>
      </c>
      <c r="M535" t="str">
        <f>IF(ISBLANK(G535),"",IF(ISTEXT(G535),"",IF(INDEX(Sheet1!H$14:H$181,MATCH(F535,Sheet1!A$14:A$181,0))&lt;&gt;0,IF(INDEX(Sheet1!I$14:I$181,MATCH(F535,Sheet1!A$14:A$181,0))&lt;&gt;0,"Loan &amp; Cash","Loan"),"Cash")))</f>
        <v/>
      </c>
      <c r="N535" t="str">
        <f>IF(ISTEXT(E535),"",IF(ISBLANK(E535),"",IF(ISTEXT(D535),"",IF(A530="Invoice No. : ",INDEX(Sheet1!D$14:D$181,MATCH(B530,Sheet1!A$14:A$181,0)),N534))))</f>
        <v/>
      </c>
      <c r="O535" t="str">
        <f>IF(ISTEXT(E535),"",IF(ISBLANK(E535),"",IF(ISTEXT(D535),"",IF(A530="Invoice No. : ",INDEX(Sheet1!E$14:E$181,MATCH(B530,Sheet1!A$14:A$181,0)),O534))))</f>
        <v/>
      </c>
      <c r="P535" t="str">
        <f>IF(ISTEXT(E535),"",IF(ISBLANK(E535),"",IF(ISTEXT(D535),"",IF(A530="Invoice No. : ",INDEX(Sheet1!G$14:G$181,MATCH(B530,Sheet1!A$14:A$181,0)),P534))))</f>
        <v/>
      </c>
      <c r="Q535" t="str">
        <f t="shared" si="35"/>
        <v/>
      </c>
    </row>
    <row r="536" spans="1:17" x14ac:dyDescent="0.2">
      <c r="F536" s="26" t="str">
        <f t="shared" si="32"/>
        <v/>
      </c>
      <c r="G536" s="26" t="str">
        <f>IF(ISTEXT(E536),"",IF(ISBLANK(E536),"",IF(ISTEXT(D536),"",IF(A531="Invoice No. : ",INDEX(Sheet1!F$14:F$181,MATCH(B531,Sheet1!A$14:A$181,0)),G535))))</f>
        <v/>
      </c>
      <c r="H536" s="26" t="str">
        <f t="shared" si="33"/>
        <v/>
      </c>
      <c r="I536" s="26" t="str">
        <f>IF(ISTEXT(E536),"",IF(ISBLANK(E536),"",IF(ISTEXT(D536),"",IF(A531="Invoice No. : ",TEXT(INDEX(Sheet1!C$14:C$200,MATCH(B531,Sheet1!A$14:A$200,0)),"hh:mm:ss"),I535))))</f>
        <v/>
      </c>
      <c r="J536" t="str">
        <f t="shared" si="34"/>
        <v/>
      </c>
      <c r="K536" t="str">
        <f>IF(ISBLANK(G536),"",IF(ISTEXT(G536),"",INDEX(Sheet1!H$14:H$181,MATCH(F536,Sheet1!A$14:A$181,0))))</f>
        <v/>
      </c>
      <c r="L536" t="str">
        <f>IF(ISBLANK(G536),"",IF(ISTEXT(G536),"",INDEX(Sheet1!I$14:I$181,MATCH(F536,Sheet1!A$14:A$181,0))))</f>
        <v/>
      </c>
      <c r="M536" t="str">
        <f>IF(ISBLANK(G536),"",IF(ISTEXT(G536),"",IF(INDEX(Sheet1!H$14:H$181,MATCH(F536,Sheet1!A$14:A$181,0))&lt;&gt;0,IF(INDEX(Sheet1!I$14:I$181,MATCH(F536,Sheet1!A$14:A$181,0))&lt;&gt;0,"Loan &amp; Cash","Loan"),"Cash")))</f>
        <v/>
      </c>
      <c r="N536" t="str">
        <f>IF(ISTEXT(E536),"",IF(ISBLANK(E536),"",IF(ISTEXT(D536),"",IF(A531="Invoice No. : ",INDEX(Sheet1!D$14:D$181,MATCH(B531,Sheet1!A$14:A$181,0)),N535))))</f>
        <v/>
      </c>
      <c r="O536" t="str">
        <f>IF(ISTEXT(E536),"",IF(ISBLANK(E536),"",IF(ISTEXT(D536),"",IF(A531="Invoice No. : ",INDEX(Sheet1!E$14:E$181,MATCH(B531,Sheet1!A$14:A$181,0)),O535))))</f>
        <v/>
      </c>
      <c r="P536" t="str">
        <f>IF(ISTEXT(E536),"",IF(ISBLANK(E536),"",IF(ISTEXT(D536),"",IF(A531="Invoice No. : ",INDEX(Sheet1!G$14:G$181,MATCH(B531,Sheet1!A$14:A$181,0)),P535))))</f>
        <v/>
      </c>
      <c r="Q536" t="str">
        <f t="shared" si="35"/>
        <v/>
      </c>
    </row>
    <row r="537" spans="1:17" x14ac:dyDescent="0.2">
      <c r="F537" s="26" t="str">
        <f t="shared" si="32"/>
        <v/>
      </c>
      <c r="G537" s="26" t="str">
        <f>IF(ISTEXT(E537),"",IF(ISBLANK(E537),"",IF(ISTEXT(D537),"",IF(A532="Invoice No. : ",INDEX(Sheet1!F$14:F$181,MATCH(B532,Sheet1!A$14:A$181,0)),G536))))</f>
        <v/>
      </c>
      <c r="H537" s="26" t="str">
        <f t="shared" si="33"/>
        <v/>
      </c>
      <c r="I537" s="26" t="str">
        <f>IF(ISTEXT(E537),"",IF(ISBLANK(E537),"",IF(ISTEXT(D537),"",IF(A532="Invoice No. : ",TEXT(INDEX(Sheet1!C$14:C$200,MATCH(B532,Sheet1!A$14:A$200,0)),"hh:mm:ss"),I536))))</f>
        <v/>
      </c>
      <c r="J537" t="str">
        <f t="shared" si="34"/>
        <v/>
      </c>
      <c r="K537" t="str">
        <f>IF(ISBLANK(G537),"",IF(ISTEXT(G537),"",INDEX(Sheet1!H$14:H$181,MATCH(F537,Sheet1!A$14:A$181,0))))</f>
        <v/>
      </c>
      <c r="L537" t="str">
        <f>IF(ISBLANK(G537),"",IF(ISTEXT(G537),"",INDEX(Sheet1!I$14:I$181,MATCH(F537,Sheet1!A$14:A$181,0))))</f>
        <v/>
      </c>
      <c r="M537" t="str">
        <f>IF(ISBLANK(G537),"",IF(ISTEXT(G537),"",IF(INDEX(Sheet1!H$14:H$181,MATCH(F537,Sheet1!A$14:A$181,0))&lt;&gt;0,IF(INDEX(Sheet1!I$14:I$181,MATCH(F537,Sheet1!A$14:A$181,0))&lt;&gt;0,"Loan &amp; Cash","Loan"),"Cash")))</f>
        <v/>
      </c>
      <c r="N537" t="str">
        <f>IF(ISTEXT(E537),"",IF(ISBLANK(E537),"",IF(ISTEXT(D537),"",IF(A532="Invoice No. : ",INDEX(Sheet1!D$14:D$181,MATCH(B532,Sheet1!A$14:A$181,0)),N536))))</f>
        <v/>
      </c>
      <c r="O537" t="str">
        <f>IF(ISTEXT(E537),"",IF(ISBLANK(E537),"",IF(ISTEXT(D537),"",IF(A532="Invoice No. : ",INDEX(Sheet1!E$14:E$181,MATCH(B532,Sheet1!A$14:A$181,0)),O536))))</f>
        <v/>
      </c>
      <c r="P537" t="str">
        <f>IF(ISTEXT(E537),"",IF(ISBLANK(E537),"",IF(ISTEXT(D537),"",IF(A532="Invoice No. : ",INDEX(Sheet1!G$14:G$181,MATCH(B532,Sheet1!A$14:A$181,0)),P536))))</f>
        <v/>
      </c>
      <c r="Q537" t="str">
        <f t="shared" si="35"/>
        <v/>
      </c>
    </row>
    <row r="538" spans="1:17" x14ac:dyDescent="0.2">
      <c r="A538" s="3" t="s">
        <v>4</v>
      </c>
      <c r="B538" s="4">
        <v>2145318</v>
      </c>
      <c r="C538" s="3" t="s">
        <v>5</v>
      </c>
      <c r="D538" s="5" t="s">
        <v>185</v>
      </c>
      <c r="F538" s="26" t="str">
        <f t="shared" si="32"/>
        <v/>
      </c>
      <c r="G538" s="26" t="str">
        <f>IF(ISTEXT(E538),"",IF(ISBLANK(E538),"",IF(ISTEXT(D538),"",IF(A533="Invoice No. : ",INDEX(Sheet1!F$14:F$181,MATCH(B533,Sheet1!A$14:A$181,0)),G537))))</f>
        <v/>
      </c>
      <c r="H538" s="26" t="str">
        <f t="shared" si="33"/>
        <v/>
      </c>
      <c r="I538" s="26" t="str">
        <f>IF(ISTEXT(E538),"",IF(ISBLANK(E538),"",IF(ISTEXT(D538),"",IF(A533="Invoice No. : ",TEXT(INDEX(Sheet1!C$14:C$200,MATCH(B533,Sheet1!A$14:A$200,0)),"hh:mm:ss"),I537))))</f>
        <v/>
      </c>
      <c r="J538" t="str">
        <f t="shared" si="34"/>
        <v/>
      </c>
      <c r="K538" t="str">
        <f>IF(ISBLANK(G538),"",IF(ISTEXT(G538),"",INDEX(Sheet1!H$14:H$181,MATCH(F538,Sheet1!A$14:A$181,0))))</f>
        <v/>
      </c>
      <c r="L538" t="str">
        <f>IF(ISBLANK(G538),"",IF(ISTEXT(G538),"",INDEX(Sheet1!I$14:I$181,MATCH(F538,Sheet1!A$14:A$181,0))))</f>
        <v/>
      </c>
      <c r="M538" t="str">
        <f>IF(ISBLANK(G538),"",IF(ISTEXT(G538),"",IF(INDEX(Sheet1!H$14:H$181,MATCH(F538,Sheet1!A$14:A$181,0))&lt;&gt;0,IF(INDEX(Sheet1!I$14:I$181,MATCH(F538,Sheet1!A$14:A$181,0))&lt;&gt;0,"Loan &amp; Cash","Loan"),"Cash")))</f>
        <v/>
      </c>
      <c r="N538" t="str">
        <f>IF(ISTEXT(E538),"",IF(ISBLANK(E538),"",IF(ISTEXT(D538),"",IF(A533="Invoice No. : ",INDEX(Sheet1!D$14:D$181,MATCH(B533,Sheet1!A$14:A$181,0)),N537))))</f>
        <v/>
      </c>
      <c r="O538" t="str">
        <f>IF(ISTEXT(E538),"",IF(ISBLANK(E538),"",IF(ISTEXT(D538),"",IF(A533="Invoice No. : ",INDEX(Sheet1!E$14:E$181,MATCH(B533,Sheet1!A$14:A$181,0)),O537))))</f>
        <v/>
      </c>
      <c r="P538" t="str">
        <f>IF(ISTEXT(E538),"",IF(ISBLANK(E538),"",IF(ISTEXT(D538),"",IF(A533="Invoice No. : ",INDEX(Sheet1!G$14:G$181,MATCH(B533,Sheet1!A$14:A$181,0)),P537))))</f>
        <v/>
      </c>
      <c r="Q538" t="str">
        <f t="shared" si="35"/>
        <v/>
      </c>
    </row>
    <row r="539" spans="1:17" x14ac:dyDescent="0.2">
      <c r="A539" s="3" t="s">
        <v>7</v>
      </c>
      <c r="B539" s="6">
        <v>44943</v>
      </c>
      <c r="C539" s="3" t="s">
        <v>8</v>
      </c>
      <c r="D539" s="7">
        <v>2</v>
      </c>
      <c r="F539" s="26" t="str">
        <f t="shared" si="32"/>
        <v/>
      </c>
      <c r="G539" s="26" t="str">
        <f>IF(ISTEXT(E539),"",IF(ISBLANK(E539),"",IF(ISTEXT(D539),"",IF(A534="Invoice No. : ",INDEX(Sheet1!F$14:F$181,MATCH(B534,Sheet1!A$14:A$181,0)),G538))))</f>
        <v/>
      </c>
      <c r="H539" s="26" t="str">
        <f t="shared" si="33"/>
        <v/>
      </c>
      <c r="I539" s="26" t="str">
        <f>IF(ISTEXT(E539),"",IF(ISBLANK(E539),"",IF(ISTEXT(D539),"",IF(A534="Invoice No. : ",TEXT(INDEX(Sheet1!C$14:C$200,MATCH(B534,Sheet1!A$14:A$200,0)),"hh:mm:ss"),I538))))</f>
        <v/>
      </c>
      <c r="J539" t="str">
        <f t="shared" si="34"/>
        <v/>
      </c>
      <c r="K539" t="str">
        <f>IF(ISBLANK(G539),"",IF(ISTEXT(G539),"",INDEX(Sheet1!H$14:H$181,MATCH(F539,Sheet1!A$14:A$181,0))))</f>
        <v/>
      </c>
      <c r="L539" t="str">
        <f>IF(ISBLANK(G539),"",IF(ISTEXT(G539),"",INDEX(Sheet1!I$14:I$181,MATCH(F539,Sheet1!A$14:A$181,0))))</f>
        <v/>
      </c>
      <c r="M539" t="str">
        <f>IF(ISBLANK(G539),"",IF(ISTEXT(G539),"",IF(INDEX(Sheet1!H$14:H$181,MATCH(F539,Sheet1!A$14:A$181,0))&lt;&gt;0,IF(INDEX(Sheet1!I$14:I$181,MATCH(F539,Sheet1!A$14:A$181,0))&lt;&gt;0,"Loan &amp; Cash","Loan"),"Cash")))</f>
        <v/>
      </c>
      <c r="N539" t="str">
        <f>IF(ISTEXT(E539),"",IF(ISBLANK(E539),"",IF(ISTEXT(D539),"",IF(A534="Invoice No. : ",INDEX(Sheet1!D$14:D$181,MATCH(B534,Sheet1!A$14:A$181,0)),N538))))</f>
        <v/>
      </c>
      <c r="O539" t="str">
        <f>IF(ISTEXT(E539),"",IF(ISBLANK(E539),"",IF(ISTEXT(D539),"",IF(A534="Invoice No. : ",INDEX(Sheet1!E$14:E$181,MATCH(B534,Sheet1!A$14:A$181,0)),O538))))</f>
        <v/>
      </c>
      <c r="P539" t="str">
        <f>IF(ISTEXT(E539),"",IF(ISBLANK(E539),"",IF(ISTEXT(D539),"",IF(A534="Invoice No. : ",INDEX(Sheet1!G$14:G$181,MATCH(B534,Sheet1!A$14:A$181,0)),P538))))</f>
        <v/>
      </c>
      <c r="Q539" t="str">
        <f t="shared" si="35"/>
        <v/>
      </c>
    </row>
    <row r="540" spans="1:17" x14ac:dyDescent="0.2">
      <c r="F540" s="26" t="str">
        <f t="shared" si="32"/>
        <v/>
      </c>
      <c r="G540" s="26" t="str">
        <f>IF(ISTEXT(E540),"",IF(ISBLANK(E540),"",IF(ISTEXT(D540),"",IF(A535="Invoice No. : ",INDEX(Sheet1!F$14:F$181,MATCH(B535,Sheet1!A$14:A$181,0)),G539))))</f>
        <v/>
      </c>
      <c r="H540" s="26" t="str">
        <f t="shared" si="33"/>
        <v/>
      </c>
      <c r="I540" s="26" t="str">
        <f>IF(ISTEXT(E540),"",IF(ISBLANK(E540),"",IF(ISTEXT(D540),"",IF(A535="Invoice No. : ",TEXT(INDEX(Sheet1!C$14:C$200,MATCH(B535,Sheet1!A$14:A$200,0)),"hh:mm:ss"),I539))))</f>
        <v/>
      </c>
      <c r="J540" t="str">
        <f t="shared" si="34"/>
        <v/>
      </c>
      <c r="K540" t="str">
        <f>IF(ISBLANK(G540),"",IF(ISTEXT(G540),"",INDEX(Sheet1!H$14:H$181,MATCH(F540,Sheet1!A$14:A$181,0))))</f>
        <v/>
      </c>
      <c r="L540" t="str">
        <f>IF(ISBLANK(G540),"",IF(ISTEXT(G540),"",INDEX(Sheet1!I$14:I$181,MATCH(F540,Sheet1!A$14:A$181,0))))</f>
        <v/>
      </c>
      <c r="M540" t="str">
        <f>IF(ISBLANK(G540),"",IF(ISTEXT(G540),"",IF(INDEX(Sheet1!H$14:H$181,MATCH(F540,Sheet1!A$14:A$181,0))&lt;&gt;0,IF(INDEX(Sheet1!I$14:I$181,MATCH(F540,Sheet1!A$14:A$181,0))&lt;&gt;0,"Loan &amp; Cash","Loan"),"Cash")))</f>
        <v/>
      </c>
      <c r="N540" t="str">
        <f>IF(ISTEXT(E540),"",IF(ISBLANK(E540),"",IF(ISTEXT(D540),"",IF(A535="Invoice No. : ",INDEX(Sheet1!D$14:D$181,MATCH(B535,Sheet1!A$14:A$181,0)),N539))))</f>
        <v/>
      </c>
      <c r="O540" t="str">
        <f>IF(ISTEXT(E540),"",IF(ISBLANK(E540),"",IF(ISTEXT(D540),"",IF(A535="Invoice No. : ",INDEX(Sheet1!E$14:E$181,MATCH(B535,Sheet1!A$14:A$181,0)),O539))))</f>
        <v/>
      </c>
      <c r="P540" t="str">
        <f>IF(ISTEXT(E540),"",IF(ISBLANK(E540),"",IF(ISTEXT(D540),"",IF(A535="Invoice No. : ",INDEX(Sheet1!G$14:G$181,MATCH(B535,Sheet1!A$14:A$181,0)),P539))))</f>
        <v/>
      </c>
      <c r="Q540" t="str">
        <f t="shared" si="35"/>
        <v/>
      </c>
    </row>
    <row r="541" spans="1:17" x14ac:dyDescent="0.2">
      <c r="A541" s="8" t="s">
        <v>9</v>
      </c>
      <c r="B541" s="8" t="s">
        <v>10</v>
      </c>
      <c r="C541" s="9" t="s">
        <v>11</v>
      </c>
      <c r="D541" s="9" t="s">
        <v>12</v>
      </c>
      <c r="E541" s="9" t="s">
        <v>13</v>
      </c>
      <c r="F541" s="26" t="str">
        <f t="shared" si="32"/>
        <v/>
      </c>
      <c r="G541" s="26" t="str">
        <f>IF(ISTEXT(E541),"",IF(ISBLANK(E541),"",IF(ISTEXT(D541),"",IF(A536="Invoice No. : ",INDEX(Sheet1!F$14:F$181,MATCH(B536,Sheet1!A$14:A$181,0)),G540))))</f>
        <v/>
      </c>
      <c r="H541" s="26" t="str">
        <f t="shared" si="33"/>
        <v/>
      </c>
      <c r="I541" s="26" t="str">
        <f>IF(ISTEXT(E541),"",IF(ISBLANK(E541),"",IF(ISTEXT(D541),"",IF(A536="Invoice No. : ",TEXT(INDEX(Sheet1!C$14:C$200,MATCH(B536,Sheet1!A$14:A$200,0)),"hh:mm:ss"),I540))))</f>
        <v/>
      </c>
      <c r="J541" t="str">
        <f t="shared" si="34"/>
        <v/>
      </c>
      <c r="K541" t="str">
        <f>IF(ISBLANK(G541),"",IF(ISTEXT(G541),"",INDEX(Sheet1!H$14:H$181,MATCH(F541,Sheet1!A$14:A$181,0))))</f>
        <v/>
      </c>
      <c r="L541" t="str">
        <f>IF(ISBLANK(G541),"",IF(ISTEXT(G541),"",INDEX(Sheet1!I$14:I$181,MATCH(F541,Sheet1!A$14:A$181,0))))</f>
        <v/>
      </c>
      <c r="M541" t="str">
        <f>IF(ISBLANK(G541),"",IF(ISTEXT(G541),"",IF(INDEX(Sheet1!H$14:H$181,MATCH(F541,Sheet1!A$14:A$181,0))&lt;&gt;0,IF(INDEX(Sheet1!I$14:I$181,MATCH(F541,Sheet1!A$14:A$181,0))&lt;&gt;0,"Loan &amp; Cash","Loan"),"Cash")))</f>
        <v/>
      </c>
      <c r="N541" t="str">
        <f>IF(ISTEXT(E541),"",IF(ISBLANK(E541),"",IF(ISTEXT(D541),"",IF(A536="Invoice No. : ",INDEX(Sheet1!D$14:D$181,MATCH(B536,Sheet1!A$14:A$181,0)),N540))))</f>
        <v/>
      </c>
      <c r="O541" t="str">
        <f>IF(ISTEXT(E541),"",IF(ISBLANK(E541),"",IF(ISTEXT(D541),"",IF(A536="Invoice No. : ",INDEX(Sheet1!E$14:E$181,MATCH(B536,Sheet1!A$14:A$181,0)),O540))))</f>
        <v/>
      </c>
      <c r="P541" t="str">
        <f>IF(ISTEXT(E541),"",IF(ISBLANK(E541),"",IF(ISTEXT(D541),"",IF(A536="Invoice No. : ",INDEX(Sheet1!G$14:G$181,MATCH(B536,Sheet1!A$14:A$181,0)),P540))))</f>
        <v/>
      </c>
      <c r="Q541" t="str">
        <f t="shared" si="35"/>
        <v/>
      </c>
    </row>
    <row r="542" spans="1:17" x14ac:dyDescent="0.2">
      <c r="F542" s="26" t="str">
        <f t="shared" si="32"/>
        <v/>
      </c>
      <c r="G542" s="26" t="str">
        <f>IF(ISTEXT(E542),"",IF(ISBLANK(E542),"",IF(ISTEXT(D542),"",IF(A537="Invoice No. : ",INDEX(Sheet1!F$14:F$181,MATCH(B537,Sheet1!A$14:A$181,0)),G541))))</f>
        <v/>
      </c>
      <c r="H542" s="26" t="str">
        <f t="shared" si="33"/>
        <v/>
      </c>
      <c r="I542" s="26" t="str">
        <f>IF(ISTEXT(E542),"",IF(ISBLANK(E542),"",IF(ISTEXT(D542),"",IF(A537="Invoice No. : ",TEXT(INDEX(Sheet1!C$14:C$200,MATCH(B537,Sheet1!A$14:A$200,0)),"hh:mm:ss"),I541))))</f>
        <v/>
      </c>
      <c r="J542" t="str">
        <f t="shared" si="34"/>
        <v/>
      </c>
      <c r="K542" t="str">
        <f>IF(ISBLANK(G542),"",IF(ISTEXT(G542),"",INDEX(Sheet1!H$14:H$181,MATCH(F542,Sheet1!A$14:A$181,0))))</f>
        <v/>
      </c>
      <c r="L542" t="str">
        <f>IF(ISBLANK(G542),"",IF(ISTEXT(G542),"",INDEX(Sheet1!I$14:I$181,MATCH(F542,Sheet1!A$14:A$181,0))))</f>
        <v/>
      </c>
      <c r="M542" t="str">
        <f>IF(ISBLANK(G542),"",IF(ISTEXT(G542),"",IF(INDEX(Sheet1!H$14:H$181,MATCH(F542,Sheet1!A$14:A$181,0))&lt;&gt;0,IF(INDEX(Sheet1!I$14:I$181,MATCH(F542,Sheet1!A$14:A$181,0))&lt;&gt;0,"Loan &amp; Cash","Loan"),"Cash")))</f>
        <v/>
      </c>
      <c r="N542" t="str">
        <f>IF(ISTEXT(E542),"",IF(ISBLANK(E542),"",IF(ISTEXT(D542),"",IF(A537="Invoice No. : ",INDEX(Sheet1!D$14:D$181,MATCH(B537,Sheet1!A$14:A$181,0)),N541))))</f>
        <v/>
      </c>
      <c r="O542" t="str">
        <f>IF(ISTEXT(E542),"",IF(ISBLANK(E542),"",IF(ISTEXT(D542),"",IF(A537="Invoice No. : ",INDEX(Sheet1!E$14:E$181,MATCH(B537,Sheet1!A$14:A$181,0)),O541))))</f>
        <v/>
      </c>
      <c r="P542" t="str">
        <f>IF(ISTEXT(E542),"",IF(ISBLANK(E542),"",IF(ISTEXT(D542),"",IF(A537="Invoice No. : ",INDEX(Sheet1!G$14:G$181,MATCH(B537,Sheet1!A$14:A$181,0)),P541))))</f>
        <v/>
      </c>
      <c r="Q542" t="str">
        <f t="shared" si="35"/>
        <v/>
      </c>
    </row>
    <row r="543" spans="1:17" x14ac:dyDescent="0.2">
      <c r="A543" s="10" t="s">
        <v>368</v>
      </c>
      <c r="B543" s="10" t="s">
        <v>369</v>
      </c>
      <c r="C543" s="11">
        <v>2</v>
      </c>
      <c r="D543" s="11">
        <v>72</v>
      </c>
      <c r="E543" s="11">
        <v>144</v>
      </c>
      <c r="F543" s="26">
        <f t="shared" si="32"/>
        <v>2145318</v>
      </c>
      <c r="G543" s="26">
        <f>IF(ISTEXT(E543),"",IF(ISBLANK(E543),"",IF(ISTEXT(D543),"",IF(A538="Invoice No. : ",INDEX(Sheet1!F$14:F$181,MATCH(B538,Sheet1!A$14:A$181,0)),G542))))</f>
        <v>38326</v>
      </c>
      <c r="H543" s="26" t="str">
        <f t="shared" si="33"/>
        <v>01/17/2023</v>
      </c>
      <c r="I543" s="26" t="str">
        <f>IF(ISTEXT(E543),"",IF(ISBLANK(E543),"",IF(ISTEXT(D543),"",IF(A538="Invoice No. : ",TEXT(INDEX(Sheet1!C$14:C$200,MATCH(B538,Sheet1!A$14:A$200,0)),"hh:mm:ss"),I542))))</f>
        <v>09:47:51</v>
      </c>
      <c r="J543">
        <f t="shared" si="34"/>
        <v>2408.5</v>
      </c>
      <c r="K543">
        <f>IF(ISBLANK(G543),"",IF(ISTEXT(G543),"",INDEX(Sheet1!H$14:H$181,MATCH(F543,Sheet1!A$14:A$181,0))))</f>
        <v>2408.5</v>
      </c>
      <c r="L543">
        <f>IF(ISBLANK(G543),"",IF(ISTEXT(G543),"",INDEX(Sheet1!I$14:I$181,MATCH(F543,Sheet1!A$14:A$181,0))))</f>
        <v>0</v>
      </c>
      <c r="M543" t="str">
        <f>IF(ISBLANK(G543),"",IF(ISTEXT(G543),"",IF(INDEX(Sheet1!H$14:H$181,MATCH(F543,Sheet1!A$14:A$181,0))&lt;&gt;0,IF(INDEX(Sheet1!I$14:I$181,MATCH(F543,Sheet1!A$14:A$181,0))&lt;&gt;0,"Loan &amp; Cash","Loan"),"Cash")))</f>
        <v>Loan</v>
      </c>
      <c r="N543">
        <f>IF(ISTEXT(E543),"",IF(ISBLANK(E543),"",IF(ISTEXT(D543),"",IF(A538="Invoice No. : ",INDEX(Sheet1!D$14:D$181,MATCH(B538,Sheet1!A$14:A$181,0)),N542))))</f>
        <v>2</v>
      </c>
      <c r="O543" t="str">
        <f>IF(ISTEXT(E543),"",IF(ISBLANK(E543),"",IF(ISTEXT(D543),"",IF(A538="Invoice No. : ",INDEX(Sheet1!E$14:E$181,MATCH(B538,Sheet1!A$14:A$181,0)),O542))))</f>
        <v>RUBY</v>
      </c>
      <c r="P543" t="str">
        <f>IF(ISTEXT(E543),"",IF(ISBLANK(E543),"",IF(ISTEXT(D543),"",IF(A538="Invoice No. : ",INDEX(Sheet1!G$14:G$181,MATCH(B538,Sheet1!A$14:A$181,0)),P542))))</f>
        <v>FERNANDEZ, JENNIFER HERNANDEZ</v>
      </c>
      <c r="Q543">
        <f t="shared" si="35"/>
        <v>130591.09</v>
      </c>
    </row>
    <row r="544" spans="1:17" x14ac:dyDescent="0.2">
      <c r="A544" s="10" t="s">
        <v>370</v>
      </c>
      <c r="B544" s="10" t="s">
        <v>371</v>
      </c>
      <c r="C544" s="11">
        <v>1</v>
      </c>
      <c r="D544" s="11">
        <v>28.5</v>
      </c>
      <c r="E544" s="11">
        <v>28.5</v>
      </c>
      <c r="F544" s="26">
        <f t="shared" si="32"/>
        <v>2145318</v>
      </c>
      <c r="G544" s="26">
        <f>IF(ISTEXT(E544),"",IF(ISBLANK(E544),"",IF(ISTEXT(D544),"",IF(A539="Invoice No. : ",INDEX(Sheet1!F$14:F$181,MATCH(B539,Sheet1!A$14:A$181,0)),G543))))</f>
        <v>38326</v>
      </c>
      <c r="H544" s="26" t="str">
        <f t="shared" si="33"/>
        <v>01/17/2023</v>
      </c>
      <c r="I544" s="26" t="str">
        <f>IF(ISTEXT(E544),"",IF(ISBLANK(E544),"",IF(ISTEXT(D544),"",IF(A539="Invoice No. : ",TEXT(INDEX(Sheet1!C$14:C$200,MATCH(B539,Sheet1!A$14:A$200,0)),"hh:mm:ss"),I543))))</f>
        <v>09:47:51</v>
      </c>
      <c r="J544">
        <f t="shared" si="34"/>
        <v>2408.5</v>
      </c>
      <c r="K544">
        <f>IF(ISBLANK(G544),"",IF(ISTEXT(G544),"",INDEX(Sheet1!H$14:H$181,MATCH(F544,Sheet1!A$14:A$181,0))))</f>
        <v>2408.5</v>
      </c>
      <c r="L544">
        <f>IF(ISBLANK(G544),"",IF(ISTEXT(G544),"",INDEX(Sheet1!I$14:I$181,MATCH(F544,Sheet1!A$14:A$181,0))))</f>
        <v>0</v>
      </c>
      <c r="M544" t="str">
        <f>IF(ISBLANK(G544),"",IF(ISTEXT(G544),"",IF(INDEX(Sheet1!H$14:H$181,MATCH(F544,Sheet1!A$14:A$181,0))&lt;&gt;0,IF(INDEX(Sheet1!I$14:I$181,MATCH(F544,Sheet1!A$14:A$181,0))&lt;&gt;0,"Loan &amp; Cash","Loan"),"Cash")))</f>
        <v>Loan</v>
      </c>
      <c r="N544">
        <f>IF(ISTEXT(E544),"",IF(ISBLANK(E544),"",IF(ISTEXT(D544),"",IF(A539="Invoice No. : ",INDEX(Sheet1!D$14:D$181,MATCH(B539,Sheet1!A$14:A$181,0)),N543))))</f>
        <v>2</v>
      </c>
      <c r="O544" t="str">
        <f>IF(ISTEXT(E544),"",IF(ISBLANK(E544),"",IF(ISTEXT(D544),"",IF(A539="Invoice No. : ",INDEX(Sheet1!E$14:E$181,MATCH(B539,Sheet1!A$14:A$181,0)),O543))))</f>
        <v>RUBY</v>
      </c>
      <c r="P544" t="str">
        <f>IF(ISTEXT(E544),"",IF(ISBLANK(E544),"",IF(ISTEXT(D544),"",IF(A539="Invoice No. : ",INDEX(Sheet1!G$14:G$181,MATCH(B539,Sheet1!A$14:A$181,0)),P543))))</f>
        <v>FERNANDEZ, JENNIFER HERNANDEZ</v>
      </c>
      <c r="Q544">
        <f t="shared" si="35"/>
        <v>130591.09</v>
      </c>
    </row>
    <row r="545" spans="1:17" x14ac:dyDescent="0.2">
      <c r="A545" s="10" t="s">
        <v>372</v>
      </c>
      <c r="B545" s="10" t="s">
        <v>373</v>
      </c>
      <c r="C545" s="11">
        <v>3</v>
      </c>
      <c r="D545" s="11">
        <v>28.5</v>
      </c>
      <c r="E545" s="11">
        <v>85.5</v>
      </c>
      <c r="F545" s="26">
        <f t="shared" si="32"/>
        <v>2145318</v>
      </c>
      <c r="G545" s="26">
        <f>IF(ISTEXT(E545),"",IF(ISBLANK(E545),"",IF(ISTEXT(D545),"",IF(A540="Invoice No. : ",INDEX(Sheet1!F$14:F$181,MATCH(B540,Sheet1!A$14:A$181,0)),G544))))</f>
        <v>38326</v>
      </c>
      <c r="H545" s="26" t="str">
        <f t="shared" si="33"/>
        <v>01/17/2023</v>
      </c>
      <c r="I545" s="26" t="str">
        <f>IF(ISTEXT(E545),"",IF(ISBLANK(E545),"",IF(ISTEXT(D545),"",IF(A540="Invoice No. : ",TEXT(INDEX(Sheet1!C$14:C$200,MATCH(B540,Sheet1!A$14:A$200,0)),"hh:mm:ss"),I544))))</f>
        <v>09:47:51</v>
      </c>
      <c r="J545">
        <f t="shared" si="34"/>
        <v>2408.5</v>
      </c>
      <c r="K545">
        <f>IF(ISBLANK(G545),"",IF(ISTEXT(G545),"",INDEX(Sheet1!H$14:H$181,MATCH(F545,Sheet1!A$14:A$181,0))))</f>
        <v>2408.5</v>
      </c>
      <c r="L545">
        <f>IF(ISBLANK(G545),"",IF(ISTEXT(G545),"",INDEX(Sheet1!I$14:I$181,MATCH(F545,Sheet1!A$14:A$181,0))))</f>
        <v>0</v>
      </c>
      <c r="M545" t="str">
        <f>IF(ISBLANK(G545),"",IF(ISTEXT(G545),"",IF(INDEX(Sheet1!H$14:H$181,MATCH(F545,Sheet1!A$14:A$181,0))&lt;&gt;0,IF(INDEX(Sheet1!I$14:I$181,MATCH(F545,Sheet1!A$14:A$181,0))&lt;&gt;0,"Loan &amp; Cash","Loan"),"Cash")))</f>
        <v>Loan</v>
      </c>
      <c r="N545">
        <f>IF(ISTEXT(E545),"",IF(ISBLANK(E545),"",IF(ISTEXT(D545),"",IF(A540="Invoice No. : ",INDEX(Sheet1!D$14:D$181,MATCH(B540,Sheet1!A$14:A$181,0)),N544))))</f>
        <v>2</v>
      </c>
      <c r="O545" t="str">
        <f>IF(ISTEXT(E545),"",IF(ISBLANK(E545),"",IF(ISTEXT(D545),"",IF(A540="Invoice No. : ",INDEX(Sheet1!E$14:E$181,MATCH(B540,Sheet1!A$14:A$181,0)),O544))))</f>
        <v>RUBY</v>
      </c>
      <c r="P545" t="str">
        <f>IF(ISTEXT(E545),"",IF(ISBLANK(E545),"",IF(ISTEXT(D545),"",IF(A540="Invoice No. : ",INDEX(Sheet1!G$14:G$181,MATCH(B540,Sheet1!A$14:A$181,0)),P544))))</f>
        <v>FERNANDEZ, JENNIFER HERNANDEZ</v>
      </c>
      <c r="Q545">
        <f t="shared" si="35"/>
        <v>130591.09</v>
      </c>
    </row>
    <row r="546" spans="1:17" x14ac:dyDescent="0.2">
      <c r="A546" s="10" t="s">
        <v>374</v>
      </c>
      <c r="B546" s="10" t="s">
        <v>375</v>
      </c>
      <c r="C546" s="11">
        <v>3</v>
      </c>
      <c r="D546" s="11">
        <v>38.5</v>
      </c>
      <c r="E546" s="11">
        <v>115.5</v>
      </c>
      <c r="F546" s="26">
        <f t="shared" si="32"/>
        <v>2145318</v>
      </c>
      <c r="G546" s="26">
        <f>IF(ISTEXT(E546),"",IF(ISBLANK(E546),"",IF(ISTEXT(D546),"",IF(A541="Invoice No. : ",INDEX(Sheet1!F$14:F$181,MATCH(B541,Sheet1!A$14:A$181,0)),G545))))</f>
        <v>38326</v>
      </c>
      <c r="H546" s="26" t="str">
        <f t="shared" si="33"/>
        <v>01/17/2023</v>
      </c>
      <c r="I546" s="26" t="str">
        <f>IF(ISTEXT(E546),"",IF(ISBLANK(E546),"",IF(ISTEXT(D546),"",IF(A541="Invoice No. : ",TEXT(INDEX(Sheet1!C$14:C$200,MATCH(B541,Sheet1!A$14:A$200,0)),"hh:mm:ss"),I545))))</f>
        <v>09:47:51</v>
      </c>
      <c r="J546">
        <f t="shared" si="34"/>
        <v>2408.5</v>
      </c>
      <c r="K546">
        <f>IF(ISBLANK(G546),"",IF(ISTEXT(G546),"",INDEX(Sheet1!H$14:H$181,MATCH(F546,Sheet1!A$14:A$181,0))))</f>
        <v>2408.5</v>
      </c>
      <c r="L546">
        <f>IF(ISBLANK(G546),"",IF(ISTEXT(G546),"",INDEX(Sheet1!I$14:I$181,MATCH(F546,Sheet1!A$14:A$181,0))))</f>
        <v>0</v>
      </c>
      <c r="M546" t="str">
        <f>IF(ISBLANK(G546),"",IF(ISTEXT(G546),"",IF(INDEX(Sheet1!H$14:H$181,MATCH(F546,Sheet1!A$14:A$181,0))&lt;&gt;0,IF(INDEX(Sheet1!I$14:I$181,MATCH(F546,Sheet1!A$14:A$181,0))&lt;&gt;0,"Loan &amp; Cash","Loan"),"Cash")))</f>
        <v>Loan</v>
      </c>
      <c r="N546">
        <f>IF(ISTEXT(E546),"",IF(ISBLANK(E546),"",IF(ISTEXT(D546),"",IF(A541="Invoice No. : ",INDEX(Sheet1!D$14:D$181,MATCH(B541,Sheet1!A$14:A$181,0)),N545))))</f>
        <v>2</v>
      </c>
      <c r="O546" t="str">
        <f>IF(ISTEXT(E546),"",IF(ISBLANK(E546),"",IF(ISTEXT(D546),"",IF(A541="Invoice No. : ",INDEX(Sheet1!E$14:E$181,MATCH(B541,Sheet1!A$14:A$181,0)),O545))))</f>
        <v>RUBY</v>
      </c>
      <c r="P546" t="str">
        <f>IF(ISTEXT(E546),"",IF(ISBLANK(E546),"",IF(ISTEXT(D546),"",IF(A541="Invoice No. : ",INDEX(Sheet1!G$14:G$181,MATCH(B541,Sheet1!A$14:A$181,0)),P545))))</f>
        <v>FERNANDEZ, JENNIFER HERNANDEZ</v>
      </c>
      <c r="Q546">
        <f t="shared" si="35"/>
        <v>130591.09</v>
      </c>
    </row>
    <row r="547" spans="1:17" x14ac:dyDescent="0.2">
      <c r="A547" s="10" t="s">
        <v>376</v>
      </c>
      <c r="B547" s="10" t="s">
        <v>377</v>
      </c>
      <c r="C547" s="11">
        <v>2</v>
      </c>
      <c r="D547" s="11">
        <v>57.75</v>
      </c>
      <c r="E547" s="11">
        <v>115.5</v>
      </c>
      <c r="F547" s="26">
        <f t="shared" si="32"/>
        <v>2145318</v>
      </c>
      <c r="G547" s="26">
        <f>IF(ISTEXT(E547),"",IF(ISBLANK(E547),"",IF(ISTEXT(D547),"",IF(A542="Invoice No. : ",INDEX(Sheet1!F$14:F$181,MATCH(B542,Sheet1!A$14:A$181,0)),G546))))</f>
        <v>38326</v>
      </c>
      <c r="H547" s="26" t="str">
        <f t="shared" si="33"/>
        <v>01/17/2023</v>
      </c>
      <c r="I547" s="26" t="str">
        <f>IF(ISTEXT(E547),"",IF(ISBLANK(E547),"",IF(ISTEXT(D547),"",IF(A542="Invoice No. : ",TEXT(INDEX(Sheet1!C$14:C$200,MATCH(B542,Sheet1!A$14:A$200,0)),"hh:mm:ss"),I546))))</f>
        <v>09:47:51</v>
      </c>
      <c r="J547">
        <f t="shared" si="34"/>
        <v>2408.5</v>
      </c>
      <c r="K547">
        <f>IF(ISBLANK(G547),"",IF(ISTEXT(G547),"",INDEX(Sheet1!H$14:H$181,MATCH(F547,Sheet1!A$14:A$181,0))))</f>
        <v>2408.5</v>
      </c>
      <c r="L547">
        <f>IF(ISBLANK(G547),"",IF(ISTEXT(G547),"",INDEX(Sheet1!I$14:I$181,MATCH(F547,Sheet1!A$14:A$181,0))))</f>
        <v>0</v>
      </c>
      <c r="M547" t="str">
        <f>IF(ISBLANK(G547),"",IF(ISTEXT(G547),"",IF(INDEX(Sheet1!H$14:H$181,MATCH(F547,Sheet1!A$14:A$181,0))&lt;&gt;0,IF(INDEX(Sheet1!I$14:I$181,MATCH(F547,Sheet1!A$14:A$181,0))&lt;&gt;0,"Loan &amp; Cash","Loan"),"Cash")))</f>
        <v>Loan</v>
      </c>
      <c r="N547">
        <f>IF(ISTEXT(E547),"",IF(ISBLANK(E547),"",IF(ISTEXT(D547),"",IF(A542="Invoice No. : ",INDEX(Sheet1!D$14:D$181,MATCH(B542,Sheet1!A$14:A$181,0)),N546))))</f>
        <v>2</v>
      </c>
      <c r="O547" t="str">
        <f>IF(ISTEXT(E547),"",IF(ISBLANK(E547),"",IF(ISTEXT(D547),"",IF(A542="Invoice No. : ",INDEX(Sheet1!E$14:E$181,MATCH(B542,Sheet1!A$14:A$181,0)),O546))))</f>
        <v>RUBY</v>
      </c>
      <c r="P547" t="str">
        <f>IF(ISTEXT(E547),"",IF(ISBLANK(E547),"",IF(ISTEXT(D547),"",IF(A542="Invoice No. : ",INDEX(Sheet1!G$14:G$181,MATCH(B542,Sheet1!A$14:A$181,0)),P546))))</f>
        <v>FERNANDEZ, JENNIFER HERNANDEZ</v>
      </c>
      <c r="Q547">
        <f t="shared" si="35"/>
        <v>130591.09</v>
      </c>
    </row>
    <row r="548" spans="1:17" x14ac:dyDescent="0.2">
      <c r="A548" s="10" t="s">
        <v>137</v>
      </c>
      <c r="B548" s="10" t="s">
        <v>138</v>
      </c>
      <c r="C548" s="11">
        <v>2</v>
      </c>
      <c r="D548" s="11">
        <v>57.75</v>
      </c>
      <c r="E548" s="11">
        <v>115.5</v>
      </c>
      <c r="F548" s="26">
        <f t="shared" si="32"/>
        <v>2145318</v>
      </c>
      <c r="G548" s="26">
        <f>IF(ISTEXT(E548),"",IF(ISBLANK(E548),"",IF(ISTEXT(D548),"",IF(A543="Invoice No. : ",INDEX(Sheet1!F$14:F$181,MATCH(B543,Sheet1!A$14:A$181,0)),G547))))</f>
        <v>38326</v>
      </c>
      <c r="H548" s="26" t="str">
        <f t="shared" si="33"/>
        <v>01/17/2023</v>
      </c>
      <c r="I548" s="26" t="str">
        <f>IF(ISTEXT(E548),"",IF(ISBLANK(E548),"",IF(ISTEXT(D548),"",IF(A543="Invoice No. : ",TEXT(INDEX(Sheet1!C$14:C$200,MATCH(B543,Sheet1!A$14:A$200,0)),"hh:mm:ss"),I547))))</f>
        <v>09:47:51</v>
      </c>
      <c r="J548">
        <f t="shared" si="34"/>
        <v>2408.5</v>
      </c>
      <c r="K548">
        <f>IF(ISBLANK(G548),"",IF(ISTEXT(G548),"",INDEX(Sheet1!H$14:H$181,MATCH(F548,Sheet1!A$14:A$181,0))))</f>
        <v>2408.5</v>
      </c>
      <c r="L548">
        <f>IF(ISBLANK(G548),"",IF(ISTEXT(G548),"",INDEX(Sheet1!I$14:I$181,MATCH(F548,Sheet1!A$14:A$181,0))))</f>
        <v>0</v>
      </c>
      <c r="M548" t="str">
        <f>IF(ISBLANK(G548),"",IF(ISTEXT(G548),"",IF(INDEX(Sheet1!H$14:H$181,MATCH(F548,Sheet1!A$14:A$181,0))&lt;&gt;0,IF(INDEX(Sheet1!I$14:I$181,MATCH(F548,Sheet1!A$14:A$181,0))&lt;&gt;0,"Loan &amp; Cash","Loan"),"Cash")))</f>
        <v>Loan</v>
      </c>
      <c r="N548">
        <f>IF(ISTEXT(E548),"",IF(ISBLANK(E548),"",IF(ISTEXT(D548),"",IF(A543="Invoice No. : ",INDEX(Sheet1!D$14:D$181,MATCH(B543,Sheet1!A$14:A$181,0)),N547))))</f>
        <v>2</v>
      </c>
      <c r="O548" t="str">
        <f>IF(ISTEXT(E548),"",IF(ISBLANK(E548),"",IF(ISTEXT(D548),"",IF(A543="Invoice No. : ",INDEX(Sheet1!E$14:E$181,MATCH(B543,Sheet1!A$14:A$181,0)),O547))))</f>
        <v>RUBY</v>
      </c>
      <c r="P548" t="str">
        <f>IF(ISTEXT(E548),"",IF(ISBLANK(E548),"",IF(ISTEXT(D548),"",IF(A543="Invoice No. : ",INDEX(Sheet1!G$14:G$181,MATCH(B543,Sheet1!A$14:A$181,0)),P547))))</f>
        <v>FERNANDEZ, JENNIFER HERNANDEZ</v>
      </c>
      <c r="Q548">
        <f t="shared" si="35"/>
        <v>130591.09</v>
      </c>
    </row>
    <row r="549" spans="1:17" x14ac:dyDescent="0.2">
      <c r="A549" s="10" t="s">
        <v>332</v>
      </c>
      <c r="B549" s="10" t="s">
        <v>333</v>
      </c>
      <c r="C549" s="11">
        <v>1</v>
      </c>
      <c r="D549" s="11">
        <v>74</v>
      </c>
      <c r="E549" s="11">
        <v>74</v>
      </c>
      <c r="F549" s="26">
        <f t="shared" si="32"/>
        <v>2145318</v>
      </c>
      <c r="G549" s="26">
        <f>IF(ISTEXT(E549),"",IF(ISBLANK(E549),"",IF(ISTEXT(D549),"",IF(A544="Invoice No. : ",INDEX(Sheet1!F$14:F$181,MATCH(B544,Sheet1!A$14:A$181,0)),G548))))</f>
        <v>38326</v>
      </c>
      <c r="H549" s="26" t="str">
        <f t="shared" si="33"/>
        <v>01/17/2023</v>
      </c>
      <c r="I549" s="26" t="str">
        <f>IF(ISTEXT(E549),"",IF(ISBLANK(E549),"",IF(ISTEXT(D549),"",IF(A544="Invoice No. : ",TEXT(INDEX(Sheet1!C$14:C$200,MATCH(B544,Sheet1!A$14:A$200,0)),"hh:mm:ss"),I548))))</f>
        <v>09:47:51</v>
      </c>
      <c r="J549">
        <f t="shared" si="34"/>
        <v>2408.5</v>
      </c>
      <c r="K549">
        <f>IF(ISBLANK(G549),"",IF(ISTEXT(G549),"",INDEX(Sheet1!H$14:H$181,MATCH(F549,Sheet1!A$14:A$181,0))))</f>
        <v>2408.5</v>
      </c>
      <c r="L549">
        <f>IF(ISBLANK(G549),"",IF(ISTEXT(G549),"",INDEX(Sheet1!I$14:I$181,MATCH(F549,Sheet1!A$14:A$181,0))))</f>
        <v>0</v>
      </c>
      <c r="M549" t="str">
        <f>IF(ISBLANK(G549),"",IF(ISTEXT(G549),"",IF(INDEX(Sheet1!H$14:H$181,MATCH(F549,Sheet1!A$14:A$181,0))&lt;&gt;0,IF(INDEX(Sheet1!I$14:I$181,MATCH(F549,Sheet1!A$14:A$181,0))&lt;&gt;0,"Loan &amp; Cash","Loan"),"Cash")))</f>
        <v>Loan</v>
      </c>
      <c r="N549">
        <f>IF(ISTEXT(E549),"",IF(ISBLANK(E549),"",IF(ISTEXT(D549),"",IF(A544="Invoice No. : ",INDEX(Sheet1!D$14:D$181,MATCH(B544,Sheet1!A$14:A$181,0)),N548))))</f>
        <v>2</v>
      </c>
      <c r="O549" t="str">
        <f>IF(ISTEXT(E549),"",IF(ISBLANK(E549),"",IF(ISTEXT(D549),"",IF(A544="Invoice No. : ",INDEX(Sheet1!E$14:E$181,MATCH(B544,Sheet1!A$14:A$181,0)),O548))))</f>
        <v>RUBY</v>
      </c>
      <c r="P549" t="str">
        <f>IF(ISTEXT(E549),"",IF(ISBLANK(E549),"",IF(ISTEXT(D549),"",IF(A544="Invoice No. : ",INDEX(Sheet1!G$14:G$181,MATCH(B544,Sheet1!A$14:A$181,0)),P548))))</f>
        <v>FERNANDEZ, JENNIFER HERNANDEZ</v>
      </c>
      <c r="Q549">
        <f t="shared" si="35"/>
        <v>130591.09</v>
      </c>
    </row>
    <row r="550" spans="1:17" x14ac:dyDescent="0.2">
      <c r="A550" s="10" t="s">
        <v>378</v>
      </c>
      <c r="B550" s="10" t="s">
        <v>379</v>
      </c>
      <c r="C550" s="11">
        <v>1</v>
      </c>
      <c r="D550" s="11">
        <v>74</v>
      </c>
      <c r="E550" s="11">
        <v>74</v>
      </c>
      <c r="F550" s="26">
        <f t="shared" si="32"/>
        <v>2145318</v>
      </c>
      <c r="G550" s="26">
        <f>IF(ISTEXT(E550),"",IF(ISBLANK(E550),"",IF(ISTEXT(D550),"",IF(A545="Invoice No. : ",INDEX(Sheet1!F$14:F$181,MATCH(B545,Sheet1!A$14:A$181,0)),G549))))</f>
        <v>38326</v>
      </c>
      <c r="H550" s="26" t="str">
        <f t="shared" si="33"/>
        <v>01/17/2023</v>
      </c>
      <c r="I550" s="26" t="str">
        <f>IF(ISTEXT(E550),"",IF(ISBLANK(E550),"",IF(ISTEXT(D550),"",IF(A545="Invoice No. : ",TEXT(INDEX(Sheet1!C$14:C$200,MATCH(B545,Sheet1!A$14:A$200,0)),"hh:mm:ss"),I549))))</f>
        <v>09:47:51</v>
      </c>
      <c r="J550">
        <f t="shared" si="34"/>
        <v>2408.5</v>
      </c>
      <c r="K550">
        <f>IF(ISBLANK(G550),"",IF(ISTEXT(G550),"",INDEX(Sheet1!H$14:H$181,MATCH(F550,Sheet1!A$14:A$181,0))))</f>
        <v>2408.5</v>
      </c>
      <c r="L550">
        <f>IF(ISBLANK(G550),"",IF(ISTEXT(G550),"",INDEX(Sheet1!I$14:I$181,MATCH(F550,Sheet1!A$14:A$181,0))))</f>
        <v>0</v>
      </c>
      <c r="M550" t="str">
        <f>IF(ISBLANK(G550),"",IF(ISTEXT(G550),"",IF(INDEX(Sheet1!H$14:H$181,MATCH(F550,Sheet1!A$14:A$181,0))&lt;&gt;0,IF(INDEX(Sheet1!I$14:I$181,MATCH(F550,Sheet1!A$14:A$181,0))&lt;&gt;0,"Loan &amp; Cash","Loan"),"Cash")))</f>
        <v>Loan</v>
      </c>
      <c r="N550">
        <f>IF(ISTEXT(E550),"",IF(ISBLANK(E550),"",IF(ISTEXT(D550),"",IF(A545="Invoice No. : ",INDEX(Sheet1!D$14:D$181,MATCH(B545,Sheet1!A$14:A$181,0)),N549))))</f>
        <v>2</v>
      </c>
      <c r="O550" t="str">
        <f>IF(ISTEXT(E550),"",IF(ISBLANK(E550),"",IF(ISTEXT(D550),"",IF(A545="Invoice No. : ",INDEX(Sheet1!E$14:E$181,MATCH(B545,Sheet1!A$14:A$181,0)),O549))))</f>
        <v>RUBY</v>
      </c>
      <c r="P550" t="str">
        <f>IF(ISTEXT(E550),"",IF(ISBLANK(E550),"",IF(ISTEXT(D550),"",IF(A545="Invoice No. : ",INDEX(Sheet1!G$14:G$181,MATCH(B545,Sheet1!A$14:A$181,0)),P549))))</f>
        <v>FERNANDEZ, JENNIFER HERNANDEZ</v>
      </c>
      <c r="Q550">
        <f t="shared" si="35"/>
        <v>130591.09</v>
      </c>
    </row>
    <row r="551" spans="1:17" x14ac:dyDescent="0.2">
      <c r="A551" s="10" t="s">
        <v>380</v>
      </c>
      <c r="B551" s="10" t="s">
        <v>381</v>
      </c>
      <c r="C551" s="11">
        <v>1</v>
      </c>
      <c r="D551" s="11">
        <v>74</v>
      </c>
      <c r="E551" s="11">
        <v>74</v>
      </c>
      <c r="F551" s="26">
        <f t="shared" si="32"/>
        <v>2145318</v>
      </c>
      <c r="G551" s="26">
        <f>IF(ISTEXT(E551),"",IF(ISBLANK(E551),"",IF(ISTEXT(D551),"",IF(A546="Invoice No. : ",INDEX(Sheet1!F$14:F$181,MATCH(B546,Sheet1!A$14:A$181,0)),G550))))</f>
        <v>38326</v>
      </c>
      <c r="H551" s="26" t="str">
        <f t="shared" si="33"/>
        <v>01/17/2023</v>
      </c>
      <c r="I551" s="26" t="str">
        <f>IF(ISTEXT(E551),"",IF(ISBLANK(E551),"",IF(ISTEXT(D551),"",IF(A546="Invoice No. : ",TEXT(INDEX(Sheet1!C$14:C$200,MATCH(B546,Sheet1!A$14:A$200,0)),"hh:mm:ss"),I550))))</f>
        <v>09:47:51</v>
      </c>
      <c r="J551">
        <f t="shared" si="34"/>
        <v>2408.5</v>
      </c>
      <c r="K551">
        <f>IF(ISBLANK(G551),"",IF(ISTEXT(G551),"",INDEX(Sheet1!H$14:H$181,MATCH(F551,Sheet1!A$14:A$181,0))))</f>
        <v>2408.5</v>
      </c>
      <c r="L551">
        <f>IF(ISBLANK(G551),"",IF(ISTEXT(G551),"",INDEX(Sheet1!I$14:I$181,MATCH(F551,Sheet1!A$14:A$181,0))))</f>
        <v>0</v>
      </c>
      <c r="M551" t="str">
        <f>IF(ISBLANK(G551),"",IF(ISTEXT(G551),"",IF(INDEX(Sheet1!H$14:H$181,MATCH(F551,Sheet1!A$14:A$181,0))&lt;&gt;0,IF(INDEX(Sheet1!I$14:I$181,MATCH(F551,Sheet1!A$14:A$181,0))&lt;&gt;0,"Loan &amp; Cash","Loan"),"Cash")))</f>
        <v>Loan</v>
      </c>
      <c r="N551">
        <f>IF(ISTEXT(E551),"",IF(ISBLANK(E551),"",IF(ISTEXT(D551),"",IF(A546="Invoice No. : ",INDEX(Sheet1!D$14:D$181,MATCH(B546,Sheet1!A$14:A$181,0)),N550))))</f>
        <v>2</v>
      </c>
      <c r="O551" t="str">
        <f>IF(ISTEXT(E551),"",IF(ISBLANK(E551),"",IF(ISTEXT(D551),"",IF(A546="Invoice No. : ",INDEX(Sheet1!E$14:E$181,MATCH(B546,Sheet1!A$14:A$181,0)),O550))))</f>
        <v>RUBY</v>
      </c>
      <c r="P551" t="str">
        <f>IF(ISTEXT(E551),"",IF(ISBLANK(E551),"",IF(ISTEXT(D551),"",IF(A546="Invoice No. : ",INDEX(Sheet1!G$14:G$181,MATCH(B546,Sheet1!A$14:A$181,0)),P550))))</f>
        <v>FERNANDEZ, JENNIFER HERNANDEZ</v>
      </c>
      <c r="Q551">
        <f t="shared" si="35"/>
        <v>130591.09</v>
      </c>
    </row>
    <row r="552" spans="1:17" x14ac:dyDescent="0.2">
      <c r="A552" s="10" t="s">
        <v>382</v>
      </c>
      <c r="B552" s="10" t="s">
        <v>383</v>
      </c>
      <c r="C552" s="11">
        <v>3</v>
      </c>
      <c r="D552" s="11">
        <v>74</v>
      </c>
      <c r="E552" s="11">
        <v>222</v>
      </c>
      <c r="F552" s="26">
        <f t="shared" si="32"/>
        <v>2145318</v>
      </c>
      <c r="G552" s="26">
        <f>IF(ISTEXT(E552),"",IF(ISBLANK(E552),"",IF(ISTEXT(D552),"",IF(A547="Invoice No. : ",INDEX(Sheet1!F$14:F$181,MATCH(B547,Sheet1!A$14:A$181,0)),G551))))</f>
        <v>38326</v>
      </c>
      <c r="H552" s="26" t="str">
        <f t="shared" si="33"/>
        <v>01/17/2023</v>
      </c>
      <c r="I552" s="26" t="str">
        <f>IF(ISTEXT(E552),"",IF(ISBLANK(E552),"",IF(ISTEXT(D552),"",IF(A547="Invoice No. : ",TEXT(INDEX(Sheet1!C$14:C$200,MATCH(B547,Sheet1!A$14:A$200,0)),"hh:mm:ss"),I551))))</f>
        <v>09:47:51</v>
      </c>
      <c r="J552">
        <f t="shared" si="34"/>
        <v>2408.5</v>
      </c>
      <c r="K552">
        <f>IF(ISBLANK(G552),"",IF(ISTEXT(G552),"",INDEX(Sheet1!H$14:H$181,MATCH(F552,Sheet1!A$14:A$181,0))))</f>
        <v>2408.5</v>
      </c>
      <c r="L552">
        <f>IF(ISBLANK(G552),"",IF(ISTEXT(G552),"",INDEX(Sheet1!I$14:I$181,MATCH(F552,Sheet1!A$14:A$181,0))))</f>
        <v>0</v>
      </c>
      <c r="M552" t="str">
        <f>IF(ISBLANK(G552),"",IF(ISTEXT(G552),"",IF(INDEX(Sheet1!H$14:H$181,MATCH(F552,Sheet1!A$14:A$181,0))&lt;&gt;0,IF(INDEX(Sheet1!I$14:I$181,MATCH(F552,Sheet1!A$14:A$181,0))&lt;&gt;0,"Loan &amp; Cash","Loan"),"Cash")))</f>
        <v>Loan</v>
      </c>
      <c r="N552">
        <f>IF(ISTEXT(E552),"",IF(ISBLANK(E552),"",IF(ISTEXT(D552),"",IF(A547="Invoice No. : ",INDEX(Sheet1!D$14:D$181,MATCH(B547,Sheet1!A$14:A$181,0)),N551))))</f>
        <v>2</v>
      </c>
      <c r="O552" t="str">
        <f>IF(ISTEXT(E552),"",IF(ISBLANK(E552),"",IF(ISTEXT(D552),"",IF(A547="Invoice No. : ",INDEX(Sheet1!E$14:E$181,MATCH(B547,Sheet1!A$14:A$181,0)),O551))))</f>
        <v>RUBY</v>
      </c>
      <c r="P552" t="str">
        <f>IF(ISTEXT(E552),"",IF(ISBLANK(E552),"",IF(ISTEXT(D552),"",IF(A547="Invoice No. : ",INDEX(Sheet1!G$14:G$181,MATCH(B547,Sheet1!A$14:A$181,0)),P551))))</f>
        <v>FERNANDEZ, JENNIFER HERNANDEZ</v>
      </c>
      <c r="Q552">
        <f t="shared" si="35"/>
        <v>130591.09</v>
      </c>
    </row>
    <row r="553" spans="1:17" x14ac:dyDescent="0.2">
      <c r="A553" s="10" t="s">
        <v>384</v>
      </c>
      <c r="B553" s="10" t="s">
        <v>385</v>
      </c>
      <c r="C553" s="11">
        <v>1</v>
      </c>
      <c r="D553" s="11">
        <v>18.75</v>
      </c>
      <c r="E553" s="11">
        <v>18.75</v>
      </c>
      <c r="F553" s="26">
        <f t="shared" si="32"/>
        <v>2145318</v>
      </c>
      <c r="G553" s="26">
        <f>IF(ISTEXT(E553),"",IF(ISBLANK(E553),"",IF(ISTEXT(D553),"",IF(A548="Invoice No. : ",INDEX(Sheet1!F$14:F$181,MATCH(B548,Sheet1!A$14:A$181,0)),G552))))</f>
        <v>38326</v>
      </c>
      <c r="H553" s="26" t="str">
        <f t="shared" si="33"/>
        <v>01/17/2023</v>
      </c>
      <c r="I553" s="26" t="str">
        <f>IF(ISTEXT(E553),"",IF(ISBLANK(E553),"",IF(ISTEXT(D553),"",IF(A548="Invoice No. : ",TEXT(INDEX(Sheet1!C$14:C$200,MATCH(B548,Sheet1!A$14:A$200,0)),"hh:mm:ss"),I552))))</f>
        <v>09:47:51</v>
      </c>
      <c r="J553">
        <f t="shared" si="34"/>
        <v>2408.5</v>
      </c>
      <c r="K553">
        <f>IF(ISBLANK(G553),"",IF(ISTEXT(G553),"",INDEX(Sheet1!H$14:H$181,MATCH(F553,Sheet1!A$14:A$181,0))))</f>
        <v>2408.5</v>
      </c>
      <c r="L553">
        <f>IF(ISBLANK(G553),"",IF(ISTEXT(G553),"",INDEX(Sheet1!I$14:I$181,MATCH(F553,Sheet1!A$14:A$181,0))))</f>
        <v>0</v>
      </c>
      <c r="M553" t="str">
        <f>IF(ISBLANK(G553),"",IF(ISTEXT(G553),"",IF(INDEX(Sheet1!H$14:H$181,MATCH(F553,Sheet1!A$14:A$181,0))&lt;&gt;0,IF(INDEX(Sheet1!I$14:I$181,MATCH(F553,Sheet1!A$14:A$181,0))&lt;&gt;0,"Loan &amp; Cash","Loan"),"Cash")))</f>
        <v>Loan</v>
      </c>
      <c r="N553">
        <f>IF(ISTEXT(E553),"",IF(ISBLANK(E553),"",IF(ISTEXT(D553),"",IF(A548="Invoice No. : ",INDEX(Sheet1!D$14:D$181,MATCH(B548,Sheet1!A$14:A$181,0)),N552))))</f>
        <v>2</v>
      </c>
      <c r="O553" t="str">
        <f>IF(ISTEXT(E553),"",IF(ISBLANK(E553),"",IF(ISTEXT(D553),"",IF(A548="Invoice No. : ",INDEX(Sheet1!E$14:E$181,MATCH(B548,Sheet1!A$14:A$181,0)),O552))))</f>
        <v>RUBY</v>
      </c>
      <c r="P553" t="str">
        <f>IF(ISTEXT(E553),"",IF(ISBLANK(E553),"",IF(ISTEXT(D553),"",IF(A548="Invoice No. : ",INDEX(Sheet1!G$14:G$181,MATCH(B548,Sheet1!A$14:A$181,0)),P552))))</f>
        <v>FERNANDEZ, JENNIFER HERNANDEZ</v>
      </c>
      <c r="Q553">
        <f t="shared" si="35"/>
        <v>130591.09</v>
      </c>
    </row>
    <row r="554" spans="1:17" x14ac:dyDescent="0.2">
      <c r="A554" s="10" t="s">
        <v>386</v>
      </c>
      <c r="B554" s="10" t="s">
        <v>387</v>
      </c>
      <c r="C554" s="11">
        <v>4</v>
      </c>
      <c r="D554" s="11">
        <v>24.25</v>
      </c>
      <c r="E554" s="11">
        <v>97</v>
      </c>
      <c r="F554" s="26">
        <f t="shared" si="32"/>
        <v>2145318</v>
      </c>
      <c r="G554" s="26">
        <f>IF(ISTEXT(E554),"",IF(ISBLANK(E554),"",IF(ISTEXT(D554),"",IF(A549="Invoice No. : ",INDEX(Sheet1!F$14:F$181,MATCH(B549,Sheet1!A$14:A$181,0)),G553))))</f>
        <v>38326</v>
      </c>
      <c r="H554" s="26" t="str">
        <f t="shared" si="33"/>
        <v>01/17/2023</v>
      </c>
      <c r="I554" s="26" t="str">
        <f>IF(ISTEXT(E554),"",IF(ISBLANK(E554),"",IF(ISTEXT(D554),"",IF(A549="Invoice No. : ",TEXT(INDEX(Sheet1!C$14:C$200,MATCH(B549,Sheet1!A$14:A$200,0)),"hh:mm:ss"),I553))))</f>
        <v>09:47:51</v>
      </c>
      <c r="J554">
        <f t="shared" si="34"/>
        <v>2408.5</v>
      </c>
      <c r="K554">
        <f>IF(ISBLANK(G554),"",IF(ISTEXT(G554),"",INDEX(Sheet1!H$14:H$181,MATCH(F554,Sheet1!A$14:A$181,0))))</f>
        <v>2408.5</v>
      </c>
      <c r="L554">
        <f>IF(ISBLANK(G554),"",IF(ISTEXT(G554),"",INDEX(Sheet1!I$14:I$181,MATCH(F554,Sheet1!A$14:A$181,0))))</f>
        <v>0</v>
      </c>
      <c r="M554" t="str">
        <f>IF(ISBLANK(G554),"",IF(ISTEXT(G554),"",IF(INDEX(Sheet1!H$14:H$181,MATCH(F554,Sheet1!A$14:A$181,0))&lt;&gt;0,IF(INDEX(Sheet1!I$14:I$181,MATCH(F554,Sheet1!A$14:A$181,0))&lt;&gt;0,"Loan &amp; Cash","Loan"),"Cash")))</f>
        <v>Loan</v>
      </c>
      <c r="N554">
        <f>IF(ISTEXT(E554),"",IF(ISBLANK(E554),"",IF(ISTEXT(D554),"",IF(A549="Invoice No. : ",INDEX(Sheet1!D$14:D$181,MATCH(B549,Sheet1!A$14:A$181,0)),N553))))</f>
        <v>2</v>
      </c>
      <c r="O554" t="str">
        <f>IF(ISTEXT(E554),"",IF(ISBLANK(E554),"",IF(ISTEXT(D554),"",IF(A549="Invoice No. : ",INDEX(Sheet1!E$14:E$181,MATCH(B549,Sheet1!A$14:A$181,0)),O553))))</f>
        <v>RUBY</v>
      </c>
      <c r="P554" t="str">
        <f>IF(ISTEXT(E554),"",IF(ISBLANK(E554),"",IF(ISTEXT(D554),"",IF(A549="Invoice No. : ",INDEX(Sheet1!G$14:G$181,MATCH(B549,Sheet1!A$14:A$181,0)),P553))))</f>
        <v>FERNANDEZ, JENNIFER HERNANDEZ</v>
      </c>
      <c r="Q554">
        <f t="shared" si="35"/>
        <v>130591.09</v>
      </c>
    </row>
    <row r="555" spans="1:17" x14ac:dyDescent="0.2">
      <c r="A555" s="10" t="s">
        <v>388</v>
      </c>
      <c r="B555" s="10" t="s">
        <v>389</v>
      </c>
      <c r="C555" s="11">
        <v>1</v>
      </c>
      <c r="D555" s="11">
        <v>69.5</v>
      </c>
      <c r="E555" s="11">
        <v>69.5</v>
      </c>
      <c r="F555" s="26">
        <f t="shared" si="32"/>
        <v>2145318</v>
      </c>
      <c r="G555" s="26">
        <f>IF(ISTEXT(E555),"",IF(ISBLANK(E555),"",IF(ISTEXT(D555),"",IF(A550="Invoice No. : ",INDEX(Sheet1!F$14:F$181,MATCH(B550,Sheet1!A$14:A$181,0)),G554))))</f>
        <v>38326</v>
      </c>
      <c r="H555" s="26" t="str">
        <f t="shared" si="33"/>
        <v>01/17/2023</v>
      </c>
      <c r="I555" s="26" t="str">
        <f>IF(ISTEXT(E555),"",IF(ISBLANK(E555),"",IF(ISTEXT(D555),"",IF(A550="Invoice No. : ",TEXT(INDEX(Sheet1!C$14:C$200,MATCH(B550,Sheet1!A$14:A$200,0)),"hh:mm:ss"),I554))))</f>
        <v>09:47:51</v>
      </c>
      <c r="J555">
        <f t="shared" si="34"/>
        <v>2408.5</v>
      </c>
      <c r="K555">
        <f>IF(ISBLANK(G555),"",IF(ISTEXT(G555),"",INDEX(Sheet1!H$14:H$181,MATCH(F555,Sheet1!A$14:A$181,0))))</f>
        <v>2408.5</v>
      </c>
      <c r="L555">
        <f>IF(ISBLANK(G555),"",IF(ISTEXT(G555),"",INDEX(Sheet1!I$14:I$181,MATCH(F555,Sheet1!A$14:A$181,0))))</f>
        <v>0</v>
      </c>
      <c r="M555" t="str">
        <f>IF(ISBLANK(G555),"",IF(ISTEXT(G555),"",IF(INDEX(Sheet1!H$14:H$181,MATCH(F555,Sheet1!A$14:A$181,0))&lt;&gt;0,IF(INDEX(Sheet1!I$14:I$181,MATCH(F555,Sheet1!A$14:A$181,0))&lt;&gt;0,"Loan &amp; Cash","Loan"),"Cash")))</f>
        <v>Loan</v>
      </c>
      <c r="N555">
        <f>IF(ISTEXT(E555),"",IF(ISBLANK(E555),"",IF(ISTEXT(D555),"",IF(A550="Invoice No. : ",INDEX(Sheet1!D$14:D$181,MATCH(B550,Sheet1!A$14:A$181,0)),N554))))</f>
        <v>2</v>
      </c>
      <c r="O555" t="str">
        <f>IF(ISTEXT(E555),"",IF(ISBLANK(E555),"",IF(ISTEXT(D555),"",IF(A550="Invoice No. : ",INDEX(Sheet1!E$14:E$181,MATCH(B550,Sheet1!A$14:A$181,0)),O554))))</f>
        <v>RUBY</v>
      </c>
      <c r="P555" t="str">
        <f>IF(ISTEXT(E555),"",IF(ISBLANK(E555),"",IF(ISTEXT(D555),"",IF(A550="Invoice No. : ",INDEX(Sheet1!G$14:G$181,MATCH(B550,Sheet1!A$14:A$181,0)),P554))))</f>
        <v>FERNANDEZ, JENNIFER HERNANDEZ</v>
      </c>
      <c r="Q555">
        <f t="shared" si="35"/>
        <v>130591.09</v>
      </c>
    </row>
    <row r="556" spans="1:17" x14ac:dyDescent="0.2">
      <c r="A556" s="10" t="s">
        <v>390</v>
      </c>
      <c r="B556" s="10" t="s">
        <v>391</v>
      </c>
      <c r="C556" s="11">
        <v>1</v>
      </c>
      <c r="D556" s="11">
        <v>69.5</v>
      </c>
      <c r="E556" s="11">
        <v>69.5</v>
      </c>
      <c r="F556" s="26">
        <f t="shared" si="32"/>
        <v>2145318</v>
      </c>
      <c r="G556" s="26">
        <f>IF(ISTEXT(E556),"",IF(ISBLANK(E556),"",IF(ISTEXT(D556),"",IF(A551="Invoice No. : ",INDEX(Sheet1!F$14:F$181,MATCH(B551,Sheet1!A$14:A$181,0)),G555))))</f>
        <v>38326</v>
      </c>
      <c r="H556" s="26" t="str">
        <f t="shared" si="33"/>
        <v>01/17/2023</v>
      </c>
      <c r="I556" s="26" t="str">
        <f>IF(ISTEXT(E556),"",IF(ISBLANK(E556),"",IF(ISTEXT(D556),"",IF(A551="Invoice No. : ",TEXT(INDEX(Sheet1!C$14:C$200,MATCH(B551,Sheet1!A$14:A$200,0)),"hh:mm:ss"),I555))))</f>
        <v>09:47:51</v>
      </c>
      <c r="J556">
        <f t="shared" si="34"/>
        <v>2408.5</v>
      </c>
      <c r="K556">
        <f>IF(ISBLANK(G556),"",IF(ISTEXT(G556),"",INDEX(Sheet1!H$14:H$181,MATCH(F556,Sheet1!A$14:A$181,0))))</f>
        <v>2408.5</v>
      </c>
      <c r="L556">
        <f>IF(ISBLANK(G556),"",IF(ISTEXT(G556),"",INDEX(Sheet1!I$14:I$181,MATCH(F556,Sheet1!A$14:A$181,0))))</f>
        <v>0</v>
      </c>
      <c r="M556" t="str">
        <f>IF(ISBLANK(G556),"",IF(ISTEXT(G556),"",IF(INDEX(Sheet1!H$14:H$181,MATCH(F556,Sheet1!A$14:A$181,0))&lt;&gt;0,IF(INDEX(Sheet1!I$14:I$181,MATCH(F556,Sheet1!A$14:A$181,0))&lt;&gt;0,"Loan &amp; Cash","Loan"),"Cash")))</f>
        <v>Loan</v>
      </c>
      <c r="N556">
        <f>IF(ISTEXT(E556),"",IF(ISBLANK(E556),"",IF(ISTEXT(D556),"",IF(A551="Invoice No. : ",INDEX(Sheet1!D$14:D$181,MATCH(B551,Sheet1!A$14:A$181,0)),N555))))</f>
        <v>2</v>
      </c>
      <c r="O556" t="str">
        <f>IF(ISTEXT(E556),"",IF(ISBLANK(E556),"",IF(ISTEXT(D556),"",IF(A551="Invoice No. : ",INDEX(Sheet1!E$14:E$181,MATCH(B551,Sheet1!A$14:A$181,0)),O555))))</f>
        <v>RUBY</v>
      </c>
      <c r="P556" t="str">
        <f>IF(ISTEXT(E556),"",IF(ISBLANK(E556),"",IF(ISTEXT(D556),"",IF(A551="Invoice No. : ",INDEX(Sheet1!G$14:G$181,MATCH(B551,Sheet1!A$14:A$181,0)),P555))))</f>
        <v>FERNANDEZ, JENNIFER HERNANDEZ</v>
      </c>
      <c r="Q556">
        <f t="shared" si="35"/>
        <v>130591.09</v>
      </c>
    </row>
    <row r="557" spans="1:17" x14ac:dyDescent="0.2">
      <c r="A557" s="10" t="s">
        <v>392</v>
      </c>
      <c r="B557" s="10" t="s">
        <v>393</v>
      </c>
      <c r="C557" s="11">
        <v>5</v>
      </c>
      <c r="D557" s="11">
        <v>55.75</v>
      </c>
      <c r="E557" s="11">
        <v>278.75</v>
      </c>
      <c r="F557" s="26">
        <f t="shared" si="32"/>
        <v>2145318</v>
      </c>
      <c r="G557" s="26">
        <f>IF(ISTEXT(E557),"",IF(ISBLANK(E557),"",IF(ISTEXT(D557),"",IF(A552="Invoice No. : ",INDEX(Sheet1!F$14:F$181,MATCH(B552,Sheet1!A$14:A$181,0)),G556))))</f>
        <v>38326</v>
      </c>
      <c r="H557" s="26" t="str">
        <f t="shared" si="33"/>
        <v>01/17/2023</v>
      </c>
      <c r="I557" s="26" t="str">
        <f>IF(ISTEXT(E557),"",IF(ISBLANK(E557),"",IF(ISTEXT(D557),"",IF(A552="Invoice No. : ",TEXT(INDEX(Sheet1!C$14:C$200,MATCH(B552,Sheet1!A$14:A$200,0)),"hh:mm:ss"),I556))))</f>
        <v>09:47:51</v>
      </c>
      <c r="J557">
        <f t="shared" si="34"/>
        <v>2408.5</v>
      </c>
      <c r="K557">
        <f>IF(ISBLANK(G557),"",IF(ISTEXT(G557),"",INDEX(Sheet1!H$14:H$181,MATCH(F557,Sheet1!A$14:A$181,0))))</f>
        <v>2408.5</v>
      </c>
      <c r="L557">
        <f>IF(ISBLANK(G557),"",IF(ISTEXT(G557),"",INDEX(Sheet1!I$14:I$181,MATCH(F557,Sheet1!A$14:A$181,0))))</f>
        <v>0</v>
      </c>
      <c r="M557" t="str">
        <f>IF(ISBLANK(G557),"",IF(ISTEXT(G557),"",IF(INDEX(Sheet1!H$14:H$181,MATCH(F557,Sheet1!A$14:A$181,0))&lt;&gt;0,IF(INDEX(Sheet1!I$14:I$181,MATCH(F557,Sheet1!A$14:A$181,0))&lt;&gt;0,"Loan &amp; Cash","Loan"),"Cash")))</f>
        <v>Loan</v>
      </c>
      <c r="N557">
        <f>IF(ISTEXT(E557),"",IF(ISBLANK(E557),"",IF(ISTEXT(D557),"",IF(A552="Invoice No. : ",INDEX(Sheet1!D$14:D$181,MATCH(B552,Sheet1!A$14:A$181,0)),N556))))</f>
        <v>2</v>
      </c>
      <c r="O557" t="str">
        <f>IF(ISTEXT(E557),"",IF(ISBLANK(E557),"",IF(ISTEXT(D557),"",IF(A552="Invoice No. : ",INDEX(Sheet1!E$14:E$181,MATCH(B552,Sheet1!A$14:A$181,0)),O556))))</f>
        <v>RUBY</v>
      </c>
      <c r="P557" t="str">
        <f>IF(ISTEXT(E557),"",IF(ISBLANK(E557),"",IF(ISTEXT(D557),"",IF(A552="Invoice No. : ",INDEX(Sheet1!G$14:G$181,MATCH(B552,Sheet1!A$14:A$181,0)),P556))))</f>
        <v>FERNANDEZ, JENNIFER HERNANDEZ</v>
      </c>
      <c r="Q557">
        <f t="shared" si="35"/>
        <v>130591.09</v>
      </c>
    </row>
    <row r="558" spans="1:17" x14ac:dyDescent="0.2">
      <c r="A558" s="10" t="s">
        <v>394</v>
      </c>
      <c r="B558" s="10" t="s">
        <v>395</v>
      </c>
      <c r="C558" s="11">
        <v>2</v>
      </c>
      <c r="D558" s="11">
        <v>51.5</v>
      </c>
      <c r="E558" s="11">
        <v>103</v>
      </c>
      <c r="F558" s="26">
        <f t="shared" si="32"/>
        <v>2145318</v>
      </c>
      <c r="G558" s="26">
        <f>IF(ISTEXT(E558),"",IF(ISBLANK(E558),"",IF(ISTEXT(D558),"",IF(A553="Invoice No. : ",INDEX(Sheet1!F$14:F$181,MATCH(B553,Sheet1!A$14:A$181,0)),G557))))</f>
        <v>38326</v>
      </c>
      <c r="H558" s="26" t="str">
        <f t="shared" si="33"/>
        <v>01/17/2023</v>
      </c>
      <c r="I558" s="26" t="str">
        <f>IF(ISTEXT(E558),"",IF(ISBLANK(E558),"",IF(ISTEXT(D558),"",IF(A553="Invoice No. : ",TEXT(INDEX(Sheet1!C$14:C$200,MATCH(B553,Sheet1!A$14:A$200,0)),"hh:mm:ss"),I557))))</f>
        <v>09:47:51</v>
      </c>
      <c r="J558">
        <f t="shared" si="34"/>
        <v>2408.5</v>
      </c>
      <c r="K558">
        <f>IF(ISBLANK(G558),"",IF(ISTEXT(G558),"",INDEX(Sheet1!H$14:H$181,MATCH(F558,Sheet1!A$14:A$181,0))))</f>
        <v>2408.5</v>
      </c>
      <c r="L558">
        <f>IF(ISBLANK(G558),"",IF(ISTEXT(G558),"",INDEX(Sheet1!I$14:I$181,MATCH(F558,Sheet1!A$14:A$181,0))))</f>
        <v>0</v>
      </c>
      <c r="M558" t="str">
        <f>IF(ISBLANK(G558),"",IF(ISTEXT(G558),"",IF(INDEX(Sheet1!H$14:H$181,MATCH(F558,Sheet1!A$14:A$181,0))&lt;&gt;0,IF(INDEX(Sheet1!I$14:I$181,MATCH(F558,Sheet1!A$14:A$181,0))&lt;&gt;0,"Loan &amp; Cash","Loan"),"Cash")))</f>
        <v>Loan</v>
      </c>
      <c r="N558">
        <f>IF(ISTEXT(E558),"",IF(ISBLANK(E558),"",IF(ISTEXT(D558),"",IF(A553="Invoice No. : ",INDEX(Sheet1!D$14:D$181,MATCH(B553,Sheet1!A$14:A$181,0)),N557))))</f>
        <v>2</v>
      </c>
      <c r="O558" t="str">
        <f>IF(ISTEXT(E558),"",IF(ISBLANK(E558),"",IF(ISTEXT(D558),"",IF(A553="Invoice No. : ",INDEX(Sheet1!E$14:E$181,MATCH(B553,Sheet1!A$14:A$181,0)),O557))))</f>
        <v>RUBY</v>
      </c>
      <c r="P558" t="str">
        <f>IF(ISTEXT(E558),"",IF(ISBLANK(E558),"",IF(ISTEXT(D558),"",IF(A553="Invoice No. : ",INDEX(Sheet1!G$14:G$181,MATCH(B553,Sheet1!A$14:A$181,0)),P557))))</f>
        <v>FERNANDEZ, JENNIFER HERNANDEZ</v>
      </c>
      <c r="Q558">
        <f t="shared" si="35"/>
        <v>130591.09</v>
      </c>
    </row>
    <row r="559" spans="1:17" x14ac:dyDescent="0.2">
      <c r="A559" s="10" t="s">
        <v>396</v>
      </c>
      <c r="B559" s="10" t="s">
        <v>397</v>
      </c>
      <c r="C559" s="11">
        <v>2</v>
      </c>
      <c r="D559" s="11">
        <v>51.5</v>
      </c>
      <c r="E559" s="11">
        <v>103</v>
      </c>
      <c r="F559" s="26">
        <f t="shared" si="32"/>
        <v>2145318</v>
      </c>
      <c r="G559" s="26">
        <f>IF(ISTEXT(E559),"",IF(ISBLANK(E559),"",IF(ISTEXT(D559),"",IF(A554="Invoice No. : ",INDEX(Sheet1!F$14:F$181,MATCH(B554,Sheet1!A$14:A$181,0)),G558))))</f>
        <v>38326</v>
      </c>
      <c r="H559" s="26" t="str">
        <f t="shared" si="33"/>
        <v>01/17/2023</v>
      </c>
      <c r="I559" s="26" t="str">
        <f>IF(ISTEXT(E559),"",IF(ISBLANK(E559),"",IF(ISTEXT(D559),"",IF(A554="Invoice No. : ",TEXT(INDEX(Sheet1!C$14:C$200,MATCH(B554,Sheet1!A$14:A$200,0)),"hh:mm:ss"),I558))))</f>
        <v>09:47:51</v>
      </c>
      <c r="J559">
        <f t="shared" si="34"/>
        <v>2408.5</v>
      </c>
      <c r="K559">
        <f>IF(ISBLANK(G559),"",IF(ISTEXT(G559),"",INDEX(Sheet1!H$14:H$181,MATCH(F559,Sheet1!A$14:A$181,0))))</f>
        <v>2408.5</v>
      </c>
      <c r="L559">
        <f>IF(ISBLANK(G559),"",IF(ISTEXT(G559),"",INDEX(Sheet1!I$14:I$181,MATCH(F559,Sheet1!A$14:A$181,0))))</f>
        <v>0</v>
      </c>
      <c r="M559" t="str">
        <f>IF(ISBLANK(G559),"",IF(ISTEXT(G559),"",IF(INDEX(Sheet1!H$14:H$181,MATCH(F559,Sheet1!A$14:A$181,0))&lt;&gt;0,IF(INDEX(Sheet1!I$14:I$181,MATCH(F559,Sheet1!A$14:A$181,0))&lt;&gt;0,"Loan &amp; Cash","Loan"),"Cash")))</f>
        <v>Loan</v>
      </c>
      <c r="N559">
        <f>IF(ISTEXT(E559),"",IF(ISBLANK(E559),"",IF(ISTEXT(D559),"",IF(A554="Invoice No. : ",INDEX(Sheet1!D$14:D$181,MATCH(B554,Sheet1!A$14:A$181,0)),N558))))</f>
        <v>2</v>
      </c>
      <c r="O559" t="str">
        <f>IF(ISTEXT(E559),"",IF(ISBLANK(E559),"",IF(ISTEXT(D559),"",IF(A554="Invoice No. : ",INDEX(Sheet1!E$14:E$181,MATCH(B554,Sheet1!A$14:A$181,0)),O558))))</f>
        <v>RUBY</v>
      </c>
      <c r="P559" t="str">
        <f>IF(ISTEXT(E559),"",IF(ISBLANK(E559),"",IF(ISTEXT(D559),"",IF(A554="Invoice No. : ",INDEX(Sheet1!G$14:G$181,MATCH(B554,Sheet1!A$14:A$181,0)),P558))))</f>
        <v>FERNANDEZ, JENNIFER HERNANDEZ</v>
      </c>
      <c r="Q559">
        <f t="shared" si="35"/>
        <v>130591.09</v>
      </c>
    </row>
    <row r="560" spans="1:17" x14ac:dyDescent="0.2">
      <c r="A560" s="10" t="s">
        <v>398</v>
      </c>
      <c r="B560" s="10" t="s">
        <v>399</v>
      </c>
      <c r="C560" s="11">
        <v>1</v>
      </c>
      <c r="D560" s="11">
        <v>51.5</v>
      </c>
      <c r="E560" s="11">
        <v>51.5</v>
      </c>
      <c r="F560" s="26">
        <f t="shared" si="32"/>
        <v>2145318</v>
      </c>
      <c r="G560" s="26">
        <f>IF(ISTEXT(E560),"",IF(ISBLANK(E560),"",IF(ISTEXT(D560),"",IF(A555="Invoice No. : ",INDEX(Sheet1!F$14:F$181,MATCH(B555,Sheet1!A$14:A$181,0)),G559))))</f>
        <v>38326</v>
      </c>
      <c r="H560" s="26" t="str">
        <f t="shared" si="33"/>
        <v>01/17/2023</v>
      </c>
      <c r="I560" s="26" t="str">
        <f>IF(ISTEXT(E560),"",IF(ISBLANK(E560),"",IF(ISTEXT(D560),"",IF(A555="Invoice No. : ",TEXT(INDEX(Sheet1!C$14:C$200,MATCH(B555,Sheet1!A$14:A$200,0)),"hh:mm:ss"),I559))))</f>
        <v>09:47:51</v>
      </c>
      <c r="J560">
        <f t="shared" si="34"/>
        <v>2408.5</v>
      </c>
      <c r="K560">
        <f>IF(ISBLANK(G560),"",IF(ISTEXT(G560),"",INDEX(Sheet1!H$14:H$181,MATCH(F560,Sheet1!A$14:A$181,0))))</f>
        <v>2408.5</v>
      </c>
      <c r="L560">
        <f>IF(ISBLANK(G560),"",IF(ISTEXT(G560),"",INDEX(Sheet1!I$14:I$181,MATCH(F560,Sheet1!A$14:A$181,0))))</f>
        <v>0</v>
      </c>
      <c r="M560" t="str">
        <f>IF(ISBLANK(G560),"",IF(ISTEXT(G560),"",IF(INDEX(Sheet1!H$14:H$181,MATCH(F560,Sheet1!A$14:A$181,0))&lt;&gt;0,IF(INDEX(Sheet1!I$14:I$181,MATCH(F560,Sheet1!A$14:A$181,0))&lt;&gt;0,"Loan &amp; Cash","Loan"),"Cash")))</f>
        <v>Loan</v>
      </c>
      <c r="N560">
        <f>IF(ISTEXT(E560),"",IF(ISBLANK(E560),"",IF(ISTEXT(D560),"",IF(A555="Invoice No. : ",INDEX(Sheet1!D$14:D$181,MATCH(B555,Sheet1!A$14:A$181,0)),N559))))</f>
        <v>2</v>
      </c>
      <c r="O560" t="str">
        <f>IF(ISTEXT(E560),"",IF(ISBLANK(E560),"",IF(ISTEXT(D560),"",IF(A555="Invoice No. : ",INDEX(Sheet1!E$14:E$181,MATCH(B555,Sheet1!A$14:A$181,0)),O559))))</f>
        <v>RUBY</v>
      </c>
      <c r="P560" t="str">
        <f>IF(ISTEXT(E560),"",IF(ISBLANK(E560),"",IF(ISTEXT(D560),"",IF(A555="Invoice No. : ",INDEX(Sheet1!G$14:G$181,MATCH(B555,Sheet1!A$14:A$181,0)),P559))))</f>
        <v>FERNANDEZ, JENNIFER HERNANDEZ</v>
      </c>
      <c r="Q560">
        <f t="shared" si="35"/>
        <v>130591.09</v>
      </c>
    </row>
    <row r="561" spans="1:17" x14ac:dyDescent="0.2">
      <c r="A561" s="10" t="s">
        <v>69</v>
      </c>
      <c r="B561" s="10" t="s">
        <v>70</v>
      </c>
      <c r="C561" s="11">
        <v>3</v>
      </c>
      <c r="D561" s="11">
        <v>24</v>
      </c>
      <c r="E561" s="11">
        <v>72</v>
      </c>
      <c r="F561" s="26">
        <f t="shared" si="32"/>
        <v>2145318</v>
      </c>
      <c r="G561" s="26">
        <f>IF(ISTEXT(E561),"",IF(ISBLANK(E561),"",IF(ISTEXT(D561),"",IF(A556="Invoice No. : ",INDEX(Sheet1!F$14:F$181,MATCH(B556,Sheet1!A$14:A$181,0)),G560))))</f>
        <v>38326</v>
      </c>
      <c r="H561" s="26" t="str">
        <f t="shared" si="33"/>
        <v>01/17/2023</v>
      </c>
      <c r="I561" s="26" t="str">
        <f>IF(ISTEXT(E561),"",IF(ISBLANK(E561),"",IF(ISTEXT(D561),"",IF(A556="Invoice No. : ",TEXT(INDEX(Sheet1!C$14:C$200,MATCH(B556,Sheet1!A$14:A$200,0)),"hh:mm:ss"),I560))))</f>
        <v>09:47:51</v>
      </c>
      <c r="J561">
        <f t="shared" si="34"/>
        <v>2408.5</v>
      </c>
      <c r="K561">
        <f>IF(ISBLANK(G561),"",IF(ISTEXT(G561),"",INDEX(Sheet1!H$14:H$181,MATCH(F561,Sheet1!A$14:A$181,0))))</f>
        <v>2408.5</v>
      </c>
      <c r="L561">
        <f>IF(ISBLANK(G561),"",IF(ISTEXT(G561),"",INDEX(Sheet1!I$14:I$181,MATCH(F561,Sheet1!A$14:A$181,0))))</f>
        <v>0</v>
      </c>
      <c r="M561" t="str">
        <f>IF(ISBLANK(G561),"",IF(ISTEXT(G561),"",IF(INDEX(Sheet1!H$14:H$181,MATCH(F561,Sheet1!A$14:A$181,0))&lt;&gt;0,IF(INDEX(Sheet1!I$14:I$181,MATCH(F561,Sheet1!A$14:A$181,0))&lt;&gt;0,"Loan &amp; Cash","Loan"),"Cash")))</f>
        <v>Loan</v>
      </c>
      <c r="N561">
        <f>IF(ISTEXT(E561),"",IF(ISBLANK(E561),"",IF(ISTEXT(D561),"",IF(A556="Invoice No. : ",INDEX(Sheet1!D$14:D$181,MATCH(B556,Sheet1!A$14:A$181,0)),N560))))</f>
        <v>2</v>
      </c>
      <c r="O561" t="str">
        <f>IF(ISTEXT(E561),"",IF(ISBLANK(E561),"",IF(ISTEXT(D561),"",IF(A556="Invoice No. : ",INDEX(Sheet1!E$14:E$181,MATCH(B556,Sheet1!A$14:A$181,0)),O560))))</f>
        <v>RUBY</v>
      </c>
      <c r="P561" t="str">
        <f>IF(ISTEXT(E561),"",IF(ISBLANK(E561),"",IF(ISTEXT(D561),"",IF(A556="Invoice No. : ",INDEX(Sheet1!G$14:G$181,MATCH(B556,Sheet1!A$14:A$181,0)),P560))))</f>
        <v>FERNANDEZ, JENNIFER HERNANDEZ</v>
      </c>
      <c r="Q561">
        <f t="shared" si="35"/>
        <v>130591.09</v>
      </c>
    </row>
    <row r="562" spans="1:17" x14ac:dyDescent="0.2">
      <c r="A562" s="10" t="s">
        <v>264</v>
      </c>
      <c r="B562" s="10" t="s">
        <v>265</v>
      </c>
      <c r="C562" s="11">
        <v>3</v>
      </c>
      <c r="D562" s="11">
        <v>57.75</v>
      </c>
      <c r="E562" s="11">
        <v>173.25</v>
      </c>
      <c r="F562" s="26">
        <f t="shared" si="32"/>
        <v>2145318</v>
      </c>
      <c r="G562" s="26">
        <f>IF(ISTEXT(E562),"",IF(ISBLANK(E562),"",IF(ISTEXT(D562),"",IF(A557="Invoice No. : ",INDEX(Sheet1!F$14:F$181,MATCH(B557,Sheet1!A$14:A$181,0)),G561))))</f>
        <v>38326</v>
      </c>
      <c r="H562" s="26" t="str">
        <f t="shared" si="33"/>
        <v>01/17/2023</v>
      </c>
      <c r="I562" s="26" t="str">
        <f>IF(ISTEXT(E562),"",IF(ISBLANK(E562),"",IF(ISTEXT(D562),"",IF(A557="Invoice No. : ",TEXT(INDEX(Sheet1!C$14:C$200,MATCH(B557,Sheet1!A$14:A$200,0)),"hh:mm:ss"),I561))))</f>
        <v>09:47:51</v>
      </c>
      <c r="J562">
        <f t="shared" si="34"/>
        <v>2408.5</v>
      </c>
      <c r="K562">
        <f>IF(ISBLANK(G562),"",IF(ISTEXT(G562),"",INDEX(Sheet1!H$14:H$181,MATCH(F562,Sheet1!A$14:A$181,0))))</f>
        <v>2408.5</v>
      </c>
      <c r="L562">
        <f>IF(ISBLANK(G562),"",IF(ISTEXT(G562),"",INDEX(Sheet1!I$14:I$181,MATCH(F562,Sheet1!A$14:A$181,0))))</f>
        <v>0</v>
      </c>
      <c r="M562" t="str">
        <f>IF(ISBLANK(G562),"",IF(ISTEXT(G562),"",IF(INDEX(Sheet1!H$14:H$181,MATCH(F562,Sheet1!A$14:A$181,0))&lt;&gt;0,IF(INDEX(Sheet1!I$14:I$181,MATCH(F562,Sheet1!A$14:A$181,0))&lt;&gt;0,"Loan &amp; Cash","Loan"),"Cash")))</f>
        <v>Loan</v>
      </c>
      <c r="N562">
        <f>IF(ISTEXT(E562),"",IF(ISBLANK(E562),"",IF(ISTEXT(D562),"",IF(A557="Invoice No. : ",INDEX(Sheet1!D$14:D$181,MATCH(B557,Sheet1!A$14:A$181,0)),N561))))</f>
        <v>2</v>
      </c>
      <c r="O562" t="str">
        <f>IF(ISTEXT(E562),"",IF(ISBLANK(E562),"",IF(ISTEXT(D562),"",IF(A557="Invoice No. : ",INDEX(Sheet1!E$14:E$181,MATCH(B557,Sheet1!A$14:A$181,0)),O561))))</f>
        <v>RUBY</v>
      </c>
      <c r="P562" t="str">
        <f>IF(ISTEXT(E562),"",IF(ISBLANK(E562),"",IF(ISTEXT(D562),"",IF(A557="Invoice No. : ",INDEX(Sheet1!G$14:G$181,MATCH(B557,Sheet1!A$14:A$181,0)),P561))))</f>
        <v>FERNANDEZ, JENNIFER HERNANDEZ</v>
      </c>
      <c r="Q562">
        <f t="shared" si="35"/>
        <v>130591.09</v>
      </c>
    </row>
    <row r="563" spans="1:17" x14ac:dyDescent="0.2">
      <c r="A563" s="10" t="s">
        <v>400</v>
      </c>
      <c r="B563" s="10" t="s">
        <v>401</v>
      </c>
      <c r="C563" s="11">
        <v>1</v>
      </c>
      <c r="D563" s="11">
        <v>57.75</v>
      </c>
      <c r="E563" s="11">
        <v>57.75</v>
      </c>
      <c r="F563" s="26">
        <f t="shared" si="32"/>
        <v>2145318</v>
      </c>
      <c r="G563" s="26">
        <f>IF(ISTEXT(E563),"",IF(ISBLANK(E563),"",IF(ISTEXT(D563),"",IF(A558="Invoice No. : ",INDEX(Sheet1!F$14:F$181,MATCH(B558,Sheet1!A$14:A$181,0)),G562))))</f>
        <v>38326</v>
      </c>
      <c r="H563" s="26" t="str">
        <f t="shared" si="33"/>
        <v>01/17/2023</v>
      </c>
      <c r="I563" s="26" t="str">
        <f>IF(ISTEXT(E563),"",IF(ISBLANK(E563),"",IF(ISTEXT(D563),"",IF(A558="Invoice No. : ",TEXT(INDEX(Sheet1!C$14:C$200,MATCH(B558,Sheet1!A$14:A$200,0)),"hh:mm:ss"),I562))))</f>
        <v>09:47:51</v>
      </c>
      <c r="J563">
        <f t="shared" si="34"/>
        <v>2408.5</v>
      </c>
      <c r="K563">
        <f>IF(ISBLANK(G563),"",IF(ISTEXT(G563),"",INDEX(Sheet1!H$14:H$181,MATCH(F563,Sheet1!A$14:A$181,0))))</f>
        <v>2408.5</v>
      </c>
      <c r="L563">
        <f>IF(ISBLANK(G563),"",IF(ISTEXT(G563),"",INDEX(Sheet1!I$14:I$181,MATCH(F563,Sheet1!A$14:A$181,0))))</f>
        <v>0</v>
      </c>
      <c r="M563" t="str">
        <f>IF(ISBLANK(G563),"",IF(ISTEXT(G563),"",IF(INDEX(Sheet1!H$14:H$181,MATCH(F563,Sheet1!A$14:A$181,0))&lt;&gt;0,IF(INDEX(Sheet1!I$14:I$181,MATCH(F563,Sheet1!A$14:A$181,0))&lt;&gt;0,"Loan &amp; Cash","Loan"),"Cash")))</f>
        <v>Loan</v>
      </c>
      <c r="N563">
        <f>IF(ISTEXT(E563),"",IF(ISBLANK(E563),"",IF(ISTEXT(D563),"",IF(A558="Invoice No. : ",INDEX(Sheet1!D$14:D$181,MATCH(B558,Sheet1!A$14:A$181,0)),N562))))</f>
        <v>2</v>
      </c>
      <c r="O563" t="str">
        <f>IF(ISTEXT(E563),"",IF(ISBLANK(E563),"",IF(ISTEXT(D563),"",IF(A558="Invoice No. : ",INDEX(Sheet1!E$14:E$181,MATCH(B558,Sheet1!A$14:A$181,0)),O562))))</f>
        <v>RUBY</v>
      </c>
      <c r="P563" t="str">
        <f>IF(ISTEXT(E563),"",IF(ISBLANK(E563),"",IF(ISTEXT(D563),"",IF(A558="Invoice No. : ",INDEX(Sheet1!G$14:G$181,MATCH(B558,Sheet1!A$14:A$181,0)),P562))))</f>
        <v>FERNANDEZ, JENNIFER HERNANDEZ</v>
      </c>
      <c r="Q563">
        <f t="shared" si="35"/>
        <v>130591.09</v>
      </c>
    </row>
    <row r="564" spans="1:17" x14ac:dyDescent="0.2">
      <c r="A564" s="10" t="s">
        <v>338</v>
      </c>
      <c r="B564" s="10" t="s">
        <v>339</v>
      </c>
      <c r="C564" s="11">
        <v>1</v>
      </c>
      <c r="D564" s="11">
        <v>57.75</v>
      </c>
      <c r="E564" s="11">
        <v>57.75</v>
      </c>
      <c r="F564" s="26">
        <f t="shared" si="32"/>
        <v>2145318</v>
      </c>
      <c r="G564" s="26">
        <f>IF(ISTEXT(E564),"",IF(ISBLANK(E564),"",IF(ISTEXT(D564),"",IF(A559="Invoice No. : ",INDEX(Sheet1!F$14:F$181,MATCH(B559,Sheet1!A$14:A$181,0)),G563))))</f>
        <v>38326</v>
      </c>
      <c r="H564" s="26" t="str">
        <f t="shared" si="33"/>
        <v>01/17/2023</v>
      </c>
      <c r="I564" s="26" t="str">
        <f>IF(ISTEXT(E564),"",IF(ISBLANK(E564),"",IF(ISTEXT(D564),"",IF(A559="Invoice No. : ",TEXT(INDEX(Sheet1!C$14:C$200,MATCH(B559,Sheet1!A$14:A$200,0)),"hh:mm:ss"),I563))))</f>
        <v>09:47:51</v>
      </c>
      <c r="J564">
        <f t="shared" si="34"/>
        <v>2408.5</v>
      </c>
      <c r="K564">
        <f>IF(ISBLANK(G564),"",IF(ISTEXT(G564),"",INDEX(Sheet1!H$14:H$181,MATCH(F564,Sheet1!A$14:A$181,0))))</f>
        <v>2408.5</v>
      </c>
      <c r="L564">
        <f>IF(ISBLANK(G564),"",IF(ISTEXT(G564),"",INDEX(Sheet1!I$14:I$181,MATCH(F564,Sheet1!A$14:A$181,0))))</f>
        <v>0</v>
      </c>
      <c r="M564" t="str">
        <f>IF(ISBLANK(G564),"",IF(ISTEXT(G564),"",IF(INDEX(Sheet1!H$14:H$181,MATCH(F564,Sheet1!A$14:A$181,0))&lt;&gt;0,IF(INDEX(Sheet1!I$14:I$181,MATCH(F564,Sheet1!A$14:A$181,0))&lt;&gt;0,"Loan &amp; Cash","Loan"),"Cash")))</f>
        <v>Loan</v>
      </c>
      <c r="N564">
        <f>IF(ISTEXT(E564),"",IF(ISBLANK(E564),"",IF(ISTEXT(D564),"",IF(A559="Invoice No. : ",INDEX(Sheet1!D$14:D$181,MATCH(B559,Sheet1!A$14:A$181,0)),N563))))</f>
        <v>2</v>
      </c>
      <c r="O564" t="str">
        <f>IF(ISTEXT(E564),"",IF(ISBLANK(E564),"",IF(ISTEXT(D564),"",IF(A559="Invoice No. : ",INDEX(Sheet1!E$14:E$181,MATCH(B559,Sheet1!A$14:A$181,0)),O563))))</f>
        <v>RUBY</v>
      </c>
      <c r="P564" t="str">
        <f>IF(ISTEXT(E564),"",IF(ISBLANK(E564),"",IF(ISTEXT(D564),"",IF(A559="Invoice No. : ",INDEX(Sheet1!G$14:G$181,MATCH(B559,Sheet1!A$14:A$181,0)),P563))))</f>
        <v>FERNANDEZ, JENNIFER HERNANDEZ</v>
      </c>
      <c r="Q564">
        <f t="shared" si="35"/>
        <v>130591.09</v>
      </c>
    </row>
    <row r="565" spans="1:17" x14ac:dyDescent="0.2">
      <c r="A565" s="10" t="s">
        <v>402</v>
      </c>
      <c r="B565" s="10" t="s">
        <v>403</v>
      </c>
      <c r="C565" s="11">
        <v>3</v>
      </c>
      <c r="D565" s="11">
        <v>20.5</v>
      </c>
      <c r="E565" s="11">
        <v>61.5</v>
      </c>
      <c r="F565" s="26">
        <f t="shared" si="32"/>
        <v>2145318</v>
      </c>
      <c r="G565" s="26">
        <f>IF(ISTEXT(E565),"",IF(ISBLANK(E565),"",IF(ISTEXT(D565),"",IF(A560="Invoice No. : ",INDEX(Sheet1!F$14:F$181,MATCH(B560,Sheet1!A$14:A$181,0)),G564))))</f>
        <v>38326</v>
      </c>
      <c r="H565" s="26" t="str">
        <f t="shared" si="33"/>
        <v>01/17/2023</v>
      </c>
      <c r="I565" s="26" t="str">
        <f>IF(ISTEXT(E565),"",IF(ISBLANK(E565),"",IF(ISTEXT(D565),"",IF(A560="Invoice No. : ",TEXT(INDEX(Sheet1!C$14:C$200,MATCH(B560,Sheet1!A$14:A$200,0)),"hh:mm:ss"),I564))))</f>
        <v>09:47:51</v>
      </c>
      <c r="J565">
        <f t="shared" si="34"/>
        <v>2408.5</v>
      </c>
      <c r="K565">
        <f>IF(ISBLANK(G565),"",IF(ISTEXT(G565),"",INDEX(Sheet1!H$14:H$181,MATCH(F565,Sheet1!A$14:A$181,0))))</f>
        <v>2408.5</v>
      </c>
      <c r="L565">
        <f>IF(ISBLANK(G565),"",IF(ISTEXT(G565),"",INDEX(Sheet1!I$14:I$181,MATCH(F565,Sheet1!A$14:A$181,0))))</f>
        <v>0</v>
      </c>
      <c r="M565" t="str">
        <f>IF(ISBLANK(G565),"",IF(ISTEXT(G565),"",IF(INDEX(Sheet1!H$14:H$181,MATCH(F565,Sheet1!A$14:A$181,0))&lt;&gt;0,IF(INDEX(Sheet1!I$14:I$181,MATCH(F565,Sheet1!A$14:A$181,0))&lt;&gt;0,"Loan &amp; Cash","Loan"),"Cash")))</f>
        <v>Loan</v>
      </c>
      <c r="N565">
        <f>IF(ISTEXT(E565),"",IF(ISBLANK(E565),"",IF(ISTEXT(D565),"",IF(A560="Invoice No. : ",INDEX(Sheet1!D$14:D$181,MATCH(B560,Sheet1!A$14:A$181,0)),N564))))</f>
        <v>2</v>
      </c>
      <c r="O565" t="str">
        <f>IF(ISTEXT(E565),"",IF(ISBLANK(E565),"",IF(ISTEXT(D565),"",IF(A560="Invoice No. : ",INDEX(Sheet1!E$14:E$181,MATCH(B560,Sheet1!A$14:A$181,0)),O564))))</f>
        <v>RUBY</v>
      </c>
      <c r="P565" t="str">
        <f>IF(ISTEXT(E565),"",IF(ISBLANK(E565),"",IF(ISTEXT(D565),"",IF(A560="Invoice No. : ",INDEX(Sheet1!G$14:G$181,MATCH(B560,Sheet1!A$14:A$181,0)),P564))))</f>
        <v>FERNANDEZ, JENNIFER HERNANDEZ</v>
      </c>
      <c r="Q565">
        <f t="shared" si="35"/>
        <v>130591.09</v>
      </c>
    </row>
    <row r="566" spans="1:17" x14ac:dyDescent="0.2">
      <c r="A566" s="10" t="s">
        <v>57</v>
      </c>
      <c r="B566" s="10" t="s">
        <v>58</v>
      </c>
      <c r="C566" s="11">
        <v>1</v>
      </c>
      <c r="D566" s="11">
        <v>38</v>
      </c>
      <c r="E566" s="11">
        <v>38</v>
      </c>
      <c r="F566" s="26">
        <f t="shared" si="32"/>
        <v>2145318</v>
      </c>
      <c r="G566" s="26">
        <f>IF(ISTEXT(E566),"",IF(ISBLANK(E566),"",IF(ISTEXT(D566),"",IF(A561="Invoice No. : ",INDEX(Sheet1!F$14:F$181,MATCH(B561,Sheet1!A$14:A$181,0)),G565))))</f>
        <v>38326</v>
      </c>
      <c r="H566" s="26" t="str">
        <f t="shared" si="33"/>
        <v>01/17/2023</v>
      </c>
      <c r="I566" s="26" t="str">
        <f>IF(ISTEXT(E566),"",IF(ISBLANK(E566),"",IF(ISTEXT(D566),"",IF(A561="Invoice No. : ",TEXT(INDEX(Sheet1!C$14:C$200,MATCH(B561,Sheet1!A$14:A$200,0)),"hh:mm:ss"),I565))))</f>
        <v>09:47:51</v>
      </c>
      <c r="J566">
        <f t="shared" si="34"/>
        <v>2408.5</v>
      </c>
      <c r="K566">
        <f>IF(ISBLANK(G566),"",IF(ISTEXT(G566),"",INDEX(Sheet1!H$14:H$181,MATCH(F566,Sheet1!A$14:A$181,0))))</f>
        <v>2408.5</v>
      </c>
      <c r="L566">
        <f>IF(ISBLANK(G566),"",IF(ISTEXT(G566),"",INDEX(Sheet1!I$14:I$181,MATCH(F566,Sheet1!A$14:A$181,0))))</f>
        <v>0</v>
      </c>
      <c r="M566" t="str">
        <f>IF(ISBLANK(G566),"",IF(ISTEXT(G566),"",IF(INDEX(Sheet1!H$14:H$181,MATCH(F566,Sheet1!A$14:A$181,0))&lt;&gt;0,IF(INDEX(Sheet1!I$14:I$181,MATCH(F566,Sheet1!A$14:A$181,0))&lt;&gt;0,"Loan &amp; Cash","Loan"),"Cash")))</f>
        <v>Loan</v>
      </c>
      <c r="N566">
        <f>IF(ISTEXT(E566),"",IF(ISBLANK(E566),"",IF(ISTEXT(D566),"",IF(A561="Invoice No. : ",INDEX(Sheet1!D$14:D$181,MATCH(B561,Sheet1!A$14:A$181,0)),N565))))</f>
        <v>2</v>
      </c>
      <c r="O566" t="str">
        <f>IF(ISTEXT(E566),"",IF(ISBLANK(E566),"",IF(ISTEXT(D566),"",IF(A561="Invoice No. : ",INDEX(Sheet1!E$14:E$181,MATCH(B561,Sheet1!A$14:A$181,0)),O565))))</f>
        <v>RUBY</v>
      </c>
      <c r="P566" t="str">
        <f>IF(ISTEXT(E566),"",IF(ISBLANK(E566),"",IF(ISTEXT(D566),"",IF(A561="Invoice No. : ",INDEX(Sheet1!G$14:G$181,MATCH(B561,Sheet1!A$14:A$181,0)),P565))))</f>
        <v>FERNANDEZ, JENNIFER HERNANDEZ</v>
      </c>
      <c r="Q566">
        <f t="shared" si="35"/>
        <v>130591.09</v>
      </c>
    </row>
    <row r="567" spans="1:17" x14ac:dyDescent="0.2">
      <c r="A567" s="10" t="s">
        <v>404</v>
      </c>
      <c r="B567" s="10" t="s">
        <v>405</v>
      </c>
      <c r="C567" s="11">
        <v>3</v>
      </c>
      <c r="D567" s="11">
        <v>36.25</v>
      </c>
      <c r="E567" s="11">
        <v>108.75</v>
      </c>
      <c r="F567" s="26">
        <f t="shared" si="32"/>
        <v>2145318</v>
      </c>
      <c r="G567" s="26">
        <f>IF(ISTEXT(E567),"",IF(ISBLANK(E567),"",IF(ISTEXT(D567),"",IF(A562="Invoice No. : ",INDEX(Sheet1!F$14:F$181,MATCH(B562,Sheet1!A$14:A$181,0)),G566))))</f>
        <v>38326</v>
      </c>
      <c r="H567" s="26" t="str">
        <f t="shared" si="33"/>
        <v>01/17/2023</v>
      </c>
      <c r="I567" s="26" t="str">
        <f>IF(ISTEXT(E567),"",IF(ISBLANK(E567),"",IF(ISTEXT(D567),"",IF(A562="Invoice No. : ",TEXT(INDEX(Sheet1!C$14:C$200,MATCH(B562,Sheet1!A$14:A$200,0)),"hh:mm:ss"),I566))))</f>
        <v>09:47:51</v>
      </c>
      <c r="J567">
        <f t="shared" si="34"/>
        <v>2408.5</v>
      </c>
      <c r="K567">
        <f>IF(ISBLANK(G567),"",IF(ISTEXT(G567),"",INDEX(Sheet1!H$14:H$181,MATCH(F567,Sheet1!A$14:A$181,0))))</f>
        <v>2408.5</v>
      </c>
      <c r="L567">
        <f>IF(ISBLANK(G567),"",IF(ISTEXT(G567),"",INDEX(Sheet1!I$14:I$181,MATCH(F567,Sheet1!A$14:A$181,0))))</f>
        <v>0</v>
      </c>
      <c r="M567" t="str">
        <f>IF(ISBLANK(G567),"",IF(ISTEXT(G567),"",IF(INDEX(Sheet1!H$14:H$181,MATCH(F567,Sheet1!A$14:A$181,0))&lt;&gt;0,IF(INDEX(Sheet1!I$14:I$181,MATCH(F567,Sheet1!A$14:A$181,0))&lt;&gt;0,"Loan &amp; Cash","Loan"),"Cash")))</f>
        <v>Loan</v>
      </c>
      <c r="N567">
        <f>IF(ISTEXT(E567),"",IF(ISBLANK(E567),"",IF(ISTEXT(D567),"",IF(A562="Invoice No. : ",INDEX(Sheet1!D$14:D$181,MATCH(B562,Sheet1!A$14:A$181,0)),N566))))</f>
        <v>2</v>
      </c>
      <c r="O567" t="str">
        <f>IF(ISTEXT(E567),"",IF(ISBLANK(E567),"",IF(ISTEXT(D567),"",IF(A562="Invoice No. : ",INDEX(Sheet1!E$14:E$181,MATCH(B562,Sheet1!A$14:A$181,0)),O566))))</f>
        <v>RUBY</v>
      </c>
      <c r="P567" t="str">
        <f>IF(ISTEXT(E567),"",IF(ISBLANK(E567),"",IF(ISTEXT(D567),"",IF(A562="Invoice No. : ",INDEX(Sheet1!G$14:G$181,MATCH(B562,Sheet1!A$14:A$181,0)),P566))))</f>
        <v>FERNANDEZ, JENNIFER HERNANDEZ</v>
      </c>
      <c r="Q567">
        <f t="shared" si="35"/>
        <v>130591.09</v>
      </c>
    </row>
    <row r="568" spans="1:17" x14ac:dyDescent="0.2">
      <c r="D568" s="12" t="s">
        <v>16</v>
      </c>
      <c r="E568" s="13">
        <v>2408.5</v>
      </c>
      <c r="F568" s="26" t="str">
        <f t="shared" si="32"/>
        <v/>
      </c>
      <c r="G568" s="26" t="str">
        <f>IF(ISTEXT(E568),"",IF(ISBLANK(E568),"",IF(ISTEXT(D568),"",IF(A563="Invoice No. : ",INDEX(Sheet1!F$14:F$181,MATCH(B563,Sheet1!A$14:A$181,0)),G567))))</f>
        <v/>
      </c>
      <c r="H568" s="26" t="str">
        <f t="shared" si="33"/>
        <v/>
      </c>
      <c r="I568" s="26" t="str">
        <f>IF(ISTEXT(E568),"",IF(ISBLANK(E568),"",IF(ISTEXT(D568),"",IF(A563="Invoice No. : ",TEXT(INDEX(Sheet1!C$14:C$200,MATCH(B563,Sheet1!A$14:A$200,0)),"hh:mm:ss"),I567))))</f>
        <v/>
      </c>
      <c r="J568" t="str">
        <f t="shared" si="34"/>
        <v/>
      </c>
      <c r="K568" t="str">
        <f>IF(ISBLANK(G568),"",IF(ISTEXT(G568),"",INDEX(Sheet1!H$14:H$181,MATCH(F568,Sheet1!A$14:A$181,0))))</f>
        <v/>
      </c>
      <c r="L568" t="str">
        <f>IF(ISBLANK(G568),"",IF(ISTEXT(G568),"",INDEX(Sheet1!I$14:I$181,MATCH(F568,Sheet1!A$14:A$181,0))))</f>
        <v/>
      </c>
      <c r="M568" t="str">
        <f>IF(ISBLANK(G568),"",IF(ISTEXT(G568),"",IF(INDEX(Sheet1!H$14:H$181,MATCH(F568,Sheet1!A$14:A$181,0))&lt;&gt;0,IF(INDEX(Sheet1!I$14:I$181,MATCH(F568,Sheet1!A$14:A$181,0))&lt;&gt;0,"Loan &amp; Cash","Loan"),"Cash")))</f>
        <v/>
      </c>
      <c r="N568" t="str">
        <f>IF(ISTEXT(E568),"",IF(ISBLANK(E568),"",IF(ISTEXT(D568),"",IF(A563="Invoice No. : ",INDEX(Sheet1!D$14:D$181,MATCH(B563,Sheet1!A$14:A$181,0)),N567))))</f>
        <v/>
      </c>
      <c r="O568" t="str">
        <f>IF(ISTEXT(E568),"",IF(ISBLANK(E568),"",IF(ISTEXT(D568),"",IF(A563="Invoice No. : ",INDEX(Sheet1!E$14:E$181,MATCH(B563,Sheet1!A$14:A$181,0)),O567))))</f>
        <v/>
      </c>
      <c r="P568" t="str">
        <f>IF(ISTEXT(E568),"",IF(ISBLANK(E568),"",IF(ISTEXT(D568),"",IF(A563="Invoice No. : ",INDEX(Sheet1!G$14:G$181,MATCH(B563,Sheet1!A$14:A$181,0)),P567))))</f>
        <v/>
      </c>
      <c r="Q568" t="str">
        <f t="shared" si="35"/>
        <v/>
      </c>
    </row>
    <row r="569" spans="1:17" x14ac:dyDescent="0.2">
      <c r="F569" s="26" t="str">
        <f t="shared" si="32"/>
        <v/>
      </c>
      <c r="G569" s="26" t="str">
        <f>IF(ISTEXT(E569),"",IF(ISBLANK(E569),"",IF(ISTEXT(D569),"",IF(A564="Invoice No. : ",INDEX(Sheet1!F$14:F$181,MATCH(B564,Sheet1!A$14:A$181,0)),G568))))</f>
        <v/>
      </c>
      <c r="H569" s="26" t="str">
        <f t="shared" si="33"/>
        <v/>
      </c>
      <c r="I569" s="26" t="str">
        <f>IF(ISTEXT(E569),"",IF(ISBLANK(E569),"",IF(ISTEXT(D569),"",IF(A564="Invoice No. : ",TEXT(INDEX(Sheet1!C$14:C$200,MATCH(B564,Sheet1!A$14:A$200,0)),"hh:mm:ss"),I568))))</f>
        <v/>
      </c>
      <c r="J569" t="str">
        <f t="shared" si="34"/>
        <v/>
      </c>
      <c r="K569" t="str">
        <f>IF(ISBLANK(G569),"",IF(ISTEXT(G569),"",INDEX(Sheet1!H$14:H$181,MATCH(F569,Sheet1!A$14:A$181,0))))</f>
        <v/>
      </c>
      <c r="L569" t="str">
        <f>IF(ISBLANK(G569),"",IF(ISTEXT(G569),"",INDEX(Sheet1!I$14:I$181,MATCH(F569,Sheet1!A$14:A$181,0))))</f>
        <v/>
      </c>
      <c r="M569" t="str">
        <f>IF(ISBLANK(G569),"",IF(ISTEXT(G569),"",IF(INDEX(Sheet1!H$14:H$181,MATCH(F569,Sheet1!A$14:A$181,0))&lt;&gt;0,IF(INDEX(Sheet1!I$14:I$181,MATCH(F569,Sheet1!A$14:A$181,0))&lt;&gt;0,"Loan &amp; Cash","Loan"),"Cash")))</f>
        <v/>
      </c>
      <c r="N569" t="str">
        <f>IF(ISTEXT(E569),"",IF(ISBLANK(E569),"",IF(ISTEXT(D569),"",IF(A564="Invoice No. : ",INDEX(Sheet1!D$14:D$181,MATCH(B564,Sheet1!A$14:A$181,0)),N568))))</f>
        <v/>
      </c>
      <c r="O569" t="str">
        <f>IF(ISTEXT(E569),"",IF(ISBLANK(E569),"",IF(ISTEXT(D569),"",IF(A564="Invoice No. : ",INDEX(Sheet1!E$14:E$181,MATCH(B564,Sheet1!A$14:A$181,0)),O568))))</f>
        <v/>
      </c>
      <c r="P569" t="str">
        <f>IF(ISTEXT(E569),"",IF(ISBLANK(E569),"",IF(ISTEXT(D569),"",IF(A564="Invoice No. : ",INDEX(Sheet1!G$14:G$181,MATCH(B564,Sheet1!A$14:A$181,0)),P568))))</f>
        <v/>
      </c>
      <c r="Q569" t="str">
        <f t="shared" si="35"/>
        <v/>
      </c>
    </row>
    <row r="570" spans="1:17" x14ac:dyDescent="0.2">
      <c r="F570" s="26" t="str">
        <f t="shared" si="32"/>
        <v/>
      </c>
      <c r="G570" s="26" t="str">
        <f>IF(ISTEXT(E570),"",IF(ISBLANK(E570),"",IF(ISTEXT(D570),"",IF(A565="Invoice No. : ",INDEX(Sheet1!F$14:F$181,MATCH(B565,Sheet1!A$14:A$181,0)),G569))))</f>
        <v/>
      </c>
      <c r="H570" s="26" t="str">
        <f t="shared" si="33"/>
        <v/>
      </c>
      <c r="I570" s="26" t="str">
        <f>IF(ISTEXT(E570),"",IF(ISBLANK(E570),"",IF(ISTEXT(D570),"",IF(A565="Invoice No. : ",TEXT(INDEX(Sheet1!C$14:C$200,MATCH(B565,Sheet1!A$14:A$200,0)),"hh:mm:ss"),I569))))</f>
        <v/>
      </c>
      <c r="J570" t="str">
        <f t="shared" si="34"/>
        <v/>
      </c>
      <c r="K570" t="str">
        <f>IF(ISBLANK(G570),"",IF(ISTEXT(G570),"",INDEX(Sheet1!H$14:H$181,MATCH(F570,Sheet1!A$14:A$181,0))))</f>
        <v/>
      </c>
      <c r="L570" t="str">
        <f>IF(ISBLANK(G570),"",IF(ISTEXT(G570),"",INDEX(Sheet1!I$14:I$181,MATCH(F570,Sheet1!A$14:A$181,0))))</f>
        <v/>
      </c>
      <c r="M570" t="str">
        <f>IF(ISBLANK(G570),"",IF(ISTEXT(G570),"",IF(INDEX(Sheet1!H$14:H$181,MATCH(F570,Sheet1!A$14:A$181,0))&lt;&gt;0,IF(INDEX(Sheet1!I$14:I$181,MATCH(F570,Sheet1!A$14:A$181,0))&lt;&gt;0,"Loan &amp; Cash","Loan"),"Cash")))</f>
        <v/>
      </c>
      <c r="N570" t="str">
        <f>IF(ISTEXT(E570),"",IF(ISBLANK(E570),"",IF(ISTEXT(D570),"",IF(A565="Invoice No. : ",INDEX(Sheet1!D$14:D$181,MATCH(B565,Sheet1!A$14:A$181,0)),N569))))</f>
        <v/>
      </c>
      <c r="O570" t="str">
        <f>IF(ISTEXT(E570),"",IF(ISBLANK(E570),"",IF(ISTEXT(D570),"",IF(A565="Invoice No. : ",INDEX(Sheet1!E$14:E$181,MATCH(B565,Sheet1!A$14:A$181,0)),O569))))</f>
        <v/>
      </c>
      <c r="P570" t="str">
        <f>IF(ISTEXT(E570),"",IF(ISBLANK(E570),"",IF(ISTEXT(D570),"",IF(A565="Invoice No. : ",INDEX(Sheet1!G$14:G$181,MATCH(B565,Sheet1!A$14:A$181,0)),P569))))</f>
        <v/>
      </c>
      <c r="Q570" t="str">
        <f t="shared" si="35"/>
        <v/>
      </c>
    </row>
    <row r="571" spans="1:17" x14ac:dyDescent="0.2">
      <c r="A571" s="3" t="s">
        <v>4</v>
      </c>
      <c r="B571" s="4">
        <v>2145319</v>
      </c>
      <c r="C571" s="3" t="s">
        <v>5</v>
      </c>
      <c r="D571" s="5" t="s">
        <v>185</v>
      </c>
      <c r="F571" s="26" t="str">
        <f t="shared" si="32"/>
        <v/>
      </c>
      <c r="G571" s="26" t="str">
        <f>IF(ISTEXT(E571),"",IF(ISBLANK(E571),"",IF(ISTEXT(D571),"",IF(A566="Invoice No. : ",INDEX(Sheet1!F$14:F$181,MATCH(B566,Sheet1!A$14:A$181,0)),G570))))</f>
        <v/>
      </c>
      <c r="H571" s="26" t="str">
        <f t="shared" si="33"/>
        <v/>
      </c>
      <c r="I571" s="26" t="str">
        <f>IF(ISTEXT(E571),"",IF(ISBLANK(E571),"",IF(ISTEXT(D571),"",IF(A566="Invoice No. : ",TEXT(INDEX(Sheet1!C$14:C$200,MATCH(B566,Sheet1!A$14:A$200,0)),"hh:mm:ss"),I570))))</f>
        <v/>
      </c>
      <c r="J571" t="str">
        <f t="shared" si="34"/>
        <v/>
      </c>
      <c r="K571" t="str">
        <f>IF(ISBLANK(G571),"",IF(ISTEXT(G571),"",INDEX(Sheet1!H$14:H$181,MATCH(F571,Sheet1!A$14:A$181,0))))</f>
        <v/>
      </c>
      <c r="L571" t="str">
        <f>IF(ISBLANK(G571),"",IF(ISTEXT(G571),"",INDEX(Sheet1!I$14:I$181,MATCH(F571,Sheet1!A$14:A$181,0))))</f>
        <v/>
      </c>
      <c r="M571" t="str">
        <f>IF(ISBLANK(G571),"",IF(ISTEXT(G571),"",IF(INDEX(Sheet1!H$14:H$181,MATCH(F571,Sheet1!A$14:A$181,0))&lt;&gt;0,IF(INDEX(Sheet1!I$14:I$181,MATCH(F571,Sheet1!A$14:A$181,0))&lt;&gt;0,"Loan &amp; Cash","Loan"),"Cash")))</f>
        <v/>
      </c>
      <c r="N571" t="str">
        <f>IF(ISTEXT(E571),"",IF(ISBLANK(E571),"",IF(ISTEXT(D571),"",IF(A566="Invoice No. : ",INDEX(Sheet1!D$14:D$181,MATCH(B566,Sheet1!A$14:A$181,0)),N570))))</f>
        <v/>
      </c>
      <c r="O571" t="str">
        <f>IF(ISTEXT(E571),"",IF(ISBLANK(E571),"",IF(ISTEXT(D571),"",IF(A566="Invoice No. : ",INDEX(Sheet1!E$14:E$181,MATCH(B566,Sheet1!A$14:A$181,0)),O570))))</f>
        <v/>
      </c>
      <c r="P571" t="str">
        <f>IF(ISTEXT(E571),"",IF(ISBLANK(E571),"",IF(ISTEXT(D571),"",IF(A566="Invoice No. : ",INDEX(Sheet1!G$14:G$181,MATCH(B566,Sheet1!A$14:A$181,0)),P570))))</f>
        <v/>
      </c>
      <c r="Q571" t="str">
        <f t="shared" si="35"/>
        <v/>
      </c>
    </row>
    <row r="572" spans="1:17" x14ac:dyDescent="0.2">
      <c r="A572" s="3" t="s">
        <v>7</v>
      </c>
      <c r="B572" s="6">
        <v>44943</v>
      </c>
      <c r="C572" s="3" t="s">
        <v>8</v>
      </c>
      <c r="D572" s="7">
        <v>2</v>
      </c>
      <c r="F572" s="26" t="str">
        <f t="shared" si="32"/>
        <v/>
      </c>
      <c r="G572" s="26" t="str">
        <f>IF(ISTEXT(E572),"",IF(ISBLANK(E572),"",IF(ISTEXT(D572),"",IF(A567="Invoice No. : ",INDEX(Sheet1!F$14:F$181,MATCH(B567,Sheet1!A$14:A$181,0)),G571))))</f>
        <v/>
      </c>
      <c r="H572" s="26" t="str">
        <f t="shared" si="33"/>
        <v/>
      </c>
      <c r="I572" s="26" t="str">
        <f>IF(ISTEXT(E572),"",IF(ISBLANK(E572),"",IF(ISTEXT(D572),"",IF(A567="Invoice No. : ",TEXT(INDEX(Sheet1!C$14:C$200,MATCH(B567,Sheet1!A$14:A$200,0)),"hh:mm:ss"),I571))))</f>
        <v/>
      </c>
      <c r="J572" t="str">
        <f t="shared" si="34"/>
        <v/>
      </c>
      <c r="K572" t="str">
        <f>IF(ISBLANK(G572),"",IF(ISTEXT(G572),"",INDEX(Sheet1!H$14:H$181,MATCH(F572,Sheet1!A$14:A$181,0))))</f>
        <v/>
      </c>
      <c r="L572" t="str">
        <f>IF(ISBLANK(G572),"",IF(ISTEXT(G572),"",INDEX(Sheet1!I$14:I$181,MATCH(F572,Sheet1!A$14:A$181,0))))</f>
        <v/>
      </c>
      <c r="M572" t="str">
        <f>IF(ISBLANK(G572),"",IF(ISTEXT(G572),"",IF(INDEX(Sheet1!H$14:H$181,MATCH(F572,Sheet1!A$14:A$181,0))&lt;&gt;0,IF(INDEX(Sheet1!I$14:I$181,MATCH(F572,Sheet1!A$14:A$181,0))&lt;&gt;0,"Loan &amp; Cash","Loan"),"Cash")))</f>
        <v/>
      </c>
      <c r="N572" t="str">
        <f>IF(ISTEXT(E572),"",IF(ISBLANK(E572),"",IF(ISTEXT(D572),"",IF(A567="Invoice No. : ",INDEX(Sheet1!D$14:D$181,MATCH(B567,Sheet1!A$14:A$181,0)),N571))))</f>
        <v/>
      </c>
      <c r="O572" t="str">
        <f>IF(ISTEXT(E572),"",IF(ISBLANK(E572),"",IF(ISTEXT(D572),"",IF(A567="Invoice No. : ",INDEX(Sheet1!E$14:E$181,MATCH(B567,Sheet1!A$14:A$181,0)),O571))))</f>
        <v/>
      </c>
      <c r="P572" t="str">
        <f>IF(ISTEXT(E572),"",IF(ISBLANK(E572),"",IF(ISTEXT(D572),"",IF(A567="Invoice No. : ",INDEX(Sheet1!G$14:G$181,MATCH(B567,Sheet1!A$14:A$181,0)),P571))))</f>
        <v/>
      </c>
      <c r="Q572" t="str">
        <f t="shared" si="35"/>
        <v/>
      </c>
    </row>
    <row r="573" spans="1:17" x14ac:dyDescent="0.2">
      <c r="F573" s="26" t="str">
        <f t="shared" si="32"/>
        <v/>
      </c>
      <c r="G573" s="26" t="str">
        <f>IF(ISTEXT(E573),"",IF(ISBLANK(E573),"",IF(ISTEXT(D573),"",IF(A568="Invoice No. : ",INDEX(Sheet1!F$14:F$181,MATCH(B568,Sheet1!A$14:A$181,0)),G572))))</f>
        <v/>
      </c>
      <c r="H573" s="26" t="str">
        <f t="shared" si="33"/>
        <v/>
      </c>
      <c r="I573" s="26" t="str">
        <f>IF(ISTEXT(E573),"",IF(ISBLANK(E573),"",IF(ISTEXT(D573),"",IF(A568="Invoice No. : ",TEXT(INDEX(Sheet1!C$14:C$200,MATCH(B568,Sheet1!A$14:A$200,0)),"hh:mm:ss"),I572))))</f>
        <v/>
      </c>
      <c r="J573" t="str">
        <f t="shared" si="34"/>
        <v/>
      </c>
      <c r="K573" t="str">
        <f>IF(ISBLANK(G573),"",IF(ISTEXT(G573),"",INDEX(Sheet1!H$14:H$181,MATCH(F573,Sheet1!A$14:A$181,0))))</f>
        <v/>
      </c>
      <c r="L573" t="str">
        <f>IF(ISBLANK(G573),"",IF(ISTEXT(G573),"",INDEX(Sheet1!I$14:I$181,MATCH(F573,Sheet1!A$14:A$181,0))))</f>
        <v/>
      </c>
      <c r="M573" t="str">
        <f>IF(ISBLANK(G573),"",IF(ISTEXT(G573),"",IF(INDEX(Sheet1!H$14:H$181,MATCH(F573,Sheet1!A$14:A$181,0))&lt;&gt;0,IF(INDEX(Sheet1!I$14:I$181,MATCH(F573,Sheet1!A$14:A$181,0))&lt;&gt;0,"Loan &amp; Cash","Loan"),"Cash")))</f>
        <v/>
      </c>
      <c r="N573" t="str">
        <f>IF(ISTEXT(E573),"",IF(ISBLANK(E573),"",IF(ISTEXT(D573),"",IF(A568="Invoice No. : ",INDEX(Sheet1!D$14:D$181,MATCH(B568,Sheet1!A$14:A$181,0)),N572))))</f>
        <v/>
      </c>
      <c r="O573" t="str">
        <f>IF(ISTEXT(E573),"",IF(ISBLANK(E573),"",IF(ISTEXT(D573),"",IF(A568="Invoice No. : ",INDEX(Sheet1!E$14:E$181,MATCH(B568,Sheet1!A$14:A$181,0)),O572))))</f>
        <v/>
      </c>
      <c r="P573" t="str">
        <f>IF(ISTEXT(E573),"",IF(ISBLANK(E573),"",IF(ISTEXT(D573),"",IF(A568="Invoice No. : ",INDEX(Sheet1!G$14:G$181,MATCH(B568,Sheet1!A$14:A$181,0)),P572))))</f>
        <v/>
      </c>
      <c r="Q573" t="str">
        <f t="shared" si="35"/>
        <v/>
      </c>
    </row>
    <row r="574" spans="1:17" x14ac:dyDescent="0.2">
      <c r="A574" s="8" t="s">
        <v>9</v>
      </c>
      <c r="B574" s="8" t="s">
        <v>10</v>
      </c>
      <c r="C574" s="9" t="s">
        <v>11</v>
      </c>
      <c r="D574" s="9" t="s">
        <v>12</v>
      </c>
      <c r="E574" s="9" t="s">
        <v>13</v>
      </c>
      <c r="F574" s="26" t="str">
        <f t="shared" si="32"/>
        <v/>
      </c>
      <c r="G574" s="26" t="str">
        <f>IF(ISTEXT(E574),"",IF(ISBLANK(E574),"",IF(ISTEXT(D574),"",IF(A569="Invoice No. : ",INDEX(Sheet1!F$14:F$181,MATCH(B569,Sheet1!A$14:A$181,0)),G573))))</f>
        <v/>
      </c>
      <c r="H574" s="26" t="str">
        <f t="shared" si="33"/>
        <v/>
      </c>
      <c r="I574" s="26" t="str">
        <f>IF(ISTEXT(E574),"",IF(ISBLANK(E574),"",IF(ISTEXT(D574),"",IF(A569="Invoice No. : ",TEXT(INDEX(Sheet1!C$14:C$200,MATCH(B569,Sheet1!A$14:A$200,0)),"hh:mm:ss"),I573))))</f>
        <v/>
      </c>
      <c r="J574" t="str">
        <f t="shared" si="34"/>
        <v/>
      </c>
      <c r="K574" t="str">
        <f>IF(ISBLANK(G574),"",IF(ISTEXT(G574),"",INDEX(Sheet1!H$14:H$181,MATCH(F574,Sheet1!A$14:A$181,0))))</f>
        <v/>
      </c>
      <c r="L574" t="str">
        <f>IF(ISBLANK(G574),"",IF(ISTEXT(G574),"",INDEX(Sheet1!I$14:I$181,MATCH(F574,Sheet1!A$14:A$181,0))))</f>
        <v/>
      </c>
      <c r="M574" t="str">
        <f>IF(ISBLANK(G574),"",IF(ISTEXT(G574),"",IF(INDEX(Sheet1!H$14:H$181,MATCH(F574,Sheet1!A$14:A$181,0))&lt;&gt;0,IF(INDEX(Sheet1!I$14:I$181,MATCH(F574,Sheet1!A$14:A$181,0))&lt;&gt;0,"Loan &amp; Cash","Loan"),"Cash")))</f>
        <v/>
      </c>
      <c r="N574" t="str">
        <f>IF(ISTEXT(E574),"",IF(ISBLANK(E574),"",IF(ISTEXT(D574),"",IF(A569="Invoice No. : ",INDEX(Sheet1!D$14:D$181,MATCH(B569,Sheet1!A$14:A$181,0)),N573))))</f>
        <v/>
      </c>
      <c r="O574" t="str">
        <f>IF(ISTEXT(E574),"",IF(ISBLANK(E574),"",IF(ISTEXT(D574),"",IF(A569="Invoice No. : ",INDEX(Sheet1!E$14:E$181,MATCH(B569,Sheet1!A$14:A$181,0)),O573))))</f>
        <v/>
      </c>
      <c r="P574" t="str">
        <f>IF(ISTEXT(E574),"",IF(ISBLANK(E574),"",IF(ISTEXT(D574),"",IF(A569="Invoice No. : ",INDEX(Sheet1!G$14:G$181,MATCH(B569,Sheet1!A$14:A$181,0)),P573))))</f>
        <v/>
      </c>
      <c r="Q574" t="str">
        <f t="shared" si="35"/>
        <v/>
      </c>
    </row>
    <row r="575" spans="1:17" x14ac:dyDescent="0.2">
      <c r="F575" s="26" t="str">
        <f t="shared" si="32"/>
        <v/>
      </c>
      <c r="G575" s="26" t="str">
        <f>IF(ISTEXT(E575),"",IF(ISBLANK(E575),"",IF(ISTEXT(D575),"",IF(A570="Invoice No. : ",INDEX(Sheet1!F$14:F$181,MATCH(B570,Sheet1!A$14:A$181,0)),G574))))</f>
        <v/>
      </c>
      <c r="H575" s="26" t="str">
        <f t="shared" si="33"/>
        <v/>
      </c>
      <c r="I575" s="26" t="str">
        <f>IF(ISTEXT(E575),"",IF(ISBLANK(E575),"",IF(ISTEXT(D575),"",IF(A570="Invoice No. : ",TEXT(INDEX(Sheet1!C$14:C$200,MATCH(B570,Sheet1!A$14:A$200,0)),"hh:mm:ss"),I574))))</f>
        <v/>
      </c>
      <c r="J575" t="str">
        <f t="shared" si="34"/>
        <v/>
      </c>
      <c r="K575" t="str">
        <f>IF(ISBLANK(G575),"",IF(ISTEXT(G575),"",INDEX(Sheet1!H$14:H$181,MATCH(F575,Sheet1!A$14:A$181,0))))</f>
        <v/>
      </c>
      <c r="L575" t="str">
        <f>IF(ISBLANK(G575),"",IF(ISTEXT(G575),"",INDEX(Sheet1!I$14:I$181,MATCH(F575,Sheet1!A$14:A$181,0))))</f>
        <v/>
      </c>
      <c r="M575" t="str">
        <f>IF(ISBLANK(G575),"",IF(ISTEXT(G575),"",IF(INDEX(Sheet1!H$14:H$181,MATCH(F575,Sheet1!A$14:A$181,0))&lt;&gt;0,IF(INDEX(Sheet1!I$14:I$181,MATCH(F575,Sheet1!A$14:A$181,0))&lt;&gt;0,"Loan &amp; Cash","Loan"),"Cash")))</f>
        <v/>
      </c>
      <c r="N575" t="str">
        <f>IF(ISTEXT(E575),"",IF(ISBLANK(E575),"",IF(ISTEXT(D575),"",IF(A570="Invoice No. : ",INDEX(Sheet1!D$14:D$181,MATCH(B570,Sheet1!A$14:A$181,0)),N574))))</f>
        <v/>
      </c>
      <c r="O575" t="str">
        <f>IF(ISTEXT(E575),"",IF(ISBLANK(E575),"",IF(ISTEXT(D575),"",IF(A570="Invoice No. : ",INDEX(Sheet1!E$14:E$181,MATCH(B570,Sheet1!A$14:A$181,0)),O574))))</f>
        <v/>
      </c>
      <c r="P575" t="str">
        <f>IF(ISTEXT(E575),"",IF(ISBLANK(E575),"",IF(ISTEXT(D575),"",IF(A570="Invoice No. : ",INDEX(Sheet1!G$14:G$181,MATCH(B570,Sheet1!A$14:A$181,0)),P574))))</f>
        <v/>
      </c>
      <c r="Q575" t="str">
        <f t="shared" si="35"/>
        <v/>
      </c>
    </row>
    <row r="576" spans="1:17" x14ac:dyDescent="0.2">
      <c r="A576" s="10" t="s">
        <v>406</v>
      </c>
      <c r="B576" s="10" t="s">
        <v>407</v>
      </c>
      <c r="C576" s="11">
        <v>8</v>
      </c>
      <c r="D576" s="11">
        <v>8.75</v>
      </c>
      <c r="E576" s="11">
        <v>70</v>
      </c>
      <c r="F576" s="26">
        <f t="shared" si="32"/>
        <v>2145319</v>
      </c>
      <c r="G576" s="26">
        <f>IF(ISTEXT(E576),"",IF(ISBLANK(E576),"",IF(ISTEXT(D576),"",IF(A571="Invoice No. : ",INDEX(Sheet1!F$14:F$181,MATCH(B571,Sheet1!A$14:A$181,0)),G575))))</f>
        <v>36833</v>
      </c>
      <c r="H576" s="26" t="str">
        <f t="shared" si="33"/>
        <v>01/17/2023</v>
      </c>
      <c r="I576" s="26" t="str">
        <f>IF(ISTEXT(E576),"",IF(ISBLANK(E576),"",IF(ISTEXT(D576),"",IF(A571="Invoice No. : ",TEXT(INDEX(Sheet1!C$14:C$200,MATCH(B571,Sheet1!A$14:A$200,0)),"hh:mm:ss"),I575))))</f>
        <v>09:56:58</v>
      </c>
      <c r="J576">
        <f t="shared" si="34"/>
        <v>70</v>
      </c>
      <c r="K576">
        <f>IF(ISBLANK(G576),"",IF(ISTEXT(G576),"",INDEX(Sheet1!H$14:H$181,MATCH(F576,Sheet1!A$14:A$181,0))))</f>
        <v>0</v>
      </c>
      <c r="L576">
        <f>IF(ISBLANK(G576),"",IF(ISTEXT(G576),"",INDEX(Sheet1!I$14:I$181,MATCH(F576,Sheet1!A$14:A$181,0))))</f>
        <v>70</v>
      </c>
      <c r="M576" t="str">
        <f>IF(ISBLANK(G576),"",IF(ISTEXT(G576),"",IF(INDEX(Sheet1!H$14:H$181,MATCH(F576,Sheet1!A$14:A$181,0))&lt;&gt;0,IF(INDEX(Sheet1!I$14:I$181,MATCH(F576,Sheet1!A$14:A$181,0))&lt;&gt;0,"Loan &amp; Cash","Loan"),"Cash")))</f>
        <v>Cash</v>
      </c>
      <c r="N576">
        <f>IF(ISTEXT(E576),"",IF(ISBLANK(E576),"",IF(ISTEXT(D576),"",IF(A571="Invoice No. : ",INDEX(Sheet1!D$14:D$181,MATCH(B571,Sheet1!A$14:A$181,0)),N575))))</f>
        <v>2</v>
      </c>
      <c r="O576" t="str">
        <f>IF(ISTEXT(E576),"",IF(ISBLANK(E576),"",IF(ISTEXT(D576),"",IF(A571="Invoice No. : ",INDEX(Sheet1!E$14:E$181,MATCH(B571,Sheet1!A$14:A$181,0)),O575))))</f>
        <v>RUBY</v>
      </c>
      <c r="P576" t="str">
        <f>IF(ISTEXT(E576),"",IF(ISBLANK(E576),"",IF(ISTEXT(D576),"",IF(A571="Invoice No. : ",INDEX(Sheet1!G$14:G$181,MATCH(B571,Sheet1!A$14:A$181,0)),P575))))</f>
        <v>CLAUR, RODEL GUDANI</v>
      </c>
      <c r="Q576">
        <f t="shared" si="35"/>
        <v>130591.09</v>
      </c>
    </row>
    <row r="577" spans="1:17" x14ac:dyDescent="0.2">
      <c r="D577" s="12" t="s">
        <v>16</v>
      </c>
      <c r="E577" s="13">
        <v>70</v>
      </c>
      <c r="F577" s="26" t="str">
        <f t="shared" si="32"/>
        <v/>
      </c>
      <c r="G577" s="26" t="str">
        <f>IF(ISTEXT(E577),"",IF(ISBLANK(E577),"",IF(ISTEXT(D577),"",IF(A572="Invoice No. : ",INDEX(Sheet1!F$14:F$181,MATCH(B572,Sheet1!A$14:A$181,0)),G576))))</f>
        <v/>
      </c>
      <c r="H577" s="26" t="str">
        <f t="shared" si="33"/>
        <v/>
      </c>
      <c r="I577" s="26" t="str">
        <f>IF(ISTEXT(E577),"",IF(ISBLANK(E577),"",IF(ISTEXT(D577),"",IF(A572="Invoice No. : ",TEXT(INDEX(Sheet1!C$14:C$200,MATCH(B572,Sheet1!A$14:A$200,0)),"hh:mm:ss"),I576))))</f>
        <v/>
      </c>
      <c r="J577" t="str">
        <f t="shared" si="34"/>
        <v/>
      </c>
      <c r="K577" t="str">
        <f>IF(ISBLANK(G577),"",IF(ISTEXT(G577),"",INDEX(Sheet1!H$14:H$181,MATCH(F577,Sheet1!A$14:A$181,0))))</f>
        <v/>
      </c>
      <c r="L577" t="str">
        <f>IF(ISBLANK(G577),"",IF(ISTEXT(G577),"",INDEX(Sheet1!I$14:I$181,MATCH(F577,Sheet1!A$14:A$181,0))))</f>
        <v/>
      </c>
      <c r="M577" t="str">
        <f>IF(ISBLANK(G577),"",IF(ISTEXT(G577),"",IF(INDEX(Sheet1!H$14:H$181,MATCH(F577,Sheet1!A$14:A$181,0))&lt;&gt;0,IF(INDEX(Sheet1!I$14:I$181,MATCH(F577,Sheet1!A$14:A$181,0))&lt;&gt;0,"Loan &amp; Cash","Loan"),"Cash")))</f>
        <v/>
      </c>
      <c r="N577" t="str">
        <f>IF(ISTEXT(E577),"",IF(ISBLANK(E577),"",IF(ISTEXT(D577),"",IF(A572="Invoice No. : ",INDEX(Sheet1!D$14:D$181,MATCH(B572,Sheet1!A$14:A$181,0)),N576))))</f>
        <v/>
      </c>
      <c r="O577" t="str">
        <f>IF(ISTEXT(E577),"",IF(ISBLANK(E577),"",IF(ISTEXT(D577),"",IF(A572="Invoice No. : ",INDEX(Sheet1!E$14:E$181,MATCH(B572,Sheet1!A$14:A$181,0)),O576))))</f>
        <v/>
      </c>
      <c r="P577" t="str">
        <f>IF(ISTEXT(E577),"",IF(ISBLANK(E577),"",IF(ISTEXT(D577),"",IF(A572="Invoice No. : ",INDEX(Sheet1!G$14:G$181,MATCH(B572,Sheet1!A$14:A$181,0)),P576))))</f>
        <v/>
      </c>
      <c r="Q577" t="str">
        <f t="shared" si="35"/>
        <v/>
      </c>
    </row>
    <row r="578" spans="1:17" x14ac:dyDescent="0.2">
      <c r="F578" s="26" t="str">
        <f t="shared" si="32"/>
        <v/>
      </c>
      <c r="G578" s="26" t="str">
        <f>IF(ISTEXT(E578),"",IF(ISBLANK(E578),"",IF(ISTEXT(D578),"",IF(A573="Invoice No. : ",INDEX(Sheet1!F$14:F$181,MATCH(B573,Sheet1!A$14:A$181,0)),G577))))</f>
        <v/>
      </c>
      <c r="H578" s="26" t="str">
        <f t="shared" si="33"/>
        <v/>
      </c>
      <c r="I578" s="26" t="str">
        <f>IF(ISTEXT(E578),"",IF(ISBLANK(E578),"",IF(ISTEXT(D578),"",IF(A573="Invoice No. : ",TEXT(INDEX(Sheet1!C$14:C$200,MATCH(B573,Sheet1!A$14:A$200,0)),"hh:mm:ss"),I577))))</f>
        <v/>
      </c>
      <c r="J578" t="str">
        <f t="shared" si="34"/>
        <v/>
      </c>
      <c r="K578" t="str">
        <f>IF(ISBLANK(G578),"",IF(ISTEXT(G578),"",INDEX(Sheet1!H$14:H$181,MATCH(F578,Sheet1!A$14:A$181,0))))</f>
        <v/>
      </c>
      <c r="L578" t="str">
        <f>IF(ISBLANK(G578),"",IF(ISTEXT(G578),"",INDEX(Sheet1!I$14:I$181,MATCH(F578,Sheet1!A$14:A$181,0))))</f>
        <v/>
      </c>
      <c r="M578" t="str">
        <f>IF(ISBLANK(G578),"",IF(ISTEXT(G578),"",IF(INDEX(Sheet1!H$14:H$181,MATCH(F578,Sheet1!A$14:A$181,0))&lt;&gt;0,IF(INDEX(Sheet1!I$14:I$181,MATCH(F578,Sheet1!A$14:A$181,0))&lt;&gt;0,"Loan &amp; Cash","Loan"),"Cash")))</f>
        <v/>
      </c>
      <c r="N578" t="str">
        <f>IF(ISTEXT(E578),"",IF(ISBLANK(E578),"",IF(ISTEXT(D578),"",IF(A573="Invoice No. : ",INDEX(Sheet1!D$14:D$181,MATCH(B573,Sheet1!A$14:A$181,0)),N577))))</f>
        <v/>
      </c>
      <c r="O578" t="str">
        <f>IF(ISTEXT(E578),"",IF(ISBLANK(E578),"",IF(ISTEXT(D578),"",IF(A573="Invoice No. : ",INDEX(Sheet1!E$14:E$181,MATCH(B573,Sheet1!A$14:A$181,0)),O577))))</f>
        <v/>
      </c>
      <c r="P578" t="str">
        <f>IF(ISTEXT(E578),"",IF(ISBLANK(E578),"",IF(ISTEXT(D578),"",IF(A573="Invoice No. : ",INDEX(Sheet1!G$14:G$181,MATCH(B573,Sheet1!A$14:A$181,0)),P577))))</f>
        <v/>
      </c>
      <c r="Q578" t="str">
        <f t="shared" si="35"/>
        <v/>
      </c>
    </row>
    <row r="579" spans="1:17" x14ac:dyDescent="0.2">
      <c r="F579" s="26" t="str">
        <f t="shared" si="32"/>
        <v/>
      </c>
      <c r="G579" s="26" t="str">
        <f>IF(ISTEXT(E579),"",IF(ISBLANK(E579),"",IF(ISTEXT(D579),"",IF(A574="Invoice No. : ",INDEX(Sheet1!F$14:F$181,MATCH(B574,Sheet1!A$14:A$181,0)),G578))))</f>
        <v/>
      </c>
      <c r="H579" s="26" t="str">
        <f t="shared" si="33"/>
        <v/>
      </c>
      <c r="I579" s="26" t="str">
        <f>IF(ISTEXT(E579),"",IF(ISBLANK(E579),"",IF(ISTEXT(D579),"",IF(A574="Invoice No. : ",TEXT(INDEX(Sheet1!C$14:C$200,MATCH(B574,Sheet1!A$14:A$200,0)),"hh:mm:ss"),I578))))</f>
        <v/>
      </c>
      <c r="J579" t="str">
        <f t="shared" si="34"/>
        <v/>
      </c>
      <c r="K579" t="str">
        <f>IF(ISBLANK(G579),"",IF(ISTEXT(G579),"",INDEX(Sheet1!H$14:H$181,MATCH(F579,Sheet1!A$14:A$181,0))))</f>
        <v/>
      </c>
      <c r="L579" t="str">
        <f>IF(ISBLANK(G579),"",IF(ISTEXT(G579),"",INDEX(Sheet1!I$14:I$181,MATCH(F579,Sheet1!A$14:A$181,0))))</f>
        <v/>
      </c>
      <c r="M579" t="str">
        <f>IF(ISBLANK(G579),"",IF(ISTEXT(G579),"",IF(INDEX(Sheet1!H$14:H$181,MATCH(F579,Sheet1!A$14:A$181,0))&lt;&gt;0,IF(INDEX(Sheet1!I$14:I$181,MATCH(F579,Sheet1!A$14:A$181,0))&lt;&gt;0,"Loan &amp; Cash","Loan"),"Cash")))</f>
        <v/>
      </c>
      <c r="N579" t="str">
        <f>IF(ISTEXT(E579),"",IF(ISBLANK(E579),"",IF(ISTEXT(D579),"",IF(A574="Invoice No. : ",INDEX(Sheet1!D$14:D$181,MATCH(B574,Sheet1!A$14:A$181,0)),N578))))</f>
        <v/>
      </c>
      <c r="O579" t="str">
        <f>IF(ISTEXT(E579),"",IF(ISBLANK(E579),"",IF(ISTEXT(D579),"",IF(A574="Invoice No. : ",INDEX(Sheet1!E$14:E$181,MATCH(B574,Sheet1!A$14:A$181,0)),O578))))</f>
        <v/>
      </c>
      <c r="P579" t="str">
        <f>IF(ISTEXT(E579),"",IF(ISBLANK(E579),"",IF(ISTEXT(D579),"",IF(A574="Invoice No. : ",INDEX(Sheet1!G$14:G$181,MATCH(B574,Sheet1!A$14:A$181,0)),P578))))</f>
        <v/>
      </c>
      <c r="Q579" t="str">
        <f t="shared" si="35"/>
        <v/>
      </c>
    </row>
    <row r="580" spans="1:17" x14ac:dyDescent="0.2">
      <c r="A580" s="3" t="s">
        <v>4</v>
      </c>
      <c r="B580" s="4">
        <v>2145320</v>
      </c>
      <c r="C580" s="3" t="s">
        <v>5</v>
      </c>
      <c r="D580" s="5" t="s">
        <v>185</v>
      </c>
      <c r="F580" s="26" t="str">
        <f t="shared" si="32"/>
        <v/>
      </c>
      <c r="G580" s="26" t="str">
        <f>IF(ISTEXT(E580),"",IF(ISBLANK(E580),"",IF(ISTEXT(D580),"",IF(A575="Invoice No. : ",INDEX(Sheet1!F$14:F$181,MATCH(B575,Sheet1!A$14:A$181,0)),G579))))</f>
        <v/>
      </c>
      <c r="H580" s="26" t="str">
        <f t="shared" si="33"/>
        <v/>
      </c>
      <c r="I580" s="26" t="str">
        <f>IF(ISTEXT(E580),"",IF(ISBLANK(E580),"",IF(ISTEXT(D580),"",IF(A575="Invoice No. : ",TEXT(INDEX(Sheet1!C$14:C$200,MATCH(B575,Sheet1!A$14:A$200,0)),"hh:mm:ss"),I579))))</f>
        <v/>
      </c>
      <c r="J580" t="str">
        <f t="shared" si="34"/>
        <v/>
      </c>
      <c r="K580" t="str">
        <f>IF(ISBLANK(G580),"",IF(ISTEXT(G580),"",INDEX(Sheet1!H$14:H$181,MATCH(F580,Sheet1!A$14:A$181,0))))</f>
        <v/>
      </c>
      <c r="L580" t="str">
        <f>IF(ISBLANK(G580),"",IF(ISTEXT(G580),"",INDEX(Sheet1!I$14:I$181,MATCH(F580,Sheet1!A$14:A$181,0))))</f>
        <v/>
      </c>
      <c r="M580" t="str">
        <f>IF(ISBLANK(G580),"",IF(ISTEXT(G580),"",IF(INDEX(Sheet1!H$14:H$181,MATCH(F580,Sheet1!A$14:A$181,0))&lt;&gt;0,IF(INDEX(Sheet1!I$14:I$181,MATCH(F580,Sheet1!A$14:A$181,0))&lt;&gt;0,"Loan &amp; Cash","Loan"),"Cash")))</f>
        <v/>
      </c>
      <c r="N580" t="str">
        <f>IF(ISTEXT(E580),"",IF(ISBLANK(E580),"",IF(ISTEXT(D580),"",IF(A575="Invoice No. : ",INDEX(Sheet1!D$14:D$181,MATCH(B575,Sheet1!A$14:A$181,0)),N579))))</f>
        <v/>
      </c>
      <c r="O580" t="str">
        <f>IF(ISTEXT(E580),"",IF(ISBLANK(E580),"",IF(ISTEXT(D580),"",IF(A575="Invoice No. : ",INDEX(Sheet1!E$14:E$181,MATCH(B575,Sheet1!A$14:A$181,0)),O579))))</f>
        <v/>
      </c>
      <c r="P580" t="str">
        <f>IF(ISTEXT(E580),"",IF(ISBLANK(E580),"",IF(ISTEXT(D580),"",IF(A575="Invoice No. : ",INDEX(Sheet1!G$14:G$181,MATCH(B575,Sheet1!A$14:A$181,0)),P579))))</f>
        <v/>
      </c>
      <c r="Q580" t="str">
        <f t="shared" si="35"/>
        <v/>
      </c>
    </row>
    <row r="581" spans="1:17" x14ac:dyDescent="0.2">
      <c r="A581" s="3" t="s">
        <v>7</v>
      </c>
      <c r="B581" s="6">
        <v>44943</v>
      </c>
      <c r="C581" s="3" t="s">
        <v>8</v>
      </c>
      <c r="D581" s="7">
        <v>2</v>
      </c>
      <c r="F581" s="26" t="str">
        <f t="shared" si="32"/>
        <v/>
      </c>
      <c r="G581" s="26" t="str">
        <f>IF(ISTEXT(E581),"",IF(ISBLANK(E581),"",IF(ISTEXT(D581),"",IF(A576="Invoice No. : ",INDEX(Sheet1!F$14:F$181,MATCH(B576,Sheet1!A$14:A$181,0)),G580))))</f>
        <v/>
      </c>
      <c r="H581" s="26" t="str">
        <f t="shared" si="33"/>
        <v/>
      </c>
      <c r="I581" s="26" t="str">
        <f>IF(ISTEXT(E581),"",IF(ISBLANK(E581),"",IF(ISTEXT(D581),"",IF(A576="Invoice No. : ",TEXT(INDEX(Sheet1!C$14:C$200,MATCH(B576,Sheet1!A$14:A$200,0)),"hh:mm:ss"),I580))))</f>
        <v/>
      </c>
      <c r="J581" t="str">
        <f t="shared" si="34"/>
        <v/>
      </c>
      <c r="K581" t="str">
        <f>IF(ISBLANK(G581),"",IF(ISTEXT(G581),"",INDEX(Sheet1!H$14:H$181,MATCH(F581,Sheet1!A$14:A$181,0))))</f>
        <v/>
      </c>
      <c r="L581" t="str">
        <f>IF(ISBLANK(G581),"",IF(ISTEXT(G581),"",INDEX(Sheet1!I$14:I$181,MATCH(F581,Sheet1!A$14:A$181,0))))</f>
        <v/>
      </c>
      <c r="M581" t="str">
        <f>IF(ISBLANK(G581),"",IF(ISTEXT(G581),"",IF(INDEX(Sheet1!H$14:H$181,MATCH(F581,Sheet1!A$14:A$181,0))&lt;&gt;0,IF(INDEX(Sheet1!I$14:I$181,MATCH(F581,Sheet1!A$14:A$181,0))&lt;&gt;0,"Loan &amp; Cash","Loan"),"Cash")))</f>
        <v/>
      </c>
      <c r="N581" t="str">
        <f>IF(ISTEXT(E581),"",IF(ISBLANK(E581),"",IF(ISTEXT(D581),"",IF(A576="Invoice No. : ",INDEX(Sheet1!D$14:D$181,MATCH(B576,Sheet1!A$14:A$181,0)),N580))))</f>
        <v/>
      </c>
      <c r="O581" t="str">
        <f>IF(ISTEXT(E581),"",IF(ISBLANK(E581),"",IF(ISTEXT(D581),"",IF(A576="Invoice No. : ",INDEX(Sheet1!E$14:E$181,MATCH(B576,Sheet1!A$14:A$181,0)),O580))))</f>
        <v/>
      </c>
      <c r="P581" t="str">
        <f>IF(ISTEXT(E581),"",IF(ISBLANK(E581),"",IF(ISTEXT(D581),"",IF(A576="Invoice No. : ",INDEX(Sheet1!G$14:G$181,MATCH(B576,Sheet1!A$14:A$181,0)),P580))))</f>
        <v/>
      </c>
      <c r="Q581" t="str">
        <f t="shared" si="35"/>
        <v/>
      </c>
    </row>
    <row r="582" spans="1:17" x14ac:dyDescent="0.2">
      <c r="F582" s="26" t="str">
        <f t="shared" si="32"/>
        <v/>
      </c>
      <c r="G582" s="26" t="str">
        <f>IF(ISTEXT(E582),"",IF(ISBLANK(E582),"",IF(ISTEXT(D582),"",IF(A577="Invoice No. : ",INDEX(Sheet1!F$14:F$181,MATCH(B577,Sheet1!A$14:A$181,0)),G581))))</f>
        <v/>
      </c>
      <c r="H582" s="26" t="str">
        <f t="shared" si="33"/>
        <v/>
      </c>
      <c r="I582" s="26" t="str">
        <f>IF(ISTEXT(E582),"",IF(ISBLANK(E582),"",IF(ISTEXT(D582),"",IF(A577="Invoice No. : ",TEXT(INDEX(Sheet1!C$14:C$200,MATCH(B577,Sheet1!A$14:A$200,0)),"hh:mm:ss"),I581))))</f>
        <v/>
      </c>
      <c r="J582" t="str">
        <f t="shared" si="34"/>
        <v/>
      </c>
      <c r="K582" t="str">
        <f>IF(ISBLANK(G582),"",IF(ISTEXT(G582),"",INDEX(Sheet1!H$14:H$181,MATCH(F582,Sheet1!A$14:A$181,0))))</f>
        <v/>
      </c>
      <c r="L582" t="str">
        <f>IF(ISBLANK(G582),"",IF(ISTEXT(G582),"",INDEX(Sheet1!I$14:I$181,MATCH(F582,Sheet1!A$14:A$181,0))))</f>
        <v/>
      </c>
      <c r="M582" t="str">
        <f>IF(ISBLANK(G582),"",IF(ISTEXT(G582),"",IF(INDEX(Sheet1!H$14:H$181,MATCH(F582,Sheet1!A$14:A$181,0))&lt;&gt;0,IF(INDEX(Sheet1!I$14:I$181,MATCH(F582,Sheet1!A$14:A$181,0))&lt;&gt;0,"Loan &amp; Cash","Loan"),"Cash")))</f>
        <v/>
      </c>
      <c r="N582" t="str">
        <f>IF(ISTEXT(E582),"",IF(ISBLANK(E582),"",IF(ISTEXT(D582),"",IF(A577="Invoice No. : ",INDEX(Sheet1!D$14:D$181,MATCH(B577,Sheet1!A$14:A$181,0)),N581))))</f>
        <v/>
      </c>
      <c r="O582" t="str">
        <f>IF(ISTEXT(E582),"",IF(ISBLANK(E582),"",IF(ISTEXT(D582),"",IF(A577="Invoice No. : ",INDEX(Sheet1!E$14:E$181,MATCH(B577,Sheet1!A$14:A$181,0)),O581))))</f>
        <v/>
      </c>
      <c r="P582" t="str">
        <f>IF(ISTEXT(E582),"",IF(ISBLANK(E582),"",IF(ISTEXT(D582),"",IF(A577="Invoice No. : ",INDEX(Sheet1!G$14:G$181,MATCH(B577,Sheet1!A$14:A$181,0)),P581))))</f>
        <v/>
      </c>
      <c r="Q582" t="str">
        <f t="shared" si="35"/>
        <v/>
      </c>
    </row>
    <row r="583" spans="1:17" x14ac:dyDescent="0.2">
      <c r="A583" s="8" t="s">
        <v>9</v>
      </c>
      <c r="B583" s="8" t="s">
        <v>10</v>
      </c>
      <c r="C583" s="9" t="s">
        <v>11</v>
      </c>
      <c r="D583" s="9" t="s">
        <v>12</v>
      </c>
      <c r="E583" s="9" t="s">
        <v>13</v>
      </c>
      <c r="F583" s="26" t="str">
        <f t="shared" si="32"/>
        <v/>
      </c>
      <c r="G583" s="26" t="str">
        <f>IF(ISTEXT(E583),"",IF(ISBLANK(E583),"",IF(ISTEXT(D583),"",IF(A578="Invoice No. : ",INDEX(Sheet1!F$14:F$181,MATCH(B578,Sheet1!A$14:A$181,0)),G582))))</f>
        <v/>
      </c>
      <c r="H583" s="26" t="str">
        <f t="shared" si="33"/>
        <v/>
      </c>
      <c r="I583" s="26" t="str">
        <f>IF(ISTEXT(E583),"",IF(ISBLANK(E583),"",IF(ISTEXT(D583),"",IF(A578="Invoice No. : ",TEXT(INDEX(Sheet1!C$14:C$200,MATCH(B578,Sheet1!A$14:A$200,0)),"hh:mm:ss"),I582))))</f>
        <v/>
      </c>
      <c r="J583" t="str">
        <f t="shared" si="34"/>
        <v/>
      </c>
      <c r="K583" t="str">
        <f>IF(ISBLANK(G583),"",IF(ISTEXT(G583),"",INDEX(Sheet1!H$14:H$181,MATCH(F583,Sheet1!A$14:A$181,0))))</f>
        <v/>
      </c>
      <c r="L583" t="str">
        <f>IF(ISBLANK(G583),"",IF(ISTEXT(G583),"",INDEX(Sheet1!I$14:I$181,MATCH(F583,Sheet1!A$14:A$181,0))))</f>
        <v/>
      </c>
      <c r="M583" t="str">
        <f>IF(ISBLANK(G583),"",IF(ISTEXT(G583),"",IF(INDEX(Sheet1!H$14:H$181,MATCH(F583,Sheet1!A$14:A$181,0))&lt;&gt;0,IF(INDEX(Sheet1!I$14:I$181,MATCH(F583,Sheet1!A$14:A$181,0))&lt;&gt;0,"Loan &amp; Cash","Loan"),"Cash")))</f>
        <v/>
      </c>
      <c r="N583" t="str">
        <f>IF(ISTEXT(E583),"",IF(ISBLANK(E583),"",IF(ISTEXT(D583),"",IF(A578="Invoice No. : ",INDEX(Sheet1!D$14:D$181,MATCH(B578,Sheet1!A$14:A$181,0)),N582))))</f>
        <v/>
      </c>
      <c r="O583" t="str">
        <f>IF(ISTEXT(E583),"",IF(ISBLANK(E583),"",IF(ISTEXT(D583),"",IF(A578="Invoice No. : ",INDEX(Sheet1!E$14:E$181,MATCH(B578,Sheet1!A$14:A$181,0)),O582))))</f>
        <v/>
      </c>
      <c r="P583" t="str">
        <f>IF(ISTEXT(E583),"",IF(ISBLANK(E583),"",IF(ISTEXT(D583),"",IF(A578="Invoice No. : ",INDEX(Sheet1!G$14:G$181,MATCH(B578,Sheet1!A$14:A$181,0)),P582))))</f>
        <v/>
      </c>
      <c r="Q583" t="str">
        <f t="shared" si="35"/>
        <v/>
      </c>
    </row>
    <row r="584" spans="1:17" x14ac:dyDescent="0.2">
      <c r="F584" s="26" t="str">
        <f t="shared" si="32"/>
        <v/>
      </c>
      <c r="G584" s="26" t="str">
        <f>IF(ISTEXT(E584),"",IF(ISBLANK(E584),"",IF(ISTEXT(D584),"",IF(A579="Invoice No. : ",INDEX(Sheet1!F$14:F$181,MATCH(B579,Sheet1!A$14:A$181,0)),G583))))</f>
        <v/>
      </c>
      <c r="H584" s="26" t="str">
        <f t="shared" si="33"/>
        <v/>
      </c>
      <c r="I584" s="26" t="str">
        <f>IF(ISTEXT(E584),"",IF(ISBLANK(E584),"",IF(ISTEXT(D584),"",IF(A579="Invoice No. : ",TEXT(INDEX(Sheet1!C$14:C$200,MATCH(B579,Sheet1!A$14:A$200,0)),"hh:mm:ss"),I583))))</f>
        <v/>
      </c>
      <c r="J584" t="str">
        <f t="shared" si="34"/>
        <v/>
      </c>
      <c r="K584" t="str">
        <f>IF(ISBLANK(G584),"",IF(ISTEXT(G584),"",INDEX(Sheet1!H$14:H$181,MATCH(F584,Sheet1!A$14:A$181,0))))</f>
        <v/>
      </c>
      <c r="L584" t="str">
        <f>IF(ISBLANK(G584),"",IF(ISTEXT(G584),"",INDEX(Sheet1!I$14:I$181,MATCH(F584,Sheet1!A$14:A$181,0))))</f>
        <v/>
      </c>
      <c r="M584" t="str">
        <f>IF(ISBLANK(G584),"",IF(ISTEXT(G584),"",IF(INDEX(Sheet1!H$14:H$181,MATCH(F584,Sheet1!A$14:A$181,0))&lt;&gt;0,IF(INDEX(Sheet1!I$14:I$181,MATCH(F584,Sheet1!A$14:A$181,0))&lt;&gt;0,"Loan &amp; Cash","Loan"),"Cash")))</f>
        <v/>
      </c>
      <c r="N584" t="str">
        <f>IF(ISTEXT(E584),"",IF(ISBLANK(E584),"",IF(ISTEXT(D584),"",IF(A579="Invoice No. : ",INDEX(Sheet1!D$14:D$181,MATCH(B579,Sheet1!A$14:A$181,0)),N583))))</f>
        <v/>
      </c>
      <c r="O584" t="str">
        <f>IF(ISTEXT(E584),"",IF(ISBLANK(E584),"",IF(ISTEXT(D584),"",IF(A579="Invoice No. : ",INDEX(Sheet1!E$14:E$181,MATCH(B579,Sheet1!A$14:A$181,0)),O583))))</f>
        <v/>
      </c>
      <c r="P584" t="str">
        <f>IF(ISTEXT(E584),"",IF(ISBLANK(E584),"",IF(ISTEXT(D584),"",IF(A579="Invoice No. : ",INDEX(Sheet1!G$14:G$181,MATCH(B579,Sheet1!A$14:A$181,0)),P583))))</f>
        <v/>
      </c>
      <c r="Q584" t="str">
        <f t="shared" si="35"/>
        <v/>
      </c>
    </row>
    <row r="585" spans="1:17" x14ac:dyDescent="0.2">
      <c r="A585" s="10" t="s">
        <v>408</v>
      </c>
      <c r="B585" s="10" t="s">
        <v>409</v>
      </c>
      <c r="C585" s="11">
        <v>3</v>
      </c>
      <c r="D585" s="11">
        <v>30</v>
      </c>
      <c r="E585" s="11">
        <v>90</v>
      </c>
      <c r="F585" s="26">
        <f t="shared" si="32"/>
        <v>2145320</v>
      </c>
      <c r="G585" s="26">
        <f>IF(ISTEXT(E585),"",IF(ISBLANK(E585),"",IF(ISTEXT(D585),"",IF(A580="Invoice No. : ",INDEX(Sheet1!F$14:F$181,MATCH(B580,Sheet1!A$14:A$181,0)),G584))))</f>
        <v>50905</v>
      </c>
      <c r="H585" s="26" t="str">
        <f t="shared" si="33"/>
        <v>01/17/2023</v>
      </c>
      <c r="I585" s="26" t="str">
        <f>IF(ISTEXT(E585),"",IF(ISBLANK(E585),"",IF(ISTEXT(D585),"",IF(A580="Invoice No. : ",TEXT(INDEX(Sheet1!C$14:C$200,MATCH(B580,Sheet1!A$14:A$200,0)),"hh:mm:ss"),I584))))</f>
        <v>09:58:04</v>
      </c>
      <c r="J585">
        <f t="shared" si="34"/>
        <v>90</v>
      </c>
      <c r="K585">
        <f>IF(ISBLANK(G585),"",IF(ISTEXT(G585),"",INDEX(Sheet1!H$14:H$181,MATCH(F585,Sheet1!A$14:A$181,0))))</f>
        <v>0</v>
      </c>
      <c r="L585">
        <f>IF(ISBLANK(G585),"",IF(ISTEXT(G585),"",INDEX(Sheet1!I$14:I$181,MATCH(F585,Sheet1!A$14:A$181,0))))</f>
        <v>90</v>
      </c>
      <c r="M585" t="str">
        <f>IF(ISBLANK(G585),"",IF(ISTEXT(G585),"",IF(INDEX(Sheet1!H$14:H$181,MATCH(F585,Sheet1!A$14:A$181,0))&lt;&gt;0,IF(INDEX(Sheet1!I$14:I$181,MATCH(F585,Sheet1!A$14:A$181,0))&lt;&gt;0,"Loan &amp; Cash","Loan"),"Cash")))</f>
        <v>Cash</v>
      </c>
      <c r="N585">
        <f>IF(ISTEXT(E585),"",IF(ISBLANK(E585),"",IF(ISTEXT(D585),"",IF(A580="Invoice No. : ",INDEX(Sheet1!D$14:D$181,MATCH(B580,Sheet1!A$14:A$181,0)),N584))))</f>
        <v>2</v>
      </c>
      <c r="O585" t="str">
        <f>IF(ISTEXT(E585),"",IF(ISBLANK(E585),"",IF(ISTEXT(D585),"",IF(A580="Invoice No. : ",INDEX(Sheet1!E$14:E$181,MATCH(B580,Sheet1!A$14:A$181,0)),O584))))</f>
        <v>RUBY</v>
      </c>
      <c r="P585" t="str">
        <f>IF(ISTEXT(E585),"",IF(ISBLANK(E585),"",IF(ISTEXT(D585),"",IF(A580="Invoice No. : ",INDEX(Sheet1!G$14:G$181,MATCH(B580,Sheet1!A$14:A$181,0)),P584))))</f>
        <v>DALIS, LAILA CALUMINGA</v>
      </c>
      <c r="Q585">
        <f t="shared" si="35"/>
        <v>130591.09</v>
      </c>
    </row>
    <row r="586" spans="1:17" x14ac:dyDescent="0.2">
      <c r="D586" s="12" t="s">
        <v>16</v>
      </c>
      <c r="E586" s="13">
        <v>90</v>
      </c>
      <c r="F586" s="26" t="str">
        <f t="shared" si="32"/>
        <v/>
      </c>
      <c r="G586" s="26" t="str">
        <f>IF(ISTEXT(E586),"",IF(ISBLANK(E586),"",IF(ISTEXT(D586),"",IF(A581="Invoice No. : ",INDEX(Sheet1!F$14:F$181,MATCH(B581,Sheet1!A$14:A$181,0)),G585))))</f>
        <v/>
      </c>
      <c r="H586" s="26" t="str">
        <f t="shared" si="33"/>
        <v/>
      </c>
      <c r="I586" s="26" t="str">
        <f>IF(ISTEXT(E586),"",IF(ISBLANK(E586),"",IF(ISTEXT(D586),"",IF(A581="Invoice No. : ",TEXT(INDEX(Sheet1!C$14:C$200,MATCH(B581,Sheet1!A$14:A$200,0)),"hh:mm:ss"),I585))))</f>
        <v/>
      </c>
      <c r="J586" t="str">
        <f t="shared" si="34"/>
        <v/>
      </c>
      <c r="K586" t="str">
        <f>IF(ISBLANK(G586),"",IF(ISTEXT(G586),"",INDEX(Sheet1!H$14:H$181,MATCH(F586,Sheet1!A$14:A$181,0))))</f>
        <v/>
      </c>
      <c r="L586" t="str">
        <f>IF(ISBLANK(G586),"",IF(ISTEXT(G586),"",INDEX(Sheet1!I$14:I$181,MATCH(F586,Sheet1!A$14:A$181,0))))</f>
        <v/>
      </c>
      <c r="M586" t="str">
        <f>IF(ISBLANK(G586),"",IF(ISTEXT(G586),"",IF(INDEX(Sheet1!H$14:H$181,MATCH(F586,Sheet1!A$14:A$181,0))&lt;&gt;0,IF(INDEX(Sheet1!I$14:I$181,MATCH(F586,Sheet1!A$14:A$181,0))&lt;&gt;0,"Loan &amp; Cash","Loan"),"Cash")))</f>
        <v/>
      </c>
      <c r="N586" t="str">
        <f>IF(ISTEXT(E586),"",IF(ISBLANK(E586),"",IF(ISTEXT(D586),"",IF(A581="Invoice No. : ",INDEX(Sheet1!D$14:D$181,MATCH(B581,Sheet1!A$14:A$181,0)),N585))))</f>
        <v/>
      </c>
      <c r="O586" t="str">
        <f>IF(ISTEXT(E586),"",IF(ISBLANK(E586),"",IF(ISTEXT(D586),"",IF(A581="Invoice No. : ",INDEX(Sheet1!E$14:E$181,MATCH(B581,Sheet1!A$14:A$181,0)),O585))))</f>
        <v/>
      </c>
      <c r="P586" t="str">
        <f>IF(ISTEXT(E586),"",IF(ISBLANK(E586),"",IF(ISTEXT(D586),"",IF(A581="Invoice No. : ",INDEX(Sheet1!G$14:G$181,MATCH(B581,Sheet1!A$14:A$181,0)),P585))))</f>
        <v/>
      </c>
      <c r="Q586" t="str">
        <f t="shared" si="35"/>
        <v/>
      </c>
    </row>
    <row r="587" spans="1:17" x14ac:dyDescent="0.2">
      <c r="F587" s="26" t="str">
        <f t="shared" si="32"/>
        <v/>
      </c>
      <c r="G587" s="26" t="str">
        <f>IF(ISTEXT(E587),"",IF(ISBLANK(E587),"",IF(ISTEXT(D587),"",IF(A582="Invoice No. : ",INDEX(Sheet1!F$14:F$181,MATCH(B582,Sheet1!A$14:A$181,0)),G586))))</f>
        <v/>
      </c>
      <c r="H587" s="26" t="str">
        <f t="shared" si="33"/>
        <v/>
      </c>
      <c r="I587" s="26" t="str">
        <f>IF(ISTEXT(E587),"",IF(ISBLANK(E587),"",IF(ISTEXT(D587),"",IF(A582="Invoice No. : ",TEXT(INDEX(Sheet1!C$14:C$200,MATCH(B582,Sheet1!A$14:A$200,0)),"hh:mm:ss"),I586))))</f>
        <v/>
      </c>
      <c r="J587" t="str">
        <f t="shared" si="34"/>
        <v/>
      </c>
      <c r="K587" t="str">
        <f>IF(ISBLANK(G587),"",IF(ISTEXT(G587),"",INDEX(Sheet1!H$14:H$181,MATCH(F587,Sheet1!A$14:A$181,0))))</f>
        <v/>
      </c>
      <c r="L587" t="str">
        <f>IF(ISBLANK(G587),"",IF(ISTEXT(G587),"",INDEX(Sheet1!I$14:I$181,MATCH(F587,Sheet1!A$14:A$181,0))))</f>
        <v/>
      </c>
      <c r="M587" t="str">
        <f>IF(ISBLANK(G587),"",IF(ISTEXT(G587),"",IF(INDEX(Sheet1!H$14:H$181,MATCH(F587,Sheet1!A$14:A$181,0))&lt;&gt;0,IF(INDEX(Sheet1!I$14:I$181,MATCH(F587,Sheet1!A$14:A$181,0))&lt;&gt;0,"Loan &amp; Cash","Loan"),"Cash")))</f>
        <v/>
      </c>
      <c r="N587" t="str">
        <f>IF(ISTEXT(E587),"",IF(ISBLANK(E587),"",IF(ISTEXT(D587),"",IF(A582="Invoice No. : ",INDEX(Sheet1!D$14:D$181,MATCH(B582,Sheet1!A$14:A$181,0)),N586))))</f>
        <v/>
      </c>
      <c r="O587" t="str">
        <f>IF(ISTEXT(E587),"",IF(ISBLANK(E587),"",IF(ISTEXT(D587),"",IF(A582="Invoice No. : ",INDEX(Sheet1!E$14:E$181,MATCH(B582,Sheet1!A$14:A$181,0)),O586))))</f>
        <v/>
      </c>
      <c r="P587" t="str">
        <f>IF(ISTEXT(E587),"",IF(ISBLANK(E587),"",IF(ISTEXT(D587),"",IF(A582="Invoice No. : ",INDEX(Sheet1!G$14:G$181,MATCH(B582,Sheet1!A$14:A$181,0)),P586))))</f>
        <v/>
      </c>
      <c r="Q587" t="str">
        <f t="shared" si="35"/>
        <v/>
      </c>
    </row>
    <row r="588" spans="1:17" x14ac:dyDescent="0.2">
      <c r="F588" s="26" t="str">
        <f t="shared" si="32"/>
        <v/>
      </c>
      <c r="G588" s="26" t="str">
        <f>IF(ISTEXT(E588),"",IF(ISBLANK(E588),"",IF(ISTEXT(D588),"",IF(A583="Invoice No. : ",INDEX(Sheet1!F$14:F$181,MATCH(B583,Sheet1!A$14:A$181,0)),G587))))</f>
        <v/>
      </c>
      <c r="H588" s="26" t="str">
        <f t="shared" si="33"/>
        <v/>
      </c>
      <c r="I588" s="26" t="str">
        <f>IF(ISTEXT(E588),"",IF(ISBLANK(E588),"",IF(ISTEXT(D588),"",IF(A583="Invoice No. : ",TEXT(INDEX(Sheet1!C$14:C$200,MATCH(B583,Sheet1!A$14:A$200,0)),"hh:mm:ss"),I587))))</f>
        <v/>
      </c>
      <c r="J588" t="str">
        <f t="shared" si="34"/>
        <v/>
      </c>
      <c r="K588" t="str">
        <f>IF(ISBLANK(G588),"",IF(ISTEXT(G588),"",INDEX(Sheet1!H$14:H$181,MATCH(F588,Sheet1!A$14:A$181,0))))</f>
        <v/>
      </c>
      <c r="L588" t="str">
        <f>IF(ISBLANK(G588),"",IF(ISTEXT(G588),"",INDEX(Sheet1!I$14:I$181,MATCH(F588,Sheet1!A$14:A$181,0))))</f>
        <v/>
      </c>
      <c r="M588" t="str">
        <f>IF(ISBLANK(G588),"",IF(ISTEXT(G588),"",IF(INDEX(Sheet1!H$14:H$181,MATCH(F588,Sheet1!A$14:A$181,0))&lt;&gt;0,IF(INDEX(Sheet1!I$14:I$181,MATCH(F588,Sheet1!A$14:A$181,0))&lt;&gt;0,"Loan &amp; Cash","Loan"),"Cash")))</f>
        <v/>
      </c>
      <c r="N588" t="str">
        <f>IF(ISTEXT(E588),"",IF(ISBLANK(E588),"",IF(ISTEXT(D588),"",IF(A583="Invoice No. : ",INDEX(Sheet1!D$14:D$181,MATCH(B583,Sheet1!A$14:A$181,0)),N587))))</f>
        <v/>
      </c>
      <c r="O588" t="str">
        <f>IF(ISTEXT(E588),"",IF(ISBLANK(E588),"",IF(ISTEXT(D588),"",IF(A583="Invoice No. : ",INDEX(Sheet1!E$14:E$181,MATCH(B583,Sheet1!A$14:A$181,0)),O587))))</f>
        <v/>
      </c>
      <c r="P588" t="str">
        <f>IF(ISTEXT(E588),"",IF(ISBLANK(E588),"",IF(ISTEXT(D588),"",IF(A583="Invoice No. : ",INDEX(Sheet1!G$14:G$181,MATCH(B583,Sheet1!A$14:A$181,0)),P587))))</f>
        <v/>
      </c>
      <c r="Q588" t="str">
        <f t="shared" si="35"/>
        <v/>
      </c>
    </row>
    <row r="589" spans="1:17" x14ac:dyDescent="0.2">
      <c r="A589" s="3" t="s">
        <v>4</v>
      </c>
      <c r="B589" s="4">
        <v>2145321</v>
      </c>
      <c r="C589" s="3" t="s">
        <v>5</v>
      </c>
      <c r="D589" s="5" t="s">
        <v>185</v>
      </c>
      <c r="F589" s="26" t="str">
        <f t="shared" si="32"/>
        <v/>
      </c>
      <c r="G589" s="26" t="str">
        <f>IF(ISTEXT(E589),"",IF(ISBLANK(E589),"",IF(ISTEXT(D589),"",IF(A584="Invoice No. : ",INDEX(Sheet1!F$14:F$181,MATCH(B584,Sheet1!A$14:A$181,0)),G588))))</f>
        <v/>
      </c>
      <c r="H589" s="26" t="str">
        <f t="shared" si="33"/>
        <v/>
      </c>
      <c r="I589" s="26" t="str">
        <f>IF(ISTEXT(E589),"",IF(ISBLANK(E589),"",IF(ISTEXT(D589),"",IF(A584="Invoice No. : ",TEXT(INDEX(Sheet1!C$14:C$200,MATCH(B584,Sheet1!A$14:A$200,0)),"hh:mm:ss"),I588))))</f>
        <v/>
      </c>
      <c r="J589" t="str">
        <f t="shared" si="34"/>
        <v/>
      </c>
      <c r="K589" t="str">
        <f>IF(ISBLANK(G589),"",IF(ISTEXT(G589),"",INDEX(Sheet1!H$14:H$181,MATCH(F589,Sheet1!A$14:A$181,0))))</f>
        <v/>
      </c>
      <c r="L589" t="str">
        <f>IF(ISBLANK(G589),"",IF(ISTEXT(G589),"",INDEX(Sheet1!I$14:I$181,MATCH(F589,Sheet1!A$14:A$181,0))))</f>
        <v/>
      </c>
      <c r="M589" t="str">
        <f>IF(ISBLANK(G589),"",IF(ISTEXT(G589),"",IF(INDEX(Sheet1!H$14:H$181,MATCH(F589,Sheet1!A$14:A$181,0))&lt;&gt;0,IF(INDEX(Sheet1!I$14:I$181,MATCH(F589,Sheet1!A$14:A$181,0))&lt;&gt;0,"Loan &amp; Cash","Loan"),"Cash")))</f>
        <v/>
      </c>
      <c r="N589" t="str">
        <f>IF(ISTEXT(E589),"",IF(ISBLANK(E589),"",IF(ISTEXT(D589),"",IF(A584="Invoice No. : ",INDEX(Sheet1!D$14:D$181,MATCH(B584,Sheet1!A$14:A$181,0)),N588))))</f>
        <v/>
      </c>
      <c r="O589" t="str">
        <f>IF(ISTEXT(E589),"",IF(ISBLANK(E589),"",IF(ISTEXT(D589),"",IF(A584="Invoice No. : ",INDEX(Sheet1!E$14:E$181,MATCH(B584,Sheet1!A$14:A$181,0)),O588))))</f>
        <v/>
      </c>
      <c r="P589" t="str">
        <f>IF(ISTEXT(E589),"",IF(ISBLANK(E589),"",IF(ISTEXT(D589),"",IF(A584="Invoice No. : ",INDEX(Sheet1!G$14:G$181,MATCH(B584,Sheet1!A$14:A$181,0)),P588))))</f>
        <v/>
      </c>
      <c r="Q589" t="str">
        <f t="shared" si="35"/>
        <v/>
      </c>
    </row>
    <row r="590" spans="1:17" x14ac:dyDescent="0.2">
      <c r="A590" s="3" t="s">
        <v>7</v>
      </c>
      <c r="B590" s="6">
        <v>44943</v>
      </c>
      <c r="C590" s="3" t="s">
        <v>8</v>
      </c>
      <c r="D590" s="7">
        <v>2</v>
      </c>
      <c r="F590" s="26" t="str">
        <f t="shared" si="32"/>
        <v/>
      </c>
      <c r="G590" s="26" t="str">
        <f>IF(ISTEXT(E590),"",IF(ISBLANK(E590),"",IF(ISTEXT(D590),"",IF(A585="Invoice No. : ",INDEX(Sheet1!F$14:F$181,MATCH(B585,Sheet1!A$14:A$181,0)),G589))))</f>
        <v/>
      </c>
      <c r="H590" s="26" t="str">
        <f t="shared" si="33"/>
        <v/>
      </c>
      <c r="I590" s="26" t="str">
        <f>IF(ISTEXT(E590),"",IF(ISBLANK(E590),"",IF(ISTEXT(D590),"",IF(A585="Invoice No. : ",TEXT(INDEX(Sheet1!C$14:C$200,MATCH(B585,Sheet1!A$14:A$200,0)),"hh:mm:ss"),I589))))</f>
        <v/>
      </c>
      <c r="J590" t="str">
        <f t="shared" si="34"/>
        <v/>
      </c>
      <c r="K590" t="str">
        <f>IF(ISBLANK(G590),"",IF(ISTEXT(G590),"",INDEX(Sheet1!H$14:H$181,MATCH(F590,Sheet1!A$14:A$181,0))))</f>
        <v/>
      </c>
      <c r="L590" t="str">
        <f>IF(ISBLANK(G590),"",IF(ISTEXT(G590),"",INDEX(Sheet1!I$14:I$181,MATCH(F590,Sheet1!A$14:A$181,0))))</f>
        <v/>
      </c>
      <c r="M590" t="str">
        <f>IF(ISBLANK(G590),"",IF(ISTEXT(G590),"",IF(INDEX(Sheet1!H$14:H$181,MATCH(F590,Sheet1!A$14:A$181,0))&lt;&gt;0,IF(INDEX(Sheet1!I$14:I$181,MATCH(F590,Sheet1!A$14:A$181,0))&lt;&gt;0,"Loan &amp; Cash","Loan"),"Cash")))</f>
        <v/>
      </c>
      <c r="N590" t="str">
        <f>IF(ISTEXT(E590),"",IF(ISBLANK(E590),"",IF(ISTEXT(D590),"",IF(A585="Invoice No. : ",INDEX(Sheet1!D$14:D$181,MATCH(B585,Sheet1!A$14:A$181,0)),N589))))</f>
        <v/>
      </c>
      <c r="O590" t="str">
        <f>IF(ISTEXT(E590),"",IF(ISBLANK(E590),"",IF(ISTEXT(D590),"",IF(A585="Invoice No. : ",INDEX(Sheet1!E$14:E$181,MATCH(B585,Sheet1!A$14:A$181,0)),O589))))</f>
        <v/>
      </c>
      <c r="P590" t="str">
        <f>IF(ISTEXT(E590),"",IF(ISBLANK(E590),"",IF(ISTEXT(D590),"",IF(A585="Invoice No. : ",INDEX(Sheet1!G$14:G$181,MATCH(B585,Sheet1!A$14:A$181,0)),P589))))</f>
        <v/>
      </c>
      <c r="Q590" t="str">
        <f t="shared" si="35"/>
        <v/>
      </c>
    </row>
    <row r="591" spans="1:17" x14ac:dyDescent="0.2">
      <c r="F591" s="26" t="str">
        <f t="shared" si="32"/>
        <v/>
      </c>
      <c r="G591" s="26" t="str">
        <f>IF(ISTEXT(E591),"",IF(ISBLANK(E591),"",IF(ISTEXT(D591),"",IF(A586="Invoice No. : ",INDEX(Sheet1!F$14:F$181,MATCH(B586,Sheet1!A$14:A$181,0)),G590))))</f>
        <v/>
      </c>
      <c r="H591" s="26" t="str">
        <f t="shared" si="33"/>
        <v/>
      </c>
      <c r="I591" s="26" t="str">
        <f>IF(ISTEXT(E591),"",IF(ISBLANK(E591),"",IF(ISTEXT(D591),"",IF(A586="Invoice No. : ",TEXT(INDEX(Sheet1!C$14:C$200,MATCH(B586,Sheet1!A$14:A$200,0)),"hh:mm:ss"),I590))))</f>
        <v/>
      </c>
      <c r="J591" t="str">
        <f t="shared" si="34"/>
        <v/>
      </c>
      <c r="K591" t="str">
        <f>IF(ISBLANK(G591),"",IF(ISTEXT(G591),"",INDEX(Sheet1!H$14:H$181,MATCH(F591,Sheet1!A$14:A$181,0))))</f>
        <v/>
      </c>
      <c r="L591" t="str">
        <f>IF(ISBLANK(G591),"",IF(ISTEXT(G591),"",INDEX(Sheet1!I$14:I$181,MATCH(F591,Sheet1!A$14:A$181,0))))</f>
        <v/>
      </c>
      <c r="M591" t="str">
        <f>IF(ISBLANK(G591),"",IF(ISTEXT(G591),"",IF(INDEX(Sheet1!H$14:H$181,MATCH(F591,Sheet1!A$14:A$181,0))&lt;&gt;0,IF(INDEX(Sheet1!I$14:I$181,MATCH(F591,Sheet1!A$14:A$181,0))&lt;&gt;0,"Loan &amp; Cash","Loan"),"Cash")))</f>
        <v/>
      </c>
      <c r="N591" t="str">
        <f>IF(ISTEXT(E591),"",IF(ISBLANK(E591),"",IF(ISTEXT(D591),"",IF(A586="Invoice No. : ",INDEX(Sheet1!D$14:D$181,MATCH(B586,Sheet1!A$14:A$181,0)),N590))))</f>
        <v/>
      </c>
      <c r="O591" t="str">
        <f>IF(ISTEXT(E591),"",IF(ISBLANK(E591),"",IF(ISTEXT(D591),"",IF(A586="Invoice No. : ",INDEX(Sheet1!E$14:E$181,MATCH(B586,Sheet1!A$14:A$181,0)),O590))))</f>
        <v/>
      </c>
      <c r="P591" t="str">
        <f>IF(ISTEXT(E591),"",IF(ISBLANK(E591),"",IF(ISTEXT(D591),"",IF(A586="Invoice No. : ",INDEX(Sheet1!G$14:G$181,MATCH(B586,Sheet1!A$14:A$181,0)),P590))))</f>
        <v/>
      </c>
      <c r="Q591" t="str">
        <f t="shared" si="35"/>
        <v/>
      </c>
    </row>
    <row r="592" spans="1:17" x14ac:dyDescent="0.2">
      <c r="A592" s="8" t="s">
        <v>9</v>
      </c>
      <c r="B592" s="8" t="s">
        <v>10</v>
      </c>
      <c r="C592" s="9" t="s">
        <v>11</v>
      </c>
      <c r="D592" s="9" t="s">
        <v>12</v>
      </c>
      <c r="E592" s="9" t="s">
        <v>13</v>
      </c>
      <c r="F592" s="26" t="str">
        <f t="shared" si="32"/>
        <v/>
      </c>
      <c r="G592" s="26" t="str">
        <f>IF(ISTEXT(E592),"",IF(ISBLANK(E592),"",IF(ISTEXT(D592),"",IF(A587="Invoice No. : ",INDEX(Sheet1!F$14:F$181,MATCH(B587,Sheet1!A$14:A$181,0)),G591))))</f>
        <v/>
      </c>
      <c r="H592" s="26" t="str">
        <f t="shared" si="33"/>
        <v/>
      </c>
      <c r="I592" s="26" t="str">
        <f>IF(ISTEXT(E592),"",IF(ISBLANK(E592),"",IF(ISTEXT(D592),"",IF(A587="Invoice No. : ",TEXT(INDEX(Sheet1!C$14:C$200,MATCH(B587,Sheet1!A$14:A$200,0)),"hh:mm:ss"),I591))))</f>
        <v/>
      </c>
      <c r="J592" t="str">
        <f t="shared" si="34"/>
        <v/>
      </c>
      <c r="K592" t="str">
        <f>IF(ISBLANK(G592),"",IF(ISTEXT(G592),"",INDEX(Sheet1!H$14:H$181,MATCH(F592,Sheet1!A$14:A$181,0))))</f>
        <v/>
      </c>
      <c r="L592" t="str">
        <f>IF(ISBLANK(G592),"",IF(ISTEXT(G592),"",INDEX(Sheet1!I$14:I$181,MATCH(F592,Sheet1!A$14:A$181,0))))</f>
        <v/>
      </c>
      <c r="M592" t="str">
        <f>IF(ISBLANK(G592),"",IF(ISTEXT(G592),"",IF(INDEX(Sheet1!H$14:H$181,MATCH(F592,Sheet1!A$14:A$181,0))&lt;&gt;0,IF(INDEX(Sheet1!I$14:I$181,MATCH(F592,Sheet1!A$14:A$181,0))&lt;&gt;0,"Loan &amp; Cash","Loan"),"Cash")))</f>
        <v/>
      </c>
      <c r="N592" t="str">
        <f>IF(ISTEXT(E592),"",IF(ISBLANK(E592),"",IF(ISTEXT(D592),"",IF(A587="Invoice No. : ",INDEX(Sheet1!D$14:D$181,MATCH(B587,Sheet1!A$14:A$181,0)),N591))))</f>
        <v/>
      </c>
      <c r="O592" t="str">
        <f>IF(ISTEXT(E592),"",IF(ISBLANK(E592),"",IF(ISTEXT(D592),"",IF(A587="Invoice No. : ",INDEX(Sheet1!E$14:E$181,MATCH(B587,Sheet1!A$14:A$181,0)),O591))))</f>
        <v/>
      </c>
      <c r="P592" t="str">
        <f>IF(ISTEXT(E592),"",IF(ISBLANK(E592),"",IF(ISTEXT(D592),"",IF(A587="Invoice No. : ",INDEX(Sheet1!G$14:G$181,MATCH(B587,Sheet1!A$14:A$181,0)),P591))))</f>
        <v/>
      </c>
      <c r="Q592" t="str">
        <f t="shared" si="35"/>
        <v/>
      </c>
    </row>
    <row r="593" spans="1:17" x14ac:dyDescent="0.2">
      <c r="F593" s="26" t="str">
        <f t="shared" ref="F593:F656" si="36">IF(ISTEXT(E593),"",IF(ISBLANK(E593),"",IF(ISTEXT(D593),"",IF(A588="Invoice No. : ",B588,F592))))</f>
        <v/>
      </c>
      <c r="G593" s="26" t="str">
        <f>IF(ISTEXT(E593),"",IF(ISBLANK(E593),"",IF(ISTEXT(D593),"",IF(A588="Invoice No. : ",INDEX(Sheet1!F$14:F$181,MATCH(B588,Sheet1!A$14:A$181,0)),G592))))</f>
        <v/>
      </c>
      <c r="H593" s="26" t="str">
        <f t="shared" ref="H593:H656" si="37">IF(ISTEXT(E593),"",IF(ISBLANK(E593),"",IF(ISTEXT(D593),"",IF(A588="Invoice No. : ",TEXT(B589,"mm/dd/yyyy"),H592))))</f>
        <v/>
      </c>
      <c r="I593" s="26" t="str">
        <f>IF(ISTEXT(E593),"",IF(ISBLANK(E593),"",IF(ISTEXT(D593),"",IF(A588="Invoice No. : ",TEXT(INDEX(Sheet1!C$14:C$200,MATCH(B588,Sheet1!A$14:A$200,0)),"hh:mm:ss"),I592))))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IF(ISBLANK(G593),"",IF(ISTEXT(G593),"",INDEX(Sheet1!H$14:H$181,MATCH(F593,Sheet1!A$14:A$181,0))))</f>
        <v/>
      </c>
      <c r="L593" t="str">
        <f>IF(ISBLANK(G593),"",IF(ISTEXT(G593),"",INDEX(Sheet1!I$14:I$181,MATCH(F593,Sheet1!A$14:A$181,0))))</f>
        <v/>
      </c>
      <c r="M593" t="str">
        <f>IF(ISBLANK(G593),"",IF(ISTEXT(G593),"",IF(INDEX(Sheet1!H$14:H$181,MATCH(F593,Sheet1!A$14:A$181,0))&lt;&gt;0,IF(INDEX(Sheet1!I$14:I$181,MATCH(F593,Sheet1!A$14:A$181,0))&lt;&gt;0,"Loan &amp; Cash","Loan"),"Cash")))</f>
        <v/>
      </c>
      <c r="N593" t="str">
        <f>IF(ISTEXT(E593),"",IF(ISBLANK(E593),"",IF(ISTEXT(D593),"",IF(A588="Invoice No. : ",INDEX(Sheet1!D$14:D$181,MATCH(B588,Sheet1!A$14:A$181,0)),N592))))</f>
        <v/>
      </c>
      <c r="O593" t="str">
        <f>IF(ISTEXT(E593),"",IF(ISBLANK(E593),"",IF(ISTEXT(D593),"",IF(A588="Invoice No. : ",INDEX(Sheet1!E$14:E$181,MATCH(B588,Sheet1!A$14:A$181,0)),O592))))</f>
        <v/>
      </c>
      <c r="P593" t="str">
        <f>IF(ISTEXT(E593),"",IF(ISBLANK(E593),"",IF(ISTEXT(D593),"",IF(A588="Invoice No. : ",INDEX(Sheet1!G$14:G$181,MATCH(B588,Sheet1!A$14:A$181,0)),P592))))</f>
        <v/>
      </c>
      <c r="Q593" t="str">
        <f t="shared" ref="Q593:Q656" si="39">IF(ISBLANK(C593),"",IF(ISNUMBER(C593),VLOOKUP("Grand Total : ",D:E,2,FALSE),""))</f>
        <v/>
      </c>
    </row>
    <row r="594" spans="1:17" x14ac:dyDescent="0.2">
      <c r="A594" s="10" t="s">
        <v>83</v>
      </c>
      <c r="B594" s="10" t="s">
        <v>84</v>
      </c>
      <c r="C594" s="11">
        <v>2</v>
      </c>
      <c r="D594" s="11">
        <v>16.25</v>
      </c>
      <c r="E594" s="11">
        <v>32.5</v>
      </c>
      <c r="F594" s="26">
        <f t="shared" si="36"/>
        <v>2145321</v>
      </c>
      <c r="G594" s="26">
        <f>IF(ISTEXT(E594),"",IF(ISBLANK(E594),"",IF(ISTEXT(D594),"",IF(A589="Invoice No. : ",INDEX(Sheet1!F$14:F$181,MATCH(B589,Sheet1!A$14:A$181,0)),G593))))</f>
        <v>50905</v>
      </c>
      <c r="H594" s="26" t="str">
        <f t="shared" si="37"/>
        <v>01/17/2023</v>
      </c>
      <c r="I594" s="26" t="str">
        <f>IF(ISTEXT(E594),"",IF(ISBLANK(E594),"",IF(ISTEXT(D594),"",IF(A589="Invoice No. : ",TEXT(INDEX(Sheet1!C$14:C$200,MATCH(B589,Sheet1!A$14:A$200,0)),"hh:mm:ss"),I593))))</f>
        <v>10:05:28</v>
      </c>
      <c r="J594">
        <f t="shared" si="38"/>
        <v>32.5</v>
      </c>
      <c r="K594">
        <f>IF(ISBLANK(G594),"",IF(ISTEXT(G594),"",INDEX(Sheet1!H$14:H$181,MATCH(F594,Sheet1!A$14:A$181,0))))</f>
        <v>0</v>
      </c>
      <c r="L594">
        <f>IF(ISBLANK(G594),"",IF(ISTEXT(G594),"",INDEX(Sheet1!I$14:I$181,MATCH(F594,Sheet1!A$14:A$181,0))))</f>
        <v>32.5</v>
      </c>
      <c r="M594" t="str">
        <f>IF(ISBLANK(G594),"",IF(ISTEXT(G594),"",IF(INDEX(Sheet1!H$14:H$181,MATCH(F594,Sheet1!A$14:A$181,0))&lt;&gt;0,IF(INDEX(Sheet1!I$14:I$181,MATCH(F594,Sheet1!A$14:A$181,0))&lt;&gt;0,"Loan &amp; Cash","Loan"),"Cash")))</f>
        <v>Cash</v>
      </c>
      <c r="N594">
        <f>IF(ISTEXT(E594),"",IF(ISBLANK(E594),"",IF(ISTEXT(D594),"",IF(A589="Invoice No. : ",INDEX(Sheet1!D$14:D$181,MATCH(B589,Sheet1!A$14:A$181,0)),N593))))</f>
        <v>2</v>
      </c>
      <c r="O594" t="str">
        <f>IF(ISTEXT(E594),"",IF(ISBLANK(E594),"",IF(ISTEXT(D594),"",IF(A589="Invoice No. : ",INDEX(Sheet1!E$14:E$181,MATCH(B589,Sheet1!A$14:A$181,0)),O593))))</f>
        <v>RUBY</v>
      </c>
      <c r="P594" t="str">
        <f>IF(ISTEXT(E594),"",IF(ISBLANK(E594),"",IF(ISTEXT(D594),"",IF(A589="Invoice No. : ",INDEX(Sheet1!G$14:G$181,MATCH(B589,Sheet1!A$14:A$181,0)),P593))))</f>
        <v>DALIS, LAILA CALUMINGA</v>
      </c>
      <c r="Q594">
        <f t="shared" si="39"/>
        <v>130591.09</v>
      </c>
    </row>
    <row r="595" spans="1:17" x14ac:dyDescent="0.2">
      <c r="D595" s="12" t="s">
        <v>16</v>
      </c>
      <c r="E595" s="13">
        <v>32.5</v>
      </c>
      <c r="F595" s="26" t="str">
        <f t="shared" si="36"/>
        <v/>
      </c>
      <c r="G595" s="26" t="str">
        <f>IF(ISTEXT(E595),"",IF(ISBLANK(E595),"",IF(ISTEXT(D595),"",IF(A590="Invoice No. : ",INDEX(Sheet1!F$14:F$181,MATCH(B590,Sheet1!A$14:A$181,0)),G594))))</f>
        <v/>
      </c>
      <c r="H595" s="26" t="str">
        <f t="shared" si="37"/>
        <v/>
      </c>
      <c r="I595" s="26" t="str">
        <f>IF(ISTEXT(E595),"",IF(ISBLANK(E595),"",IF(ISTEXT(D595),"",IF(A590="Invoice No. : ",TEXT(INDEX(Sheet1!C$14:C$200,MATCH(B590,Sheet1!A$14:A$200,0)),"hh:mm:ss"),I594))))</f>
        <v/>
      </c>
      <c r="J595" t="str">
        <f t="shared" si="38"/>
        <v/>
      </c>
      <c r="K595" t="str">
        <f>IF(ISBLANK(G595),"",IF(ISTEXT(G595),"",INDEX(Sheet1!H$14:H$181,MATCH(F595,Sheet1!A$14:A$181,0))))</f>
        <v/>
      </c>
      <c r="L595" t="str">
        <f>IF(ISBLANK(G595),"",IF(ISTEXT(G595),"",INDEX(Sheet1!I$14:I$181,MATCH(F595,Sheet1!A$14:A$181,0))))</f>
        <v/>
      </c>
      <c r="M595" t="str">
        <f>IF(ISBLANK(G595),"",IF(ISTEXT(G595),"",IF(INDEX(Sheet1!H$14:H$181,MATCH(F595,Sheet1!A$14:A$181,0))&lt;&gt;0,IF(INDEX(Sheet1!I$14:I$181,MATCH(F595,Sheet1!A$14:A$181,0))&lt;&gt;0,"Loan &amp; Cash","Loan"),"Cash")))</f>
        <v/>
      </c>
      <c r="N595" t="str">
        <f>IF(ISTEXT(E595),"",IF(ISBLANK(E595),"",IF(ISTEXT(D595),"",IF(A590="Invoice No. : ",INDEX(Sheet1!D$14:D$181,MATCH(B590,Sheet1!A$14:A$181,0)),N594))))</f>
        <v/>
      </c>
      <c r="O595" t="str">
        <f>IF(ISTEXT(E595),"",IF(ISBLANK(E595),"",IF(ISTEXT(D595),"",IF(A590="Invoice No. : ",INDEX(Sheet1!E$14:E$181,MATCH(B590,Sheet1!A$14:A$181,0)),O594))))</f>
        <v/>
      </c>
      <c r="P595" t="str">
        <f>IF(ISTEXT(E595),"",IF(ISBLANK(E595),"",IF(ISTEXT(D595),"",IF(A590="Invoice No. : ",INDEX(Sheet1!G$14:G$181,MATCH(B590,Sheet1!A$14:A$181,0)),P594))))</f>
        <v/>
      </c>
      <c r="Q595" t="str">
        <f t="shared" si="39"/>
        <v/>
      </c>
    </row>
    <row r="596" spans="1:17" x14ac:dyDescent="0.2">
      <c r="F596" s="26" t="str">
        <f t="shared" si="36"/>
        <v/>
      </c>
      <c r="G596" s="26" t="str">
        <f>IF(ISTEXT(E596),"",IF(ISBLANK(E596),"",IF(ISTEXT(D596),"",IF(A591="Invoice No. : ",INDEX(Sheet1!F$14:F$181,MATCH(B591,Sheet1!A$14:A$181,0)),G595))))</f>
        <v/>
      </c>
      <c r="H596" s="26" t="str">
        <f t="shared" si="37"/>
        <v/>
      </c>
      <c r="I596" s="26" t="str">
        <f>IF(ISTEXT(E596),"",IF(ISBLANK(E596),"",IF(ISTEXT(D596),"",IF(A591="Invoice No. : ",TEXT(INDEX(Sheet1!C$14:C$200,MATCH(B591,Sheet1!A$14:A$200,0)),"hh:mm:ss"),I595))))</f>
        <v/>
      </c>
      <c r="J596" t="str">
        <f t="shared" si="38"/>
        <v/>
      </c>
      <c r="K596" t="str">
        <f>IF(ISBLANK(G596),"",IF(ISTEXT(G596),"",INDEX(Sheet1!H$14:H$181,MATCH(F596,Sheet1!A$14:A$181,0))))</f>
        <v/>
      </c>
      <c r="L596" t="str">
        <f>IF(ISBLANK(G596),"",IF(ISTEXT(G596),"",INDEX(Sheet1!I$14:I$181,MATCH(F596,Sheet1!A$14:A$181,0))))</f>
        <v/>
      </c>
      <c r="M596" t="str">
        <f>IF(ISBLANK(G596),"",IF(ISTEXT(G596),"",IF(INDEX(Sheet1!H$14:H$181,MATCH(F596,Sheet1!A$14:A$181,0))&lt;&gt;0,IF(INDEX(Sheet1!I$14:I$181,MATCH(F596,Sheet1!A$14:A$181,0))&lt;&gt;0,"Loan &amp; Cash","Loan"),"Cash")))</f>
        <v/>
      </c>
      <c r="N596" t="str">
        <f>IF(ISTEXT(E596),"",IF(ISBLANK(E596),"",IF(ISTEXT(D596),"",IF(A591="Invoice No. : ",INDEX(Sheet1!D$14:D$181,MATCH(B591,Sheet1!A$14:A$181,0)),N595))))</f>
        <v/>
      </c>
      <c r="O596" t="str">
        <f>IF(ISTEXT(E596),"",IF(ISBLANK(E596),"",IF(ISTEXT(D596),"",IF(A591="Invoice No. : ",INDEX(Sheet1!E$14:E$181,MATCH(B591,Sheet1!A$14:A$181,0)),O595))))</f>
        <v/>
      </c>
      <c r="P596" t="str">
        <f>IF(ISTEXT(E596),"",IF(ISBLANK(E596),"",IF(ISTEXT(D596),"",IF(A591="Invoice No. : ",INDEX(Sheet1!G$14:G$181,MATCH(B591,Sheet1!A$14:A$181,0)),P595))))</f>
        <v/>
      </c>
      <c r="Q596" t="str">
        <f t="shared" si="39"/>
        <v/>
      </c>
    </row>
    <row r="597" spans="1:17" x14ac:dyDescent="0.2">
      <c r="F597" s="26" t="str">
        <f t="shared" si="36"/>
        <v/>
      </c>
      <c r="G597" s="26" t="str">
        <f>IF(ISTEXT(E597),"",IF(ISBLANK(E597),"",IF(ISTEXT(D597),"",IF(A592="Invoice No. : ",INDEX(Sheet1!F$14:F$181,MATCH(B592,Sheet1!A$14:A$181,0)),G596))))</f>
        <v/>
      </c>
      <c r="H597" s="26" t="str">
        <f t="shared" si="37"/>
        <v/>
      </c>
      <c r="I597" s="26" t="str">
        <f>IF(ISTEXT(E597),"",IF(ISBLANK(E597),"",IF(ISTEXT(D597),"",IF(A592="Invoice No. : ",TEXT(INDEX(Sheet1!C$14:C$200,MATCH(B592,Sheet1!A$14:A$200,0)),"hh:mm:ss"),I596))))</f>
        <v/>
      </c>
      <c r="J597" t="str">
        <f t="shared" si="38"/>
        <v/>
      </c>
      <c r="K597" t="str">
        <f>IF(ISBLANK(G597),"",IF(ISTEXT(G597),"",INDEX(Sheet1!H$14:H$181,MATCH(F597,Sheet1!A$14:A$181,0))))</f>
        <v/>
      </c>
      <c r="L597" t="str">
        <f>IF(ISBLANK(G597),"",IF(ISTEXT(G597),"",INDEX(Sheet1!I$14:I$181,MATCH(F597,Sheet1!A$14:A$181,0))))</f>
        <v/>
      </c>
      <c r="M597" t="str">
        <f>IF(ISBLANK(G597),"",IF(ISTEXT(G597),"",IF(INDEX(Sheet1!H$14:H$181,MATCH(F597,Sheet1!A$14:A$181,0))&lt;&gt;0,IF(INDEX(Sheet1!I$14:I$181,MATCH(F597,Sheet1!A$14:A$181,0))&lt;&gt;0,"Loan &amp; Cash","Loan"),"Cash")))</f>
        <v/>
      </c>
      <c r="N597" t="str">
        <f>IF(ISTEXT(E597),"",IF(ISBLANK(E597),"",IF(ISTEXT(D597),"",IF(A592="Invoice No. : ",INDEX(Sheet1!D$14:D$181,MATCH(B592,Sheet1!A$14:A$181,0)),N596))))</f>
        <v/>
      </c>
      <c r="O597" t="str">
        <f>IF(ISTEXT(E597),"",IF(ISBLANK(E597),"",IF(ISTEXT(D597),"",IF(A592="Invoice No. : ",INDEX(Sheet1!E$14:E$181,MATCH(B592,Sheet1!A$14:A$181,0)),O596))))</f>
        <v/>
      </c>
      <c r="P597" t="str">
        <f>IF(ISTEXT(E597),"",IF(ISBLANK(E597),"",IF(ISTEXT(D597),"",IF(A592="Invoice No. : ",INDEX(Sheet1!G$14:G$181,MATCH(B592,Sheet1!A$14:A$181,0)),P596))))</f>
        <v/>
      </c>
      <c r="Q597" t="str">
        <f t="shared" si="39"/>
        <v/>
      </c>
    </row>
    <row r="598" spans="1:17" x14ac:dyDescent="0.2">
      <c r="A598" s="3" t="s">
        <v>4</v>
      </c>
      <c r="B598" s="4">
        <v>2145322</v>
      </c>
      <c r="C598" s="3" t="s">
        <v>5</v>
      </c>
      <c r="D598" s="5" t="s">
        <v>185</v>
      </c>
      <c r="F598" s="26" t="str">
        <f t="shared" si="36"/>
        <v/>
      </c>
      <c r="G598" s="26" t="str">
        <f>IF(ISTEXT(E598),"",IF(ISBLANK(E598),"",IF(ISTEXT(D598),"",IF(A593="Invoice No. : ",INDEX(Sheet1!F$14:F$181,MATCH(B593,Sheet1!A$14:A$181,0)),G597))))</f>
        <v/>
      </c>
      <c r="H598" s="26" t="str">
        <f t="shared" si="37"/>
        <v/>
      </c>
      <c r="I598" s="26" t="str">
        <f>IF(ISTEXT(E598),"",IF(ISBLANK(E598),"",IF(ISTEXT(D598),"",IF(A593="Invoice No. : ",TEXT(INDEX(Sheet1!C$14:C$200,MATCH(B593,Sheet1!A$14:A$200,0)),"hh:mm:ss"),I597))))</f>
        <v/>
      </c>
      <c r="J598" t="str">
        <f t="shared" si="38"/>
        <v/>
      </c>
      <c r="K598" t="str">
        <f>IF(ISBLANK(G598),"",IF(ISTEXT(G598),"",INDEX(Sheet1!H$14:H$181,MATCH(F598,Sheet1!A$14:A$181,0))))</f>
        <v/>
      </c>
      <c r="L598" t="str">
        <f>IF(ISBLANK(G598),"",IF(ISTEXT(G598),"",INDEX(Sheet1!I$14:I$181,MATCH(F598,Sheet1!A$14:A$181,0))))</f>
        <v/>
      </c>
      <c r="M598" t="str">
        <f>IF(ISBLANK(G598),"",IF(ISTEXT(G598),"",IF(INDEX(Sheet1!H$14:H$181,MATCH(F598,Sheet1!A$14:A$181,0))&lt;&gt;0,IF(INDEX(Sheet1!I$14:I$181,MATCH(F598,Sheet1!A$14:A$181,0))&lt;&gt;0,"Loan &amp; Cash","Loan"),"Cash")))</f>
        <v/>
      </c>
      <c r="N598" t="str">
        <f>IF(ISTEXT(E598),"",IF(ISBLANK(E598),"",IF(ISTEXT(D598),"",IF(A593="Invoice No. : ",INDEX(Sheet1!D$14:D$181,MATCH(B593,Sheet1!A$14:A$181,0)),N597))))</f>
        <v/>
      </c>
      <c r="O598" t="str">
        <f>IF(ISTEXT(E598),"",IF(ISBLANK(E598),"",IF(ISTEXT(D598),"",IF(A593="Invoice No. : ",INDEX(Sheet1!E$14:E$181,MATCH(B593,Sheet1!A$14:A$181,0)),O597))))</f>
        <v/>
      </c>
      <c r="P598" t="str">
        <f>IF(ISTEXT(E598),"",IF(ISBLANK(E598),"",IF(ISTEXT(D598),"",IF(A593="Invoice No. : ",INDEX(Sheet1!G$14:G$181,MATCH(B593,Sheet1!A$14:A$181,0)),P597))))</f>
        <v/>
      </c>
      <c r="Q598" t="str">
        <f t="shared" si="39"/>
        <v/>
      </c>
    </row>
    <row r="599" spans="1:17" x14ac:dyDescent="0.2">
      <c r="A599" s="3" t="s">
        <v>7</v>
      </c>
      <c r="B599" s="6">
        <v>44943</v>
      </c>
      <c r="C599" s="3" t="s">
        <v>8</v>
      </c>
      <c r="D599" s="7">
        <v>2</v>
      </c>
      <c r="F599" s="26" t="str">
        <f t="shared" si="36"/>
        <v/>
      </c>
      <c r="G599" s="26" t="str">
        <f>IF(ISTEXT(E599),"",IF(ISBLANK(E599),"",IF(ISTEXT(D599),"",IF(A594="Invoice No. : ",INDEX(Sheet1!F$14:F$181,MATCH(B594,Sheet1!A$14:A$181,0)),G598))))</f>
        <v/>
      </c>
      <c r="H599" s="26" t="str">
        <f t="shared" si="37"/>
        <v/>
      </c>
      <c r="I599" s="26" t="str">
        <f>IF(ISTEXT(E599),"",IF(ISBLANK(E599),"",IF(ISTEXT(D599),"",IF(A594="Invoice No. : ",TEXT(INDEX(Sheet1!C$14:C$200,MATCH(B594,Sheet1!A$14:A$200,0)),"hh:mm:ss"),I598))))</f>
        <v/>
      </c>
      <c r="J599" t="str">
        <f t="shared" si="38"/>
        <v/>
      </c>
      <c r="K599" t="str">
        <f>IF(ISBLANK(G599),"",IF(ISTEXT(G599),"",INDEX(Sheet1!H$14:H$181,MATCH(F599,Sheet1!A$14:A$181,0))))</f>
        <v/>
      </c>
      <c r="L599" t="str">
        <f>IF(ISBLANK(G599),"",IF(ISTEXT(G599),"",INDEX(Sheet1!I$14:I$181,MATCH(F599,Sheet1!A$14:A$181,0))))</f>
        <v/>
      </c>
      <c r="M599" t="str">
        <f>IF(ISBLANK(G599),"",IF(ISTEXT(G599),"",IF(INDEX(Sheet1!H$14:H$181,MATCH(F599,Sheet1!A$14:A$181,0))&lt;&gt;0,IF(INDEX(Sheet1!I$14:I$181,MATCH(F599,Sheet1!A$14:A$181,0))&lt;&gt;0,"Loan &amp; Cash","Loan"),"Cash")))</f>
        <v/>
      </c>
      <c r="N599" t="str">
        <f>IF(ISTEXT(E599),"",IF(ISBLANK(E599),"",IF(ISTEXT(D599),"",IF(A594="Invoice No. : ",INDEX(Sheet1!D$14:D$181,MATCH(B594,Sheet1!A$14:A$181,0)),N598))))</f>
        <v/>
      </c>
      <c r="O599" t="str">
        <f>IF(ISTEXT(E599),"",IF(ISBLANK(E599),"",IF(ISTEXT(D599),"",IF(A594="Invoice No. : ",INDEX(Sheet1!E$14:E$181,MATCH(B594,Sheet1!A$14:A$181,0)),O598))))</f>
        <v/>
      </c>
      <c r="P599" t="str">
        <f>IF(ISTEXT(E599),"",IF(ISBLANK(E599),"",IF(ISTEXT(D599),"",IF(A594="Invoice No. : ",INDEX(Sheet1!G$14:G$181,MATCH(B594,Sheet1!A$14:A$181,0)),P598))))</f>
        <v/>
      </c>
      <c r="Q599" t="str">
        <f t="shared" si="39"/>
        <v/>
      </c>
    </row>
    <row r="600" spans="1:17" x14ac:dyDescent="0.2">
      <c r="F600" s="26" t="str">
        <f t="shared" si="36"/>
        <v/>
      </c>
      <c r="G600" s="26" t="str">
        <f>IF(ISTEXT(E600),"",IF(ISBLANK(E600),"",IF(ISTEXT(D600),"",IF(A595="Invoice No. : ",INDEX(Sheet1!F$14:F$181,MATCH(B595,Sheet1!A$14:A$181,0)),G599))))</f>
        <v/>
      </c>
      <c r="H600" s="26" t="str">
        <f t="shared" si="37"/>
        <v/>
      </c>
      <c r="I600" s="26" t="str">
        <f>IF(ISTEXT(E600),"",IF(ISBLANK(E600),"",IF(ISTEXT(D600),"",IF(A595="Invoice No. : ",TEXT(INDEX(Sheet1!C$14:C$200,MATCH(B595,Sheet1!A$14:A$200,0)),"hh:mm:ss"),I599))))</f>
        <v/>
      </c>
      <c r="J600" t="str">
        <f t="shared" si="38"/>
        <v/>
      </c>
      <c r="K600" t="str">
        <f>IF(ISBLANK(G600),"",IF(ISTEXT(G600),"",INDEX(Sheet1!H$14:H$181,MATCH(F600,Sheet1!A$14:A$181,0))))</f>
        <v/>
      </c>
      <c r="L600" t="str">
        <f>IF(ISBLANK(G600),"",IF(ISTEXT(G600),"",INDEX(Sheet1!I$14:I$181,MATCH(F600,Sheet1!A$14:A$181,0))))</f>
        <v/>
      </c>
      <c r="M600" t="str">
        <f>IF(ISBLANK(G600),"",IF(ISTEXT(G600),"",IF(INDEX(Sheet1!H$14:H$181,MATCH(F600,Sheet1!A$14:A$181,0))&lt;&gt;0,IF(INDEX(Sheet1!I$14:I$181,MATCH(F600,Sheet1!A$14:A$181,0))&lt;&gt;0,"Loan &amp; Cash","Loan"),"Cash")))</f>
        <v/>
      </c>
      <c r="N600" t="str">
        <f>IF(ISTEXT(E600),"",IF(ISBLANK(E600),"",IF(ISTEXT(D600),"",IF(A595="Invoice No. : ",INDEX(Sheet1!D$14:D$181,MATCH(B595,Sheet1!A$14:A$181,0)),N599))))</f>
        <v/>
      </c>
      <c r="O600" t="str">
        <f>IF(ISTEXT(E600),"",IF(ISBLANK(E600),"",IF(ISTEXT(D600),"",IF(A595="Invoice No. : ",INDEX(Sheet1!E$14:E$181,MATCH(B595,Sheet1!A$14:A$181,0)),O599))))</f>
        <v/>
      </c>
      <c r="P600" t="str">
        <f>IF(ISTEXT(E600),"",IF(ISBLANK(E600),"",IF(ISTEXT(D600),"",IF(A595="Invoice No. : ",INDEX(Sheet1!G$14:G$181,MATCH(B595,Sheet1!A$14:A$181,0)),P599))))</f>
        <v/>
      </c>
      <c r="Q600" t="str">
        <f t="shared" si="39"/>
        <v/>
      </c>
    </row>
    <row r="601" spans="1:17" x14ac:dyDescent="0.2">
      <c r="A601" s="8" t="s">
        <v>9</v>
      </c>
      <c r="B601" s="8" t="s">
        <v>10</v>
      </c>
      <c r="C601" s="9" t="s">
        <v>11</v>
      </c>
      <c r="D601" s="9" t="s">
        <v>12</v>
      </c>
      <c r="E601" s="9" t="s">
        <v>13</v>
      </c>
      <c r="F601" s="26" t="str">
        <f t="shared" si="36"/>
        <v/>
      </c>
      <c r="G601" s="26" t="str">
        <f>IF(ISTEXT(E601),"",IF(ISBLANK(E601),"",IF(ISTEXT(D601),"",IF(A596="Invoice No. : ",INDEX(Sheet1!F$14:F$181,MATCH(B596,Sheet1!A$14:A$181,0)),G600))))</f>
        <v/>
      </c>
      <c r="H601" s="26" t="str">
        <f t="shared" si="37"/>
        <v/>
      </c>
      <c r="I601" s="26" t="str">
        <f>IF(ISTEXT(E601),"",IF(ISBLANK(E601),"",IF(ISTEXT(D601),"",IF(A596="Invoice No. : ",TEXT(INDEX(Sheet1!C$14:C$200,MATCH(B596,Sheet1!A$14:A$200,0)),"hh:mm:ss"),I600))))</f>
        <v/>
      </c>
      <c r="J601" t="str">
        <f t="shared" si="38"/>
        <v/>
      </c>
      <c r="K601" t="str">
        <f>IF(ISBLANK(G601),"",IF(ISTEXT(G601),"",INDEX(Sheet1!H$14:H$181,MATCH(F601,Sheet1!A$14:A$181,0))))</f>
        <v/>
      </c>
      <c r="L601" t="str">
        <f>IF(ISBLANK(G601),"",IF(ISTEXT(G601),"",INDEX(Sheet1!I$14:I$181,MATCH(F601,Sheet1!A$14:A$181,0))))</f>
        <v/>
      </c>
      <c r="M601" t="str">
        <f>IF(ISBLANK(G601),"",IF(ISTEXT(G601),"",IF(INDEX(Sheet1!H$14:H$181,MATCH(F601,Sheet1!A$14:A$181,0))&lt;&gt;0,IF(INDEX(Sheet1!I$14:I$181,MATCH(F601,Sheet1!A$14:A$181,0))&lt;&gt;0,"Loan &amp; Cash","Loan"),"Cash")))</f>
        <v/>
      </c>
      <c r="N601" t="str">
        <f>IF(ISTEXT(E601),"",IF(ISBLANK(E601),"",IF(ISTEXT(D601),"",IF(A596="Invoice No. : ",INDEX(Sheet1!D$14:D$181,MATCH(B596,Sheet1!A$14:A$181,0)),N600))))</f>
        <v/>
      </c>
      <c r="O601" t="str">
        <f>IF(ISTEXT(E601),"",IF(ISBLANK(E601),"",IF(ISTEXT(D601),"",IF(A596="Invoice No. : ",INDEX(Sheet1!E$14:E$181,MATCH(B596,Sheet1!A$14:A$181,0)),O600))))</f>
        <v/>
      </c>
      <c r="P601" t="str">
        <f>IF(ISTEXT(E601),"",IF(ISBLANK(E601),"",IF(ISTEXT(D601),"",IF(A596="Invoice No. : ",INDEX(Sheet1!G$14:G$181,MATCH(B596,Sheet1!A$14:A$181,0)),P600))))</f>
        <v/>
      </c>
      <c r="Q601" t="str">
        <f t="shared" si="39"/>
        <v/>
      </c>
    </row>
    <row r="602" spans="1:17" x14ac:dyDescent="0.2">
      <c r="F602" s="26" t="str">
        <f t="shared" si="36"/>
        <v/>
      </c>
      <c r="G602" s="26" t="str">
        <f>IF(ISTEXT(E602),"",IF(ISBLANK(E602),"",IF(ISTEXT(D602),"",IF(A597="Invoice No. : ",INDEX(Sheet1!F$14:F$181,MATCH(B597,Sheet1!A$14:A$181,0)),G601))))</f>
        <v/>
      </c>
      <c r="H602" s="26" t="str">
        <f t="shared" si="37"/>
        <v/>
      </c>
      <c r="I602" s="26" t="str">
        <f>IF(ISTEXT(E602),"",IF(ISBLANK(E602),"",IF(ISTEXT(D602),"",IF(A597="Invoice No. : ",TEXT(INDEX(Sheet1!C$14:C$200,MATCH(B597,Sheet1!A$14:A$200,0)),"hh:mm:ss"),I601))))</f>
        <v/>
      </c>
      <c r="J602" t="str">
        <f t="shared" si="38"/>
        <v/>
      </c>
      <c r="K602" t="str">
        <f>IF(ISBLANK(G602),"",IF(ISTEXT(G602),"",INDEX(Sheet1!H$14:H$181,MATCH(F602,Sheet1!A$14:A$181,0))))</f>
        <v/>
      </c>
      <c r="L602" t="str">
        <f>IF(ISBLANK(G602),"",IF(ISTEXT(G602),"",INDEX(Sheet1!I$14:I$181,MATCH(F602,Sheet1!A$14:A$181,0))))</f>
        <v/>
      </c>
      <c r="M602" t="str">
        <f>IF(ISBLANK(G602),"",IF(ISTEXT(G602),"",IF(INDEX(Sheet1!H$14:H$181,MATCH(F602,Sheet1!A$14:A$181,0))&lt;&gt;0,IF(INDEX(Sheet1!I$14:I$181,MATCH(F602,Sheet1!A$14:A$181,0))&lt;&gt;0,"Loan &amp; Cash","Loan"),"Cash")))</f>
        <v/>
      </c>
      <c r="N602" t="str">
        <f>IF(ISTEXT(E602),"",IF(ISBLANK(E602),"",IF(ISTEXT(D602),"",IF(A597="Invoice No. : ",INDEX(Sheet1!D$14:D$181,MATCH(B597,Sheet1!A$14:A$181,0)),N601))))</f>
        <v/>
      </c>
      <c r="O602" t="str">
        <f>IF(ISTEXT(E602),"",IF(ISBLANK(E602),"",IF(ISTEXT(D602),"",IF(A597="Invoice No. : ",INDEX(Sheet1!E$14:E$181,MATCH(B597,Sheet1!A$14:A$181,0)),O601))))</f>
        <v/>
      </c>
      <c r="P602" t="str">
        <f>IF(ISTEXT(E602),"",IF(ISBLANK(E602),"",IF(ISTEXT(D602),"",IF(A597="Invoice No. : ",INDEX(Sheet1!G$14:G$181,MATCH(B597,Sheet1!A$14:A$181,0)),P601))))</f>
        <v/>
      </c>
      <c r="Q602" t="str">
        <f t="shared" si="39"/>
        <v/>
      </c>
    </row>
    <row r="603" spans="1:17" x14ac:dyDescent="0.2">
      <c r="A603" s="10" t="s">
        <v>410</v>
      </c>
      <c r="B603" s="10" t="s">
        <v>411</v>
      </c>
      <c r="C603" s="11">
        <v>1</v>
      </c>
      <c r="D603" s="11">
        <v>31</v>
      </c>
      <c r="E603" s="11">
        <v>31</v>
      </c>
      <c r="F603" s="26">
        <f t="shared" si="36"/>
        <v>2145322</v>
      </c>
      <c r="G603" s="26">
        <f>IF(ISTEXT(E603),"",IF(ISBLANK(E603),"",IF(ISTEXT(D603),"",IF(A598="Invoice No. : ",INDEX(Sheet1!F$14:F$181,MATCH(B598,Sheet1!A$14:A$181,0)),G602))))</f>
        <v>50905</v>
      </c>
      <c r="H603" s="26" t="str">
        <f t="shared" si="37"/>
        <v>01/17/2023</v>
      </c>
      <c r="I603" s="26" t="str">
        <f>IF(ISTEXT(E603),"",IF(ISBLANK(E603),"",IF(ISTEXT(D603),"",IF(A598="Invoice No. : ",TEXT(INDEX(Sheet1!C$14:C$200,MATCH(B598,Sheet1!A$14:A$200,0)),"hh:mm:ss"),I602))))</f>
        <v>10:06:19</v>
      </c>
      <c r="J603">
        <f t="shared" si="38"/>
        <v>78</v>
      </c>
      <c r="K603">
        <f>IF(ISBLANK(G603),"",IF(ISTEXT(G603),"",INDEX(Sheet1!H$14:H$181,MATCH(F603,Sheet1!A$14:A$181,0))))</f>
        <v>0</v>
      </c>
      <c r="L603">
        <f>IF(ISBLANK(G603),"",IF(ISTEXT(G603),"",INDEX(Sheet1!I$14:I$181,MATCH(F603,Sheet1!A$14:A$181,0))))</f>
        <v>78</v>
      </c>
      <c r="M603" t="str">
        <f>IF(ISBLANK(G603),"",IF(ISTEXT(G603),"",IF(INDEX(Sheet1!H$14:H$181,MATCH(F603,Sheet1!A$14:A$181,0))&lt;&gt;0,IF(INDEX(Sheet1!I$14:I$181,MATCH(F603,Sheet1!A$14:A$181,0))&lt;&gt;0,"Loan &amp; Cash","Loan"),"Cash")))</f>
        <v>Cash</v>
      </c>
      <c r="N603">
        <f>IF(ISTEXT(E603),"",IF(ISBLANK(E603),"",IF(ISTEXT(D603),"",IF(A598="Invoice No. : ",INDEX(Sheet1!D$14:D$181,MATCH(B598,Sheet1!A$14:A$181,0)),N602))))</f>
        <v>2</v>
      </c>
      <c r="O603" t="str">
        <f>IF(ISTEXT(E603),"",IF(ISBLANK(E603),"",IF(ISTEXT(D603),"",IF(A598="Invoice No. : ",INDEX(Sheet1!E$14:E$181,MATCH(B598,Sheet1!A$14:A$181,0)),O602))))</f>
        <v>RUBY</v>
      </c>
      <c r="P603" t="str">
        <f>IF(ISTEXT(E603),"",IF(ISBLANK(E603),"",IF(ISTEXT(D603),"",IF(A598="Invoice No. : ",INDEX(Sheet1!G$14:G$181,MATCH(B598,Sheet1!A$14:A$181,0)),P602))))</f>
        <v>DALIS, LAILA CALUMINGA</v>
      </c>
      <c r="Q603">
        <f t="shared" si="39"/>
        <v>130591.09</v>
      </c>
    </row>
    <row r="604" spans="1:17" x14ac:dyDescent="0.2">
      <c r="A604" s="10" t="s">
        <v>95</v>
      </c>
      <c r="B604" s="10" t="s">
        <v>96</v>
      </c>
      <c r="C604" s="11">
        <v>1</v>
      </c>
      <c r="D604" s="11">
        <v>47</v>
      </c>
      <c r="E604" s="11">
        <v>47</v>
      </c>
      <c r="F604" s="26">
        <f t="shared" si="36"/>
        <v>2145322</v>
      </c>
      <c r="G604" s="26">
        <f>IF(ISTEXT(E604),"",IF(ISBLANK(E604),"",IF(ISTEXT(D604),"",IF(A599="Invoice No. : ",INDEX(Sheet1!F$14:F$181,MATCH(B599,Sheet1!A$14:A$181,0)),G603))))</f>
        <v>50905</v>
      </c>
      <c r="H604" s="26" t="str">
        <f t="shared" si="37"/>
        <v>01/17/2023</v>
      </c>
      <c r="I604" s="26" t="str">
        <f>IF(ISTEXT(E604),"",IF(ISBLANK(E604),"",IF(ISTEXT(D604),"",IF(A599="Invoice No. : ",TEXT(INDEX(Sheet1!C$14:C$200,MATCH(B599,Sheet1!A$14:A$200,0)),"hh:mm:ss"),I603))))</f>
        <v>10:06:19</v>
      </c>
      <c r="J604">
        <f t="shared" si="38"/>
        <v>78</v>
      </c>
      <c r="K604">
        <f>IF(ISBLANK(G604),"",IF(ISTEXT(G604),"",INDEX(Sheet1!H$14:H$181,MATCH(F604,Sheet1!A$14:A$181,0))))</f>
        <v>0</v>
      </c>
      <c r="L604">
        <f>IF(ISBLANK(G604),"",IF(ISTEXT(G604),"",INDEX(Sheet1!I$14:I$181,MATCH(F604,Sheet1!A$14:A$181,0))))</f>
        <v>78</v>
      </c>
      <c r="M604" t="str">
        <f>IF(ISBLANK(G604),"",IF(ISTEXT(G604),"",IF(INDEX(Sheet1!H$14:H$181,MATCH(F604,Sheet1!A$14:A$181,0))&lt;&gt;0,IF(INDEX(Sheet1!I$14:I$181,MATCH(F604,Sheet1!A$14:A$181,0))&lt;&gt;0,"Loan &amp; Cash","Loan"),"Cash")))</f>
        <v>Cash</v>
      </c>
      <c r="N604">
        <f>IF(ISTEXT(E604),"",IF(ISBLANK(E604),"",IF(ISTEXT(D604),"",IF(A599="Invoice No. : ",INDEX(Sheet1!D$14:D$181,MATCH(B599,Sheet1!A$14:A$181,0)),N603))))</f>
        <v>2</v>
      </c>
      <c r="O604" t="str">
        <f>IF(ISTEXT(E604),"",IF(ISBLANK(E604),"",IF(ISTEXT(D604),"",IF(A599="Invoice No. : ",INDEX(Sheet1!E$14:E$181,MATCH(B599,Sheet1!A$14:A$181,0)),O603))))</f>
        <v>RUBY</v>
      </c>
      <c r="P604" t="str">
        <f>IF(ISTEXT(E604),"",IF(ISBLANK(E604),"",IF(ISTEXT(D604),"",IF(A599="Invoice No. : ",INDEX(Sheet1!G$14:G$181,MATCH(B599,Sheet1!A$14:A$181,0)),P603))))</f>
        <v>DALIS, LAILA CALUMINGA</v>
      </c>
      <c r="Q604">
        <f t="shared" si="39"/>
        <v>130591.09</v>
      </c>
    </row>
    <row r="605" spans="1:17" x14ac:dyDescent="0.2">
      <c r="D605" s="12" t="s">
        <v>16</v>
      </c>
      <c r="E605" s="13">
        <v>78</v>
      </c>
      <c r="F605" s="26" t="str">
        <f t="shared" si="36"/>
        <v/>
      </c>
      <c r="G605" s="26" t="str">
        <f>IF(ISTEXT(E605),"",IF(ISBLANK(E605),"",IF(ISTEXT(D605),"",IF(A600="Invoice No. : ",INDEX(Sheet1!F$14:F$181,MATCH(B600,Sheet1!A$14:A$181,0)),G604))))</f>
        <v/>
      </c>
      <c r="H605" s="26" t="str">
        <f t="shared" si="37"/>
        <v/>
      </c>
      <c r="I605" s="26" t="str">
        <f>IF(ISTEXT(E605),"",IF(ISBLANK(E605),"",IF(ISTEXT(D605),"",IF(A600="Invoice No. : ",TEXT(INDEX(Sheet1!C$14:C$200,MATCH(B600,Sheet1!A$14:A$200,0)),"hh:mm:ss"),I604))))</f>
        <v/>
      </c>
      <c r="J605" t="str">
        <f t="shared" si="38"/>
        <v/>
      </c>
      <c r="K605" t="str">
        <f>IF(ISBLANK(G605),"",IF(ISTEXT(G605),"",INDEX(Sheet1!H$14:H$181,MATCH(F605,Sheet1!A$14:A$181,0))))</f>
        <v/>
      </c>
      <c r="L605" t="str">
        <f>IF(ISBLANK(G605),"",IF(ISTEXT(G605),"",INDEX(Sheet1!I$14:I$181,MATCH(F605,Sheet1!A$14:A$181,0))))</f>
        <v/>
      </c>
      <c r="M605" t="str">
        <f>IF(ISBLANK(G605),"",IF(ISTEXT(G605),"",IF(INDEX(Sheet1!H$14:H$181,MATCH(F605,Sheet1!A$14:A$181,0))&lt;&gt;0,IF(INDEX(Sheet1!I$14:I$181,MATCH(F605,Sheet1!A$14:A$181,0))&lt;&gt;0,"Loan &amp; Cash","Loan"),"Cash")))</f>
        <v/>
      </c>
      <c r="N605" t="str">
        <f>IF(ISTEXT(E605),"",IF(ISBLANK(E605),"",IF(ISTEXT(D605),"",IF(A600="Invoice No. : ",INDEX(Sheet1!D$14:D$181,MATCH(B600,Sheet1!A$14:A$181,0)),N604))))</f>
        <v/>
      </c>
      <c r="O605" t="str">
        <f>IF(ISTEXT(E605),"",IF(ISBLANK(E605),"",IF(ISTEXT(D605),"",IF(A600="Invoice No. : ",INDEX(Sheet1!E$14:E$181,MATCH(B600,Sheet1!A$14:A$181,0)),O604))))</f>
        <v/>
      </c>
      <c r="P605" t="str">
        <f>IF(ISTEXT(E605),"",IF(ISBLANK(E605),"",IF(ISTEXT(D605),"",IF(A600="Invoice No. : ",INDEX(Sheet1!G$14:G$181,MATCH(B600,Sheet1!A$14:A$181,0)),P604))))</f>
        <v/>
      </c>
      <c r="Q605" t="str">
        <f t="shared" si="39"/>
        <v/>
      </c>
    </row>
    <row r="606" spans="1:17" x14ac:dyDescent="0.2">
      <c r="F606" s="26" t="str">
        <f t="shared" si="36"/>
        <v/>
      </c>
      <c r="G606" s="26" t="str">
        <f>IF(ISTEXT(E606),"",IF(ISBLANK(E606),"",IF(ISTEXT(D606),"",IF(A601="Invoice No. : ",INDEX(Sheet1!F$14:F$181,MATCH(B601,Sheet1!A$14:A$181,0)),G605))))</f>
        <v/>
      </c>
      <c r="H606" s="26" t="str">
        <f t="shared" si="37"/>
        <v/>
      </c>
      <c r="I606" s="26" t="str">
        <f>IF(ISTEXT(E606),"",IF(ISBLANK(E606),"",IF(ISTEXT(D606),"",IF(A601="Invoice No. : ",TEXT(INDEX(Sheet1!C$14:C$200,MATCH(B601,Sheet1!A$14:A$200,0)),"hh:mm:ss"),I605))))</f>
        <v/>
      </c>
      <c r="J606" t="str">
        <f t="shared" si="38"/>
        <v/>
      </c>
      <c r="K606" t="str">
        <f>IF(ISBLANK(G606),"",IF(ISTEXT(G606),"",INDEX(Sheet1!H$14:H$181,MATCH(F606,Sheet1!A$14:A$181,0))))</f>
        <v/>
      </c>
      <c r="L606" t="str">
        <f>IF(ISBLANK(G606),"",IF(ISTEXT(G606),"",INDEX(Sheet1!I$14:I$181,MATCH(F606,Sheet1!A$14:A$181,0))))</f>
        <v/>
      </c>
      <c r="M606" t="str">
        <f>IF(ISBLANK(G606),"",IF(ISTEXT(G606),"",IF(INDEX(Sheet1!H$14:H$181,MATCH(F606,Sheet1!A$14:A$181,0))&lt;&gt;0,IF(INDEX(Sheet1!I$14:I$181,MATCH(F606,Sheet1!A$14:A$181,0))&lt;&gt;0,"Loan &amp; Cash","Loan"),"Cash")))</f>
        <v/>
      </c>
      <c r="N606" t="str">
        <f>IF(ISTEXT(E606),"",IF(ISBLANK(E606),"",IF(ISTEXT(D606),"",IF(A601="Invoice No. : ",INDEX(Sheet1!D$14:D$181,MATCH(B601,Sheet1!A$14:A$181,0)),N605))))</f>
        <v/>
      </c>
      <c r="O606" t="str">
        <f>IF(ISTEXT(E606),"",IF(ISBLANK(E606),"",IF(ISTEXT(D606),"",IF(A601="Invoice No. : ",INDEX(Sheet1!E$14:E$181,MATCH(B601,Sheet1!A$14:A$181,0)),O605))))</f>
        <v/>
      </c>
      <c r="P606" t="str">
        <f>IF(ISTEXT(E606),"",IF(ISBLANK(E606),"",IF(ISTEXT(D606),"",IF(A601="Invoice No. : ",INDEX(Sheet1!G$14:G$181,MATCH(B601,Sheet1!A$14:A$181,0)),P605))))</f>
        <v/>
      </c>
      <c r="Q606" t="str">
        <f t="shared" si="39"/>
        <v/>
      </c>
    </row>
    <row r="607" spans="1:17" x14ac:dyDescent="0.2">
      <c r="F607" s="26" t="str">
        <f t="shared" si="36"/>
        <v/>
      </c>
      <c r="G607" s="26" t="str">
        <f>IF(ISTEXT(E607),"",IF(ISBLANK(E607),"",IF(ISTEXT(D607),"",IF(A602="Invoice No. : ",INDEX(Sheet1!F$14:F$181,MATCH(B602,Sheet1!A$14:A$181,0)),G606))))</f>
        <v/>
      </c>
      <c r="H607" s="26" t="str">
        <f t="shared" si="37"/>
        <v/>
      </c>
      <c r="I607" s="26" t="str">
        <f>IF(ISTEXT(E607),"",IF(ISBLANK(E607),"",IF(ISTEXT(D607),"",IF(A602="Invoice No. : ",TEXT(INDEX(Sheet1!C$14:C$200,MATCH(B602,Sheet1!A$14:A$200,0)),"hh:mm:ss"),I606))))</f>
        <v/>
      </c>
      <c r="J607" t="str">
        <f t="shared" si="38"/>
        <v/>
      </c>
      <c r="K607" t="str">
        <f>IF(ISBLANK(G607),"",IF(ISTEXT(G607),"",INDEX(Sheet1!H$14:H$181,MATCH(F607,Sheet1!A$14:A$181,0))))</f>
        <v/>
      </c>
      <c r="L607" t="str">
        <f>IF(ISBLANK(G607),"",IF(ISTEXT(G607),"",INDEX(Sheet1!I$14:I$181,MATCH(F607,Sheet1!A$14:A$181,0))))</f>
        <v/>
      </c>
      <c r="M607" t="str">
        <f>IF(ISBLANK(G607),"",IF(ISTEXT(G607),"",IF(INDEX(Sheet1!H$14:H$181,MATCH(F607,Sheet1!A$14:A$181,0))&lt;&gt;0,IF(INDEX(Sheet1!I$14:I$181,MATCH(F607,Sheet1!A$14:A$181,0))&lt;&gt;0,"Loan &amp; Cash","Loan"),"Cash")))</f>
        <v/>
      </c>
      <c r="N607" t="str">
        <f>IF(ISTEXT(E607),"",IF(ISBLANK(E607),"",IF(ISTEXT(D607),"",IF(A602="Invoice No. : ",INDEX(Sheet1!D$14:D$181,MATCH(B602,Sheet1!A$14:A$181,0)),N606))))</f>
        <v/>
      </c>
      <c r="O607" t="str">
        <f>IF(ISTEXT(E607),"",IF(ISBLANK(E607),"",IF(ISTEXT(D607),"",IF(A602="Invoice No. : ",INDEX(Sheet1!E$14:E$181,MATCH(B602,Sheet1!A$14:A$181,0)),O606))))</f>
        <v/>
      </c>
      <c r="P607" t="str">
        <f>IF(ISTEXT(E607),"",IF(ISBLANK(E607),"",IF(ISTEXT(D607),"",IF(A602="Invoice No. : ",INDEX(Sheet1!G$14:G$181,MATCH(B602,Sheet1!A$14:A$181,0)),P606))))</f>
        <v/>
      </c>
      <c r="Q607" t="str">
        <f t="shared" si="39"/>
        <v/>
      </c>
    </row>
    <row r="608" spans="1:17" x14ac:dyDescent="0.2">
      <c r="A608" s="3" t="s">
        <v>4</v>
      </c>
      <c r="B608" s="4">
        <v>2145323</v>
      </c>
      <c r="C608" s="3" t="s">
        <v>5</v>
      </c>
      <c r="D608" s="5" t="s">
        <v>185</v>
      </c>
      <c r="F608" s="26" t="str">
        <f t="shared" si="36"/>
        <v/>
      </c>
      <c r="G608" s="26" t="str">
        <f>IF(ISTEXT(E608),"",IF(ISBLANK(E608),"",IF(ISTEXT(D608),"",IF(A603="Invoice No. : ",INDEX(Sheet1!F$14:F$181,MATCH(B603,Sheet1!A$14:A$181,0)),G607))))</f>
        <v/>
      </c>
      <c r="H608" s="26" t="str">
        <f t="shared" si="37"/>
        <v/>
      </c>
      <c r="I608" s="26" t="str">
        <f>IF(ISTEXT(E608),"",IF(ISBLANK(E608),"",IF(ISTEXT(D608),"",IF(A603="Invoice No. : ",TEXT(INDEX(Sheet1!C$14:C$200,MATCH(B603,Sheet1!A$14:A$200,0)),"hh:mm:ss"),I607))))</f>
        <v/>
      </c>
      <c r="J608" t="str">
        <f t="shared" si="38"/>
        <v/>
      </c>
      <c r="K608" t="str">
        <f>IF(ISBLANK(G608),"",IF(ISTEXT(G608),"",INDEX(Sheet1!H$14:H$181,MATCH(F608,Sheet1!A$14:A$181,0))))</f>
        <v/>
      </c>
      <c r="L608" t="str">
        <f>IF(ISBLANK(G608),"",IF(ISTEXT(G608),"",INDEX(Sheet1!I$14:I$181,MATCH(F608,Sheet1!A$14:A$181,0))))</f>
        <v/>
      </c>
      <c r="M608" t="str">
        <f>IF(ISBLANK(G608),"",IF(ISTEXT(G608),"",IF(INDEX(Sheet1!H$14:H$181,MATCH(F608,Sheet1!A$14:A$181,0))&lt;&gt;0,IF(INDEX(Sheet1!I$14:I$181,MATCH(F608,Sheet1!A$14:A$181,0))&lt;&gt;0,"Loan &amp; Cash","Loan"),"Cash")))</f>
        <v/>
      </c>
      <c r="N608" t="str">
        <f>IF(ISTEXT(E608),"",IF(ISBLANK(E608),"",IF(ISTEXT(D608),"",IF(A603="Invoice No. : ",INDEX(Sheet1!D$14:D$181,MATCH(B603,Sheet1!A$14:A$181,0)),N607))))</f>
        <v/>
      </c>
      <c r="O608" t="str">
        <f>IF(ISTEXT(E608),"",IF(ISBLANK(E608),"",IF(ISTEXT(D608),"",IF(A603="Invoice No. : ",INDEX(Sheet1!E$14:E$181,MATCH(B603,Sheet1!A$14:A$181,0)),O607))))</f>
        <v/>
      </c>
      <c r="P608" t="str">
        <f>IF(ISTEXT(E608),"",IF(ISBLANK(E608),"",IF(ISTEXT(D608),"",IF(A603="Invoice No. : ",INDEX(Sheet1!G$14:G$181,MATCH(B603,Sheet1!A$14:A$181,0)),P607))))</f>
        <v/>
      </c>
      <c r="Q608" t="str">
        <f t="shared" si="39"/>
        <v/>
      </c>
    </row>
    <row r="609" spans="1:17" x14ac:dyDescent="0.2">
      <c r="A609" s="3" t="s">
        <v>7</v>
      </c>
      <c r="B609" s="6">
        <v>44943</v>
      </c>
      <c r="C609" s="3" t="s">
        <v>8</v>
      </c>
      <c r="D609" s="7">
        <v>2</v>
      </c>
      <c r="F609" s="26" t="str">
        <f t="shared" si="36"/>
        <v/>
      </c>
      <c r="G609" s="26" t="str">
        <f>IF(ISTEXT(E609),"",IF(ISBLANK(E609),"",IF(ISTEXT(D609),"",IF(A604="Invoice No. : ",INDEX(Sheet1!F$14:F$181,MATCH(B604,Sheet1!A$14:A$181,0)),G608))))</f>
        <v/>
      </c>
      <c r="H609" s="26" t="str">
        <f t="shared" si="37"/>
        <v/>
      </c>
      <c r="I609" s="26" t="str">
        <f>IF(ISTEXT(E609),"",IF(ISBLANK(E609),"",IF(ISTEXT(D609),"",IF(A604="Invoice No. : ",TEXT(INDEX(Sheet1!C$14:C$200,MATCH(B604,Sheet1!A$14:A$200,0)),"hh:mm:ss"),I608))))</f>
        <v/>
      </c>
      <c r="J609" t="str">
        <f t="shared" si="38"/>
        <v/>
      </c>
      <c r="K609" t="str">
        <f>IF(ISBLANK(G609),"",IF(ISTEXT(G609),"",INDEX(Sheet1!H$14:H$181,MATCH(F609,Sheet1!A$14:A$181,0))))</f>
        <v/>
      </c>
      <c r="L609" t="str">
        <f>IF(ISBLANK(G609),"",IF(ISTEXT(G609),"",INDEX(Sheet1!I$14:I$181,MATCH(F609,Sheet1!A$14:A$181,0))))</f>
        <v/>
      </c>
      <c r="M609" t="str">
        <f>IF(ISBLANK(G609),"",IF(ISTEXT(G609),"",IF(INDEX(Sheet1!H$14:H$181,MATCH(F609,Sheet1!A$14:A$181,0))&lt;&gt;0,IF(INDEX(Sheet1!I$14:I$181,MATCH(F609,Sheet1!A$14:A$181,0))&lt;&gt;0,"Loan &amp; Cash","Loan"),"Cash")))</f>
        <v/>
      </c>
      <c r="N609" t="str">
        <f>IF(ISTEXT(E609),"",IF(ISBLANK(E609),"",IF(ISTEXT(D609),"",IF(A604="Invoice No. : ",INDEX(Sheet1!D$14:D$181,MATCH(B604,Sheet1!A$14:A$181,0)),N608))))</f>
        <v/>
      </c>
      <c r="O609" t="str">
        <f>IF(ISTEXT(E609),"",IF(ISBLANK(E609),"",IF(ISTEXT(D609),"",IF(A604="Invoice No. : ",INDEX(Sheet1!E$14:E$181,MATCH(B604,Sheet1!A$14:A$181,0)),O608))))</f>
        <v/>
      </c>
      <c r="P609" t="str">
        <f>IF(ISTEXT(E609),"",IF(ISBLANK(E609),"",IF(ISTEXT(D609),"",IF(A604="Invoice No. : ",INDEX(Sheet1!G$14:G$181,MATCH(B604,Sheet1!A$14:A$181,0)),P608))))</f>
        <v/>
      </c>
      <c r="Q609" t="str">
        <f t="shared" si="39"/>
        <v/>
      </c>
    </row>
    <row r="610" spans="1:17" x14ac:dyDescent="0.2">
      <c r="F610" s="26" t="str">
        <f t="shared" si="36"/>
        <v/>
      </c>
      <c r="G610" s="26" t="str">
        <f>IF(ISTEXT(E610),"",IF(ISBLANK(E610),"",IF(ISTEXT(D610),"",IF(A605="Invoice No. : ",INDEX(Sheet1!F$14:F$181,MATCH(B605,Sheet1!A$14:A$181,0)),G609))))</f>
        <v/>
      </c>
      <c r="H610" s="26" t="str">
        <f t="shared" si="37"/>
        <v/>
      </c>
      <c r="I610" s="26" t="str">
        <f>IF(ISTEXT(E610),"",IF(ISBLANK(E610),"",IF(ISTEXT(D610),"",IF(A605="Invoice No. : ",TEXT(INDEX(Sheet1!C$14:C$200,MATCH(B605,Sheet1!A$14:A$200,0)),"hh:mm:ss"),I609))))</f>
        <v/>
      </c>
      <c r="J610" t="str">
        <f t="shared" si="38"/>
        <v/>
      </c>
      <c r="K610" t="str">
        <f>IF(ISBLANK(G610),"",IF(ISTEXT(G610),"",INDEX(Sheet1!H$14:H$181,MATCH(F610,Sheet1!A$14:A$181,0))))</f>
        <v/>
      </c>
      <c r="L610" t="str">
        <f>IF(ISBLANK(G610),"",IF(ISTEXT(G610),"",INDEX(Sheet1!I$14:I$181,MATCH(F610,Sheet1!A$14:A$181,0))))</f>
        <v/>
      </c>
      <c r="M610" t="str">
        <f>IF(ISBLANK(G610),"",IF(ISTEXT(G610),"",IF(INDEX(Sheet1!H$14:H$181,MATCH(F610,Sheet1!A$14:A$181,0))&lt;&gt;0,IF(INDEX(Sheet1!I$14:I$181,MATCH(F610,Sheet1!A$14:A$181,0))&lt;&gt;0,"Loan &amp; Cash","Loan"),"Cash")))</f>
        <v/>
      </c>
      <c r="N610" t="str">
        <f>IF(ISTEXT(E610),"",IF(ISBLANK(E610),"",IF(ISTEXT(D610),"",IF(A605="Invoice No. : ",INDEX(Sheet1!D$14:D$181,MATCH(B605,Sheet1!A$14:A$181,0)),N609))))</f>
        <v/>
      </c>
      <c r="O610" t="str">
        <f>IF(ISTEXT(E610),"",IF(ISBLANK(E610),"",IF(ISTEXT(D610),"",IF(A605="Invoice No. : ",INDEX(Sheet1!E$14:E$181,MATCH(B605,Sheet1!A$14:A$181,0)),O609))))</f>
        <v/>
      </c>
      <c r="P610" t="str">
        <f>IF(ISTEXT(E610),"",IF(ISBLANK(E610),"",IF(ISTEXT(D610),"",IF(A605="Invoice No. : ",INDEX(Sheet1!G$14:G$181,MATCH(B605,Sheet1!A$14:A$181,0)),P609))))</f>
        <v/>
      </c>
      <c r="Q610" t="str">
        <f t="shared" si="39"/>
        <v/>
      </c>
    </row>
    <row r="611" spans="1:17" x14ac:dyDescent="0.2">
      <c r="A611" s="8" t="s">
        <v>9</v>
      </c>
      <c r="B611" s="8" t="s">
        <v>10</v>
      </c>
      <c r="C611" s="9" t="s">
        <v>11</v>
      </c>
      <c r="D611" s="9" t="s">
        <v>12</v>
      </c>
      <c r="E611" s="9" t="s">
        <v>13</v>
      </c>
      <c r="F611" s="26" t="str">
        <f t="shared" si="36"/>
        <v/>
      </c>
      <c r="G611" s="26" t="str">
        <f>IF(ISTEXT(E611),"",IF(ISBLANK(E611),"",IF(ISTEXT(D611),"",IF(A606="Invoice No. : ",INDEX(Sheet1!F$14:F$181,MATCH(B606,Sheet1!A$14:A$181,0)),G610))))</f>
        <v/>
      </c>
      <c r="H611" s="26" t="str">
        <f t="shared" si="37"/>
        <v/>
      </c>
      <c r="I611" s="26" t="str">
        <f>IF(ISTEXT(E611),"",IF(ISBLANK(E611),"",IF(ISTEXT(D611),"",IF(A606="Invoice No. : ",TEXT(INDEX(Sheet1!C$14:C$200,MATCH(B606,Sheet1!A$14:A$200,0)),"hh:mm:ss"),I610))))</f>
        <v/>
      </c>
      <c r="J611" t="str">
        <f t="shared" si="38"/>
        <v/>
      </c>
      <c r="K611" t="str">
        <f>IF(ISBLANK(G611),"",IF(ISTEXT(G611),"",INDEX(Sheet1!H$14:H$181,MATCH(F611,Sheet1!A$14:A$181,0))))</f>
        <v/>
      </c>
      <c r="L611" t="str">
        <f>IF(ISBLANK(G611),"",IF(ISTEXT(G611),"",INDEX(Sheet1!I$14:I$181,MATCH(F611,Sheet1!A$14:A$181,0))))</f>
        <v/>
      </c>
      <c r="M611" t="str">
        <f>IF(ISBLANK(G611),"",IF(ISTEXT(G611),"",IF(INDEX(Sheet1!H$14:H$181,MATCH(F611,Sheet1!A$14:A$181,0))&lt;&gt;0,IF(INDEX(Sheet1!I$14:I$181,MATCH(F611,Sheet1!A$14:A$181,0))&lt;&gt;0,"Loan &amp; Cash","Loan"),"Cash")))</f>
        <v/>
      </c>
      <c r="N611" t="str">
        <f>IF(ISTEXT(E611),"",IF(ISBLANK(E611),"",IF(ISTEXT(D611),"",IF(A606="Invoice No. : ",INDEX(Sheet1!D$14:D$181,MATCH(B606,Sheet1!A$14:A$181,0)),N610))))</f>
        <v/>
      </c>
      <c r="O611" t="str">
        <f>IF(ISTEXT(E611),"",IF(ISBLANK(E611),"",IF(ISTEXT(D611),"",IF(A606="Invoice No. : ",INDEX(Sheet1!E$14:E$181,MATCH(B606,Sheet1!A$14:A$181,0)),O610))))</f>
        <v/>
      </c>
      <c r="P611" t="str">
        <f>IF(ISTEXT(E611),"",IF(ISBLANK(E611),"",IF(ISTEXT(D611),"",IF(A606="Invoice No. : ",INDEX(Sheet1!G$14:G$181,MATCH(B606,Sheet1!A$14:A$181,0)),P610))))</f>
        <v/>
      </c>
      <c r="Q611" t="str">
        <f t="shared" si="39"/>
        <v/>
      </c>
    </row>
    <row r="612" spans="1:17" x14ac:dyDescent="0.2">
      <c r="F612" s="26" t="str">
        <f t="shared" si="36"/>
        <v/>
      </c>
      <c r="G612" s="26" t="str">
        <f>IF(ISTEXT(E612),"",IF(ISBLANK(E612),"",IF(ISTEXT(D612),"",IF(A607="Invoice No. : ",INDEX(Sheet1!F$14:F$181,MATCH(B607,Sheet1!A$14:A$181,0)),G611))))</f>
        <v/>
      </c>
      <c r="H612" s="26" t="str">
        <f t="shared" si="37"/>
        <v/>
      </c>
      <c r="I612" s="26" t="str">
        <f>IF(ISTEXT(E612),"",IF(ISBLANK(E612),"",IF(ISTEXT(D612),"",IF(A607="Invoice No. : ",TEXT(INDEX(Sheet1!C$14:C$200,MATCH(B607,Sheet1!A$14:A$200,0)),"hh:mm:ss"),I611))))</f>
        <v/>
      </c>
      <c r="J612" t="str">
        <f t="shared" si="38"/>
        <v/>
      </c>
      <c r="K612" t="str">
        <f>IF(ISBLANK(G612),"",IF(ISTEXT(G612),"",INDEX(Sheet1!H$14:H$181,MATCH(F612,Sheet1!A$14:A$181,0))))</f>
        <v/>
      </c>
      <c r="L612" t="str">
        <f>IF(ISBLANK(G612),"",IF(ISTEXT(G612),"",INDEX(Sheet1!I$14:I$181,MATCH(F612,Sheet1!A$14:A$181,0))))</f>
        <v/>
      </c>
      <c r="M612" t="str">
        <f>IF(ISBLANK(G612),"",IF(ISTEXT(G612),"",IF(INDEX(Sheet1!H$14:H$181,MATCH(F612,Sheet1!A$14:A$181,0))&lt;&gt;0,IF(INDEX(Sheet1!I$14:I$181,MATCH(F612,Sheet1!A$14:A$181,0))&lt;&gt;0,"Loan &amp; Cash","Loan"),"Cash")))</f>
        <v/>
      </c>
      <c r="N612" t="str">
        <f>IF(ISTEXT(E612),"",IF(ISBLANK(E612),"",IF(ISTEXT(D612),"",IF(A607="Invoice No. : ",INDEX(Sheet1!D$14:D$181,MATCH(B607,Sheet1!A$14:A$181,0)),N611))))</f>
        <v/>
      </c>
      <c r="O612" t="str">
        <f>IF(ISTEXT(E612),"",IF(ISBLANK(E612),"",IF(ISTEXT(D612),"",IF(A607="Invoice No. : ",INDEX(Sheet1!E$14:E$181,MATCH(B607,Sheet1!A$14:A$181,0)),O611))))</f>
        <v/>
      </c>
      <c r="P612" t="str">
        <f>IF(ISTEXT(E612),"",IF(ISBLANK(E612),"",IF(ISTEXT(D612),"",IF(A607="Invoice No. : ",INDEX(Sheet1!G$14:G$181,MATCH(B607,Sheet1!A$14:A$181,0)),P611))))</f>
        <v/>
      </c>
      <c r="Q612" t="str">
        <f t="shared" si="39"/>
        <v/>
      </c>
    </row>
    <row r="613" spans="1:17" x14ac:dyDescent="0.2">
      <c r="A613" s="10" t="s">
        <v>412</v>
      </c>
      <c r="B613" s="10" t="s">
        <v>413</v>
      </c>
      <c r="C613" s="11">
        <v>1</v>
      </c>
      <c r="D613" s="11">
        <v>22.25</v>
      </c>
      <c r="E613" s="11">
        <v>22.25</v>
      </c>
      <c r="F613" s="26">
        <f t="shared" si="36"/>
        <v>2145323</v>
      </c>
      <c r="G613" s="26">
        <f>IF(ISTEXT(E613),"",IF(ISBLANK(E613),"",IF(ISTEXT(D613),"",IF(A608="Invoice No. : ",INDEX(Sheet1!F$14:F$181,MATCH(B608,Sheet1!A$14:A$181,0)),G612))))</f>
        <v>50905</v>
      </c>
      <c r="H613" s="26" t="str">
        <f t="shared" si="37"/>
        <v>01/17/2023</v>
      </c>
      <c r="I613" s="26" t="str">
        <f>IF(ISTEXT(E613),"",IF(ISBLANK(E613),"",IF(ISTEXT(D613),"",IF(A608="Invoice No. : ",TEXT(INDEX(Sheet1!C$14:C$200,MATCH(B608,Sheet1!A$14:A$200,0)),"hh:mm:ss"),I612))))</f>
        <v>10:06:57</v>
      </c>
      <c r="J613">
        <f t="shared" si="38"/>
        <v>97.25</v>
      </c>
      <c r="K613">
        <f>IF(ISBLANK(G613),"",IF(ISTEXT(G613),"",INDEX(Sheet1!H$14:H$181,MATCH(F613,Sheet1!A$14:A$181,0))))</f>
        <v>0</v>
      </c>
      <c r="L613">
        <f>IF(ISBLANK(G613),"",IF(ISTEXT(G613),"",INDEX(Sheet1!I$14:I$181,MATCH(F613,Sheet1!A$14:A$181,0))))</f>
        <v>97.25</v>
      </c>
      <c r="M613" t="str">
        <f>IF(ISBLANK(G613),"",IF(ISTEXT(G613),"",IF(INDEX(Sheet1!H$14:H$181,MATCH(F613,Sheet1!A$14:A$181,0))&lt;&gt;0,IF(INDEX(Sheet1!I$14:I$181,MATCH(F613,Sheet1!A$14:A$181,0))&lt;&gt;0,"Loan &amp; Cash","Loan"),"Cash")))</f>
        <v>Cash</v>
      </c>
      <c r="N613">
        <f>IF(ISTEXT(E613),"",IF(ISBLANK(E613),"",IF(ISTEXT(D613),"",IF(A608="Invoice No. : ",INDEX(Sheet1!D$14:D$181,MATCH(B608,Sheet1!A$14:A$181,0)),N612))))</f>
        <v>2</v>
      </c>
      <c r="O613" t="str">
        <f>IF(ISTEXT(E613),"",IF(ISBLANK(E613),"",IF(ISTEXT(D613),"",IF(A608="Invoice No. : ",INDEX(Sheet1!E$14:E$181,MATCH(B608,Sheet1!A$14:A$181,0)),O612))))</f>
        <v>RUBY</v>
      </c>
      <c r="P613" t="str">
        <f>IF(ISTEXT(E613),"",IF(ISBLANK(E613),"",IF(ISTEXT(D613),"",IF(A608="Invoice No. : ",INDEX(Sheet1!G$14:G$181,MATCH(B608,Sheet1!A$14:A$181,0)),P612))))</f>
        <v>DALIS, LAILA CALUMINGA</v>
      </c>
      <c r="Q613">
        <f t="shared" si="39"/>
        <v>130591.09</v>
      </c>
    </row>
    <row r="614" spans="1:17" x14ac:dyDescent="0.2">
      <c r="A614" s="10" t="s">
        <v>414</v>
      </c>
      <c r="B614" s="10" t="s">
        <v>415</v>
      </c>
      <c r="C614" s="11">
        <v>1</v>
      </c>
      <c r="D614" s="11">
        <v>41.25</v>
      </c>
      <c r="E614" s="11">
        <v>41.25</v>
      </c>
      <c r="F614" s="26">
        <f t="shared" si="36"/>
        <v>2145323</v>
      </c>
      <c r="G614" s="26">
        <f>IF(ISTEXT(E614),"",IF(ISBLANK(E614),"",IF(ISTEXT(D614),"",IF(A609="Invoice No. : ",INDEX(Sheet1!F$14:F$181,MATCH(B609,Sheet1!A$14:A$181,0)),G613))))</f>
        <v>50905</v>
      </c>
      <c r="H614" s="26" t="str">
        <f t="shared" si="37"/>
        <v>01/17/2023</v>
      </c>
      <c r="I614" s="26" t="str">
        <f>IF(ISTEXT(E614),"",IF(ISBLANK(E614),"",IF(ISTEXT(D614),"",IF(A609="Invoice No. : ",TEXT(INDEX(Sheet1!C$14:C$200,MATCH(B609,Sheet1!A$14:A$200,0)),"hh:mm:ss"),I613))))</f>
        <v>10:06:57</v>
      </c>
      <c r="J614">
        <f t="shared" si="38"/>
        <v>97.25</v>
      </c>
      <c r="K614">
        <f>IF(ISBLANK(G614),"",IF(ISTEXT(G614),"",INDEX(Sheet1!H$14:H$181,MATCH(F614,Sheet1!A$14:A$181,0))))</f>
        <v>0</v>
      </c>
      <c r="L614">
        <f>IF(ISBLANK(G614),"",IF(ISTEXT(G614),"",INDEX(Sheet1!I$14:I$181,MATCH(F614,Sheet1!A$14:A$181,0))))</f>
        <v>97.25</v>
      </c>
      <c r="M614" t="str">
        <f>IF(ISBLANK(G614),"",IF(ISTEXT(G614),"",IF(INDEX(Sheet1!H$14:H$181,MATCH(F614,Sheet1!A$14:A$181,0))&lt;&gt;0,IF(INDEX(Sheet1!I$14:I$181,MATCH(F614,Sheet1!A$14:A$181,0))&lt;&gt;0,"Loan &amp; Cash","Loan"),"Cash")))</f>
        <v>Cash</v>
      </c>
      <c r="N614">
        <f>IF(ISTEXT(E614),"",IF(ISBLANK(E614),"",IF(ISTEXT(D614),"",IF(A609="Invoice No. : ",INDEX(Sheet1!D$14:D$181,MATCH(B609,Sheet1!A$14:A$181,0)),N613))))</f>
        <v>2</v>
      </c>
      <c r="O614" t="str">
        <f>IF(ISTEXT(E614),"",IF(ISBLANK(E614),"",IF(ISTEXT(D614),"",IF(A609="Invoice No. : ",INDEX(Sheet1!E$14:E$181,MATCH(B609,Sheet1!A$14:A$181,0)),O613))))</f>
        <v>RUBY</v>
      </c>
      <c r="P614" t="str">
        <f>IF(ISTEXT(E614),"",IF(ISBLANK(E614),"",IF(ISTEXT(D614),"",IF(A609="Invoice No. : ",INDEX(Sheet1!G$14:G$181,MATCH(B609,Sheet1!A$14:A$181,0)),P613))))</f>
        <v>DALIS, LAILA CALUMINGA</v>
      </c>
      <c r="Q614">
        <f t="shared" si="39"/>
        <v>130591.09</v>
      </c>
    </row>
    <row r="615" spans="1:17" x14ac:dyDescent="0.2">
      <c r="A615" s="10" t="s">
        <v>416</v>
      </c>
      <c r="B615" s="10" t="s">
        <v>417</v>
      </c>
      <c r="C615" s="11">
        <v>2</v>
      </c>
      <c r="D615" s="11">
        <v>12.5</v>
      </c>
      <c r="E615" s="11">
        <v>25</v>
      </c>
      <c r="F615" s="26">
        <f t="shared" si="36"/>
        <v>2145323</v>
      </c>
      <c r="G615" s="26">
        <f>IF(ISTEXT(E615),"",IF(ISBLANK(E615),"",IF(ISTEXT(D615),"",IF(A610="Invoice No. : ",INDEX(Sheet1!F$14:F$181,MATCH(B610,Sheet1!A$14:A$181,0)),G614))))</f>
        <v>50905</v>
      </c>
      <c r="H615" s="26" t="str">
        <f t="shared" si="37"/>
        <v>01/17/2023</v>
      </c>
      <c r="I615" s="26" t="str">
        <f>IF(ISTEXT(E615),"",IF(ISBLANK(E615),"",IF(ISTEXT(D615),"",IF(A610="Invoice No. : ",TEXT(INDEX(Sheet1!C$14:C$200,MATCH(B610,Sheet1!A$14:A$200,0)),"hh:mm:ss"),I614))))</f>
        <v>10:06:57</v>
      </c>
      <c r="J615">
        <f t="shared" si="38"/>
        <v>97.25</v>
      </c>
      <c r="K615">
        <f>IF(ISBLANK(G615),"",IF(ISTEXT(G615),"",INDEX(Sheet1!H$14:H$181,MATCH(F615,Sheet1!A$14:A$181,0))))</f>
        <v>0</v>
      </c>
      <c r="L615">
        <f>IF(ISBLANK(G615),"",IF(ISTEXT(G615),"",INDEX(Sheet1!I$14:I$181,MATCH(F615,Sheet1!A$14:A$181,0))))</f>
        <v>97.25</v>
      </c>
      <c r="M615" t="str">
        <f>IF(ISBLANK(G615),"",IF(ISTEXT(G615),"",IF(INDEX(Sheet1!H$14:H$181,MATCH(F615,Sheet1!A$14:A$181,0))&lt;&gt;0,IF(INDEX(Sheet1!I$14:I$181,MATCH(F615,Sheet1!A$14:A$181,0))&lt;&gt;0,"Loan &amp; Cash","Loan"),"Cash")))</f>
        <v>Cash</v>
      </c>
      <c r="N615">
        <f>IF(ISTEXT(E615),"",IF(ISBLANK(E615),"",IF(ISTEXT(D615),"",IF(A610="Invoice No. : ",INDEX(Sheet1!D$14:D$181,MATCH(B610,Sheet1!A$14:A$181,0)),N614))))</f>
        <v>2</v>
      </c>
      <c r="O615" t="str">
        <f>IF(ISTEXT(E615),"",IF(ISBLANK(E615),"",IF(ISTEXT(D615),"",IF(A610="Invoice No. : ",INDEX(Sheet1!E$14:E$181,MATCH(B610,Sheet1!A$14:A$181,0)),O614))))</f>
        <v>RUBY</v>
      </c>
      <c r="P615" t="str">
        <f>IF(ISTEXT(E615),"",IF(ISBLANK(E615),"",IF(ISTEXT(D615),"",IF(A610="Invoice No. : ",INDEX(Sheet1!G$14:G$181,MATCH(B610,Sheet1!A$14:A$181,0)),P614))))</f>
        <v>DALIS, LAILA CALUMINGA</v>
      </c>
      <c r="Q615">
        <f t="shared" si="39"/>
        <v>130591.09</v>
      </c>
    </row>
    <row r="616" spans="1:17" x14ac:dyDescent="0.2">
      <c r="A616" s="10" t="s">
        <v>418</v>
      </c>
      <c r="B616" s="10" t="s">
        <v>128</v>
      </c>
      <c r="C616" s="11">
        <v>1</v>
      </c>
      <c r="D616" s="11">
        <v>8.75</v>
      </c>
      <c r="E616" s="11">
        <v>8.75</v>
      </c>
      <c r="F616" s="26">
        <f t="shared" si="36"/>
        <v>2145323</v>
      </c>
      <c r="G616" s="26">
        <f>IF(ISTEXT(E616),"",IF(ISBLANK(E616),"",IF(ISTEXT(D616),"",IF(A611="Invoice No. : ",INDEX(Sheet1!F$14:F$181,MATCH(B611,Sheet1!A$14:A$181,0)),G615))))</f>
        <v>50905</v>
      </c>
      <c r="H616" s="26" t="str">
        <f t="shared" si="37"/>
        <v>01/17/2023</v>
      </c>
      <c r="I616" s="26" t="str">
        <f>IF(ISTEXT(E616),"",IF(ISBLANK(E616),"",IF(ISTEXT(D616),"",IF(A611="Invoice No. : ",TEXT(INDEX(Sheet1!C$14:C$200,MATCH(B611,Sheet1!A$14:A$200,0)),"hh:mm:ss"),I615))))</f>
        <v>10:06:57</v>
      </c>
      <c r="J616">
        <f t="shared" si="38"/>
        <v>97.25</v>
      </c>
      <c r="K616">
        <f>IF(ISBLANK(G616),"",IF(ISTEXT(G616),"",INDEX(Sheet1!H$14:H$181,MATCH(F616,Sheet1!A$14:A$181,0))))</f>
        <v>0</v>
      </c>
      <c r="L616">
        <f>IF(ISBLANK(G616),"",IF(ISTEXT(G616),"",INDEX(Sheet1!I$14:I$181,MATCH(F616,Sheet1!A$14:A$181,0))))</f>
        <v>97.25</v>
      </c>
      <c r="M616" t="str">
        <f>IF(ISBLANK(G616),"",IF(ISTEXT(G616),"",IF(INDEX(Sheet1!H$14:H$181,MATCH(F616,Sheet1!A$14:A$181,0))&lt;&gt;0,IF(INDEX(Sheet1!I$14:I$181,MATCH(F616,Sheet1!A$14:A$181,0))&lt;&gt;0,"Loan &amp; Cash","Loan"),"Cash")))</f>
        <v>Cash</v>
      </c>
      <c r="N616">
        <f>IF(ISTEXT(E616),"",IF(ISBLANK(E616),"",IF(ISTEXT(D616),"",IF(A611="Invoice No. : ",INDEX(Sheet1!D$14:D$181,MATCH(B611,Sheet1!A$14:A$181,0)),N615))))</f>
        <v>2</v>
      </c>
      <c r="O616" t="str">
        <f>IF(ISTEXT(E616),"",IF(ISBLANK(E616),"",IF(ISTEXT(D616),"",IF(A611="Invoice No. : ",INDEX(Sheet1!E$14:E$181,MATCH(B611,Sheet1!A$14:A$181,0)),O615))))</f>
        <v>RUBY</v>
      </c>
      <c r="P616" t="str">
        <f>IF(ISTEXT(E616),"",IF(ISBLANK(E616),"",IF(ISTEXT(D616),"",IF(A611="Invoice No. : ",INDEX(Sheet1!G$14:G$181,MATCH(B611,Sheet1!A$14:A$181,0)),P615))))</f>
        <v>DALIS, LAILA CALUMINGA</v>
      </c>
      <c r="Q616">
        <f t="shared" si="39"/>
        <v>130591.09</v>
      </c>
    </row>
    <row r="617" spans="1:17" x14ac:dyDescent="0.2">
      <c r="D617" s="12" t="s">
        <v>16</v>
      </c>
      <c r="E617" s="13">
        <v>97.25</v>
      </c>
      <c r="F617" s="26" t="str">
        <f t="shared" si="36"/>
        <v/>
      </c>
      <c r="G617" s="26" t="str">
        <f>IF(ISTEXT(E617),"",IF(ISBLANK(E617),"",IF(ISTEXT(D617),"",IF(A612="Invoice No. : ",INDEX(Sheet1!F$14:F$181,MATCH(B612,Sheet1!A$14:A$181,0)),G616))))</f>
        <v/>
      </c>
      <c r="H617" s="26" t="str">
        <f t="shared" si="37"/>
        <v/>
      </c>
      <c r="I617" s="26" t="str">
        <f>IF(ISTEXT(E617),"",IF(ISBLANK(E617),"",IF(ISTEXT(D617),"",IF(A612="Invoice No. : ",TEXT(INDEX(Sheet1!C$14:C$200,MATCH(B612,Sheet1!A$14:A$200,0)),"hh:mm:ss"),I616))))</f>
        <v/>
      </c>
      <c r="J617" t="str">
        <f t="shared" si="38"/>
        <v/>
      </c>
      <c r="K617" t="str">
        <f>IF(ISBLANK(G617),"",IF(ISTEXT(G617),"",INDEX(Sheet1!H$14:H$181,MATCH(F617,Sheet1!A$14:A$181,0))))</f>
        <v/>
      </c>
      <c r="L617" t="str">
        <f>IF(ISBLANK(G617),"",IF(ISTEXT(G617),"",INDEX(Sheet1!I$14:I$181,MATCH(F617,Sheet1!A$14:A$181,0))))</f>
        <v/>
      </c>
      <c r="M617" t="str">
        <f>IF(ISBLANK(G617),"",IF(ISTEXT(G617),"",IF(INDEX(Sheet1!H$14:H$181,MATCH(F617,Sheet1!A$14:A$181,0))&lt;&gt;0,IF(INDEX(Sheet1!I$14:I$181,MATCH(F617,Sheet1!A$14:A$181,0))&lt;&gt;0,"Loan &amp; Cash","Loan"),"Cash")))</f>
        <v/>
      </c>
      <c r="N617" t="str">
        <f>IF(ISTEXT(E617),"",IF(ISBLANK(E617),"",IF(ISTEXT(D617),"",IF(A612="Invoice No. : ",INDEX(Sheet1!D$14:D$181,MATCH(B612,Sheet1!A$14:A$181,0)),N616))))</f>
        <v/>
      </c>
      <c r="O617" t="str">
        <f>IF(ISTEXT(E617),"",IF(ISBLANK(E617),"",IF(ISTEXT(D617),"",IF(A612="Invoice No. : ",INDEX(Sheet1!E$14:E$181,MATCH(B612,Sheet1!A$14:A$181,0)),O616))))</f>
        <v/>
      </c>
      <c r="P617" t="str">
        <f>IF(ISTEXT(E617),"",IF(ISBLANK(E617),"",IF(ISTEXT(D617),"",IF(A612="Invoice No. : ",INDEX(Sheet1!G$14:G$181,MATCH(B612,Sheet1!A$14:A$181,0)),P616))))</f>
        <v/>
      </c>
      <c r="Q617" t="str">
        <f t="shared" si="39"/>
        <v/>
      </c>
    </row>
    <row r="618" spans="1:17" x14ac:dyDescent="0.2">
      <c r="F618" s="26" t="str">
        <f t="shared" si="36"/>
        <v/>
      </c>
      <c r="G618" s="26" t="str">
        <f>IF(ISTEXT(E618),"",IF(ISBLANK(E618),"",IF(ISTEXT(D618),"",IF(A613="Invoice No. : ",INDEX(Sheet1!F$14:F$181,MATCH(B613,Sheet1!A$14:A$181,0)),G617))))</f>
        <v/>
      </c>
      <c r="H618" s="26" t="str">
        <f t="shared" si="37"/>
        <v/>
      </c>
      <c r="I618" s="26" t="str">
        <f>IF(ISTEXT(E618),"",IF(ISBLANK(E618),"",IF(ISTEXT(D618),"",IF(A613="Invoice No. : ",TEXT(INDEX(Sheet1!C$14:C$200,MATCH(B613,Sheet1!A$14:A$200,0)),"hh:mm:ss"),I617))))</f>
        <v/>
      </c>
      <c r="J618" t="str">
        <f t="shared" si="38"/>
        <v/>
      </c>
      <c r="K618" t="str">
        <f>IF(ISBLANK(G618),"",IF(ISTEXT(G618),"",INDEX(Sheet1!H$14:H$181,MATCH(F618,Sheet1!A$14:A$181,0))))</f>
        <v/>
      </c>
      <c r="L618" t="str">
        <f>IF(ISBLANK(G618),"",IF(ISTEXT(G618),"",INDEX(Sheet1!I$14:I$181,MATCH(F618,Sheet1!A$14:A$181,0))))</f>
        <v/>
      </c>
      <c r="M618" t="str">
        <f>IF(ISBLANK(G618),"",IF(ISTEXT(G618),"",IF(INDEX(Sheet1!H$14:H$181,MATCH(F618,Sheet1!A$14:A$181,0))&lt;&gt;0,IF(INDEX(Sheet1!I$14:I$181,MATCH(F618,Sheet1!A$14:A$181,0))&lt;&gt;0,"Loan &amp; Cash","Loan"),"Cash")))</f>
        <v/>
      </c>
      <c r="N618" t="str">
        <f>IF(ISTEXT(E618),"",IF(ISBLANK(E618),"",IF(ISTEXT(D618),"",IF(A613="Invoice No. : ",INDEX(Sheet1!D$14:D$181,MATCH(B613,Sheet1!A$14:A$181,0)),N617))))</f>
        <v/>
      </c>
      <c r="O618" t="str">
        <f>IF(ISTEXT(E618),"",IF(ISBLANK(E618),"",IF(ISTEXT(D618),"",IF(A613="Invoice No. : ",INDEX(Sheet1!E$14:E$181,MATCH(B613,Sheet1!A$14:A$181,0)),O617))))</f>
        <v/>
      </c>
      <c r="P618" t="str">
        <f>IF(ISTEXT(E618),"",IF(ISBLANK(E618),"",IF(ISTEXT(D618),"",IF(A613="Invoice No. : ",INDEX(Sheet1!G$14:G$181,MATCH(B613,Sheet1!A$14:A$181,0)),P617))))</f>
        <v/>
      </c>
      <c r="Q618" t="str">
        <f t="shared" si="39"/>
        <v/>
      </c>
    </row>
    <row r="619" spans="1:17" x14ac:dyDescent="0.2">
      <c r="F619" s="26" t="str">
        <f t="shared" si="36"/>
        <v/>
      </c>
      <c r="G619" s="26" t="str">
        <f>IF(ISTEXT(E619),"",IF(ISBLANK(E619),"",IF(ISTEXT(D619),"",IF(A614="Invoice No. : ",INDEX(Sheet1!F$14:F$181,MATCH(B614,Sheet1!A$14:A$181,0)),G618))))</f>
        <v/>
      </c>
      <c r="H619" s="26" t="str">
        <f t="shared" si="37"/>
        <v/>
      </c>
      <c r="I619" s="26" t="str">
        <f>IF(ISTEXT(E619),"",IF(ISBLANK(E619),"",IF(ISTEXT(D619),"",IF(A614="Invoice No. : ",TEXT(INDEX(Sheet1!C$14:C$200,MATCH(B614,Sheet1!A$14:A$200,0)),"hh:mm:ss"),I618))))</f>
        <v/>
      </c>
      <c r="J619" t="str">
        <f t="shared" si="38"/>
        <v/>
      </c>
      <c r="K619" t="str">
        <f>IF(ISBLANK(G619),"",IF(ISTEXT(G619),"",INDEX(Sheet1!H$14:H$181,MATCH(F619,Sheet1!A$14:A$181,0))))</f>
        <v/>
      </c>
      <c r="L619" t="str">
        <f>IF(ISBLANK(G619),"",IF(ISTEXT(G619),"",INDEX(Sheet1!I$14:I$181,MATCH(F619,Sheet1!A$14:A$181,0))))</f>
        <v/>
      </c>
      <c r="M619" t="str">
        <f>IF(ISBLANK(G619),"",IF(ISTEXT(G619),"",IF(INDEX(Sheet1!H$14:H$181,MATCH(F619,Sheet1!A$14:A$181,0))&lt;&gt;0,IF(INDEX(Sheet1!I$14:I$181,MATCH(F619,Sheet1!A$14:A$181,0))&lt;&gt;0,"Loan &amp; Cash","Loan"),"Cash")))</f>
        <v/>
      </c>
      <c r="N619" t="str">
        <f>IF(ISTEXT(E619),"",IF(ISBLANK(E619),"",IF(ISTEXT(D619),"",IF(A614="Invoice No. : ",INDEX(Sheet1!D$14:D$181,MATCH(B614,Sheet1!A$14:A$181,0)),N618))))</f>
        <v/>
      </c>
      <c r="O619" t="str">
        <f>IF(ISTEXT(E619),"",IF(ISBLANK(E619),"",IF(ISTEXT(D619),"",IF(A614="Invoice No. : ",INDEX(Sheet1!E$14:E$181,MATCH(B614,Sheet1!A$14:A$181,0)),O618))))</f>
        <v/>
      </c>
      <c r="P619" t="str">
        <f>IF(ISTEXT(E619),"",IF(ISBLANK(E619),"",IF(ISTEXT(D619),"",IF(A614="Invoice No. : ",INDEX(Sheet1!G$14:G$181,MATCH(B614,Sheet1!A$14:A$181,0)),P618))))</f>
        <v/>
      </c>
      <c r="Q619" t="str">
        <f t="shared" si="39"/>
        <v/>
      </c>
    </row>
    <row r="620" spans="1:17" x14ac:dyDescent="0.2">
      <c r="A620" s="3" t="s">
        <v>4</v>
      </c>
      <c r="B620" s="4">
        <v>2145324</v>
      </c>
      <c r="C620" s="3" t="s">
        <v>5</v>
      </c>
      <c r="D620" s="5" t="s">
        <v>185</v>
      </c>
      <c r="F620" s="26" t="str">
        <f t="shared" si="36"/>
        <v/>
      </c>
      <c r="G620" s="26" t="str">
        <f>IF(ISTEXT(E620),"",IF(ISBLANK(E620),"",IF(ISTEXT(D620),"",IF(A615="Invoice No. : ",INDEX(Sheet1!F$14:F$181,MATCH(B615,Sheet1!A$14:A$181,0)),G619))))</f>
        <v/>
      </c>
      <c r="H620" s="26" t="str">
        <f t="shared" si="37"/>
        <v/>
      </c>
      <c r="I620" s="26" t="str">
        <f>IF(ISTEXT(E620),"",IF(ISBLANK(E620),"",IF(ISTEXT(D620),"",IF(A615="Invoice No. : ",TEXT(INDEX(Sheet1!C$14:C$200,MATCH(B615,Sheet1!A$14:A$200,0)),"hh:mm:ss"),I619))))</f>
        <v/>
      </c>
      <c r="J620" t="str">
        <f t="shared" si="38"/>
        <v/>
      </c>
      <c r="K620" t="str">
        <f>IF(ISBLANK(G620),"",IF(ISTEXT(G620),"",INDEX(Sheet1!H$14:H$181,MATCH(F620,Sheet1!A$14:A$181,0))))</f>
        <v/>
      </c>
      <c r="L620" t="str">
        <f>IF(ISBLANK(G620),"",IF(ISTEXT(G620),"",INDEX(Sheet1!I$14:I$181,MATCH(F620,Sheet1!A$14:A$181,0))))</f>
        <v/>
      </c>
      <c r="M620" t="str">
        <f>IF(ISBLANK(G620),"",IF(ISTEXT(G620),"",IF(INDEX(Sheet1!H$14:H$181,MATCH(F620,Sheet1!A$14:A$181,0))&lt;&gt;0,IF(INDEX(Sheet1!I$14:I$181,MATCH(F620,Sheet1!A$14:A$181,0))&lt;&gt;0,"Loan &amp; Cash","Loan"),"Cash")))</f>
        <v/>
      </c>
      <c r="N620" t="str">
        <f>IF(ISTEXT(E620),"",IF(ISBLANK(E620),"",IF(ISTEXT(D620),"",IF(A615="Invoice No. : ",INDEX(Sheet1!D$14:D$181,MATCH(B615,Sheet1!A$14:A$181,0)),N619))))</f>
        <v/>
      </c>
      <c r="O620" t="str">
        <f>IF(ISTEXT(E620),"",IF(ISBLANK(E620),"",IF(ISTEXT(D620),"",IF(A615="Invoice No. : ",INDEX(Sheet1!E$14:E$181,MATCH(B615,Sheet1!A$14:A$181,0)),O619))))</f>
        <v/>
      </c>
      <c r="P620" t="str">
        <f>IF(ISTEXT(E620),"",IF(ISBLANK(E620),"",IF(ISTEXT(D620),"",IF(A615="Invoice No. : ",INDEX(Sheet1!G$14:G$181,MATCH(B615,Sheet1!A$14:A$181,0)),P619))))</f>
        <v/>
      </c>
      <c r="Q620" t="str">
        <f t="shared" si="39"/>
        <v/>
      </c>
    </row>
    <row r="621" spans="1:17" x14ac:dyDescent="0.2">
      <c r="A621" s="3" t="s">
        <v>7</v>
      </c>
      <c r="B621" s="6">
        <v>44943</v>
      </c>
      <c r="C621" s="3" t="s">
        <v>8</v>
      </c>
      <c r="D621" s="7">
        <v>2</v>
      </c>
      <c r="F621" s="26" t="str">
        <f t="shared" si="36"/>
        <v/>
      </c>
      <c r="G621" s="26" t="str">
        <f>IF(ISTEXT(E621),"",IF(ISBLANK(E621),"",IF(ISTEXT(D621),"",IF(A616="Invoice No. : ",INDEX(Sheet1!F$14:F$181,MATCH(B616,Sheet1!A$14:A$181,0)),G620))))</f>
        <v/>
      </c>
      <c r="H621" s="26" t="str">
        <f t="shared" si="37"/>
        <v/>
      </c>
      <c r="I621" s="26" t="str">
        <f>IF(ISTEXT(E621),"",IF(ISBLANK(E621),"",IF(ISTEXT(D621),"",IF(A616="Invoice No. : ",TEXT(INDEX(Sheet1!C$14:C$200,MATCH(B616,Sheet1!A$14:A$200,0)),"hh:mm:ss"),I620))))</f>
        <v/>
      </c>
      <c r="J621" t="str">
        <f t="shared" si="38"/>
        <v/>
      </c>
      <c r="K621" t="str">
        <f>IF(ISBLANK(G621),"",IF(ISTEXT(G621),"",INDEX(Sheet1!H$14:H$181,MATCH(F621,Sheet1!A$14:A$181,0))))</f>
        <v/>
      </c>
      <c r="L621" t="str">
        <f>IF(ISBLANK(G621),"",IF(ISTEXT(G621),"",INDEX(Sheet1!I$14:I$181,MATCH(F621,Sheet1!A$14:A$181,0))))</f>
        <v/>
      </c>
      <c r="M621" t="str">
        <f>IF(ISBLANK(G621),"",IF(ISTEXT(G621),"",IF(INDEX(Sheet1!H$14:H$181,MATCH(F621,Sheet1!A$14:A$181,0))&lt;&gt;0,IF(INDEX(Sheet1!I$14:I$181,MATCH(F621,Sheet1!A$14:A$181,0))&lt;&gt;0,"Loan &amp; Cash","Loan"),"Cash")))</f>
        <v/>
      </c>
      <c r="N621" t="str">
        <f>IF(ISTEXT(E621),"",IF(ISBLANK(E621),"",IF(ISTEXT(D621),"",IF(A616="Invoice No. : ",INDEX(Sheet1!D$14:D$181,MATCH(B616,Sheet1!A$14:A$181,0)),N620))))</f>
        <v/>
      </c>
      <c r="O621" t="str">
        <f>IF(ISTEXT(E621),"",IF(ISBLANK(E621),"",IF(ISTEXT(D621),"",IF(A616="Invoice No. : ",INDEX(Sheet1!E$14:E$181,MATCH(B616,Sheet1!A$14:A$181,0)),O620))))</f>
        <v/>
      </c>
      <c r="P621" t="str">
        <f>IF(ISTEXT(E621),"",IF(ISBLANK(E621),"",IF(ISTEXT(D621),"",IF(A616="Invoice No. : ",INDEX(Sheet1!G$14:G$181,MATCH(B616,Sheet1!A$14:A$181,0)),P620))))</f>
        <v/>
      </c>
      <c r="Q621" t="str">
        <f t="shared" si="39"/>
        <v/>
      </c>
    </row>
    <row r="622" spans="1:17" x14ac:dyDescent="0.2">
      <c r="F622" s="26" t="str">
        <f t="shared" si="36"/>
        <v/>
      </c>
      <c r="G622" s="26" t="str">
        <f>IF(ISTEXT(E622),"",IF(ISBLANK(E622),"",IF(ISTEXT(D622),"",IF(A617="Invoice No. : ",INDEX(Sheet1!F$14:F$181,MATCH(B617,Sheet1!A$14:A$181,0)),G621))))</f>
        <v/>
      </c>
      <c r="H622" s="26" t="str">
        <f t="shared" si="37"/>
        <v/>
      </c>
      <c r="I622" s="26" t="str">
        <f>IF(ISTEXT(E622),"",IF(ISBLANK(E622),"",IF(ISTEXT(D622),"",IF(A617="Invoice No. : ",TEXT(INDEX(Sheet1!C$14:C$200,MATCH(B617,Sheet1!A$14:A$200,0)),"hh:mm:ss"),I621))))</f>
        <v/>
      </c>
      <c r="J622" t="str">
        <f t="shared" si="38"/>
        <v/>
      </c>
      <c r="K622" t="str">
        <f>IF(ISBLANK(G622),"",IF(ISTEXT(G622),"",INDEX(Sheet1!H$14:H$181,MATCH(F622,Sheet1!A$14:A$181,0))))</f>
        <v/>
      </c>
      <c r="L622" t="str">
        <f>IF(ISBLANK(G622),"",IF(ISTEXT(G622),"",INDEX(Sheet1!I$14:I$181,MATCH(F622,Sheet1!A$14:A$181,0))))</f>
        <v/>
      </c>
      <c r="M622" t="str">
        <f>IF(ISBLANK(G622),"",IF(ISTEXT(G622),"",IF(INDEX(Sheet1!H$14:H$181,MATCH(F622,Sheet1!A$14:A$181,0))&lt;&gt;0,IF(INDEX(Sheet1!I$14:I$181,MATCH(F622,Sheet1!A$14:A$181,0))&lt;&gt;0,"Loan &amp; Cash","Loan"),"Cash")))</f>
        <v/>
      </c>
      <c r="N622" t="str">
        <f>IF(ISTEXT(E622),"",IF(ISBLANK(E622),"",IF(ISTEXT(D622),"",IF(A617="Invoice No. : ",INDEX(Sheet1!D$14:D$181,MATCH(B617,Sheet1!A$14:A$181,0)),N621))))</f>
        <v/>
      </c>
      <c r="O622" t="str">
        <f>IF(ISTEXT(E622),"",IF(ISBLANK(E622),"",IF(ISTEXT(D622),"",IF(A617="Invoice No. : ",INDEX(Sheet1!E$14:E$181,MATCH(B617,Sheet1!A$14:A$181,0)),O621))))</f>
        <v/>
      </c>
      <c r="P622" t="str">
        <f>IF(ISTEXT(E622),"",IF(ISBLANK(E622),"",IF(ISTEXT(D622),"",IF(A617="Invoice No. : ",INDEX(Sheet1!G$14:G$181,MATCH(B617,Sheet1!A$14:A$181,0)),P621))))</f>
        <v/>
      </c>
      <c r="Q622" t="str">
        <f t="shared" si="39"/>
        <v/>
      </c>
    </row>
    <row r="623" spans="1:17" x14ac:dyDescent="0.2">
      <c r="A623" s="8" t="s">
        <v>9</v>
      </c>
      <c r="B623" s="8" t="s">
        <v>10</v>
      </c>
      <c r="C623" s="9" t="s">
        <v>11</v>
      </c>
      <c r="D623" s="9" t="s">
        <v>12</v>
      </c>
      <c r="E623" s="9" t="s">
        <v>13</v>
      </c>
      <c r="F623" s="26" t="str">
        <f t="shared" si="36"/>
        <v/>
      </c>
      <c r="G623" s="26" t="str">
        <f>IF(ISTEXT(E623),"",IF(ISBLANK(E623),"",IF(ISTEXT(D623),"",IF(A618="Invoice No. : ",INDEX(Sheet1!F$14:F$181,MATCH(B618,Sheet1!A$14:A$181,0)),G622))))</f>
        <v/>
      </c>
      <c r="H623" s="26" t="str">
        <f t="shared" si="37"/>
        <v/>
      </c>
      <c r="I623" s="26" t="str">
        <f>IF(ISTEXT(E623),"",IF(ISBLANK(E623),"",IF(ISTEXT(D623),"",IF(A618="Invoice No. : ",TEXT(INDEX(Sheet1!C$14:C$200,MATCH(B618,Sheet1!A$14:A$200,0)),"hh:mm:ss"),I622))))</f>
        <v/>
      </c>
      <c r="J623" t="str">
        <f t="shared" si="38"/>
        <v/>
      </c>
      <c r="K623" t="str">
        <f>IF(ISBLANK(G623),"",IF(ISTEXT(G623),"",INDEX(Sheet1!H$14:H$181,MATCH(F623,Sheet1!A$14:A$181,0))))</f>
        <v/>
      </c>
      <c r="L623" t="str">
        <f>IF(ISBLANK(G623),"",IF(ISTEXT(G623),"",INDEX(Sheet1!I$14:I$181,MATCH(F623,Sheet1!A$14:A$181,0))))</f>
        <v/>
      </c>
      <c r="M623" t="str">
        <f>IF(ISBLANK(G623),"",IF(ISTEXT(G623),"",IF(INDEX(Sheet1!H$14:H$181,MATCH(F623,Sheet1!A$14:A$181,0))&lt;&gt;0,IF(INDEX(Sheet1!I$14:I$181,MATCH(F623,Sheet1!A$14:A$181,0))&lt;&gt;0,"Loan &amp; Cash","Loan"),"Cash")))</f>
        <v/>
      </c>
      <c r="N623" t="str">
        <f>IF(ISTEXT(E623),"",IF(ISBLANK(E623),"",IF(ISTEXT(D623),"",IF(A618="Invoice No. : ",INDEX(Sheet1!D$14:D$181,MATCH(B618,Sheet1!A$14:A$181,0)),N622))))</f>
        <v/>
      </c>
      <c r="O623" t="str">
        <f>IF(ISTEXT(E623),"",IF(ISBLANK(E623),"",IF(ISTEXT(D623),"",IF(A618="Invoice No. : ",INDEX(Sheet1!E$14:E$181,MATCH(B618,Sheet1!A$14:A$181,0)),O622))))</f>
        <v/>
      </c>
      <c r="P623" t="str">
        <f>IF(ISTEXT(E623),"",IF(ISBLANK(E623),"",IF(ISTEXT(D623),"",IF(A618="Invoice No. : ",INDEX(Sheet1!G$14:G$181,MATCH(B618,Sheet1!A$14:A$181,0)),P622))))</f>
        <v/>
      </c>
      <c r="Q623" t="str">
        <f t="shared" si="39"/>
        <v/>
      </c>
    </row>
    <row r="624" spans="1:17" x14ac:dyDescent="0.2">
      <c r="F624" s="26" t="str">
        <f t="shared" si="36"/>
        <v/>
      </c>
      <c r="G624" s="26" t="str">
        <f>IF(ISTEXT(E624),"",IF(ISBLANK(E624),"",IF(ISTEXT(D624),"",IF(A619="Invoice No. : ",INDEX(Sheet1!F$14:F$181,MATCH(B619,Sheet1!A$14:A$181,0)),G623))))</f>
        <v/>
      </c>
      <c r="H624" s="26" t="str">
        <f t="shared" si="37"/>
        <v/>
      </c>
      <c r="I624" s="26" t="str">
        <f>IF(ISTEXT(E624),"",IF(ISBLANK(E624),"",IF(ISTEXT(D624),"",IF(A619="Invoice No. : ",TEXT(INDEX(Sheet1!C$14:C$200,MATCH(B619,Sheet1!A$14:A$200,0)),"hh:mm:ss"),I623))))</f>
        <v/>
      </c>
      <c r="J624" t="str">
        <f t="shared" si="38"/>
        <v/>
      </c>
      <c r="K624" t="str">
        <f>IF(ISBLANK(G624),"",IF(ISTEXT(G624),"",INDEX(Sheet1!H$14:H$181,MATCH(F624,Sheet1!A$14:A$181,0))))</f>
        <v/>
      </c>
      <c r="L624" t="str">
        <f>IF(ISBLANK(G624),"",IF(ISTEXT(G624),"",INDEX(Sheet1!I$14:I$181,MATCH(F624,Sheet1!A$14:A$181,0))))</f>
        <v/>
      </c>
      <c r="M624" t="str">
        <f>IF(ISBLANK(G624),"",IF(ISTEXT(G624),"",IF(INDEX(Sheet1!H$14:H$181,MATCH(F624,Sheet1!A$14:A$181,0))&lt;&gt;0,IF(INDEX(Sheet1!I$14:I$181,MATCH(F624,Sheet1!A$14:A$181,0))&lt;&gt;0,"Loan &amp; Cash","Loan"),"Cash")))</f>
        <v/>
      </c>
      <c r="N624" t="str">
        <f>IF(ISTEXT(E624),"",IF(ISBLANK(E624),"",IF(ISTEXT(D624),"",IF(A619="Invoice No. : ",INDEX(Sheet1!D$14:D$181,MATCH(B619,Sheet1!A$14:A$181,0)),N623))))</f>
        <v/>
      </c>
      <c r="O624" t="str">
        <f>IF(ISTEXT(E624),"",IF(ISBLANK(E624),"",IF(ISTEXT(D624),"",IF(A619="Invoice No. : ",INDEX(Sheet1!E$14:E$181,MATCH(B619,Sheet1!A$14:A$181,0)),O623))))</f>
        <v/>
      </c>
      <c r="P624" t="str">
        <f>IF(ISTEXT(E624),"",IF(ISBLANK(E624),"",IF(ISTEXT(D624),"",IF(A619="Invoice No. : ",INDEX(Sheet1!G$14:G$181,MATCH(B619,Sheet1!A$14:A$181,0)),P623))))</f>
        <v/>
      </c>
      <c r="Q624" t="str">
        <f t="shared" si="39"/>
        <v/>
      </c>
    </row>
    <row r="625" spans="1:17" x14ac:dyDescent="0.2">
      <c r="A625" s="10" t="s">
        <v>63</v>
      </c>
      <c r="B625" s="10" t="s">
        <v>64</v>
      </c>
      <c r="C625" s="11">
        <v>1</v>
      </c>
      <c r="D625" s="11">
        <v>46</v>
      </c>
      <c r="E625" s="11">
        <v>46</v>
      </c>
      <c r="F625" s="26">
        <f t="shared" si="36"/>
        <v>2145324</v>
      </c>
      <c r="G625" s="26">
        <f>IF(ISTEXT(E625),"",IF(ISBLANK(E625),"",IF(ISTEXT(D625),"",IF(A620="Invoice No. : ",INDEX(Sheet1!F$14:F$181,MATCH(B620,Sheet1!A$14:A$181,0)),G624))))</f>
        <v>50905</v>
      </c>
      <c r="H625" s="26" t="str">
        <f t="shared" si="37"/>
        <v>01/17/2023</v>
      </c>
      <c r="I625" s="26" t="str">
        <f>IF(ISTEXT(E625),"",IF(ISBLANK(E625),"",IF(ISTEXT(D625),"",IF(A620="Invoice No. : ",TEXT(INDEX(Sheet1!C$14:C$200,MATCH(B620,Sheet1!A$14:A$200,0)),"hh:mm:ss"),I624))))</f>
        <v>10:07:17</v>
      </c>
      <c r="J625">
        <f t="shared" si="38"/>
        <v>68.25</v>
      </c>
      <c r="K625">
        <f>IF(ISBLANK(G625),"",IF(ISTEXT(G625),"",INDEX(Sheet1!H$14:H$181,MATCH(F625,Sheet1!A$14:A$181,0))))</f>
        <v>0</v>
      </c>
      <c r="L625">
        <f>IF(ISBLANK(G625),"",IF(ISTEXT(G625),"",INDEX(Sheet1!I$14:I$181,MATCH(F625,Sheet1!A$14:A$181,0))))</f>
        <v>68.25</v>
      </c>
      <c r="M625" t="str">
        <f>IF(ISBLANK(G625),"",IF(ISTEXT(G625),"",IF(INDEX(Sheet1!H$14:H$181,MATCH(F625,Sheet1!A$14:A$181,0))&lt;&gt;0,IF(INDEX(Sheet1!I$14:I$181,MATCH(F625,Sheet1!A$14:A$181,0))&lt;&gt;0,"Loan &amp; Cash","Loan"),"Cash")))</f>
        <v>Cash</v>
      </c>
      <c r="N625">
        <f>IF(ISTEXT(E625),"",IF(ISBLANK(E625),"",IF(ISTEXT(D625),"",IF(A620="Invoice No. : ",INDEX(Sheet1!D$14:D$181,MATCH(B620,Sheet1!A$14:A$181,0)),N624))))</f>
        <v>2</v>
      </c>
      <c r="O625" t="str">
        <f>IF(ISTEXT(E625),"",IF(ISBLANK(E625),"",IF(ISTEXT(D625),"",IF(A620="Invoice No. : ",INDEX(Sheet1!E$14:E$181,MATCH(B620,Sheet1!A$14:A$181,0)),O624))))</f>
        <v>RUBY</v>
      </c>
      <c r="P625" t="str">
        <f>IF(ISTEXT(E625),"",IF(ISBLANK(E625),"",IF(ISTEXT(D625),"",IF(A620="Invoice No. : ",INDEX(Sheet1!G$14:G$181,MATCH(B620,Sheet1!A$14:A$181,0)),P624))))</f>
        <v>DALIS, LAILA CALUMINGA</v>
      </c>
      <c r="Q625">
        <f t="shared" si="39"/>
        <v>130591.09</v>
      </c>
    </row>
    <row r="626" spans="1:17" x14ac:dyDescent="0.2">
      <c r="A626" s="10" t="s">
        <v>412</v>
      </c>
      <c r="B626" s="10" t="s">
        <v>413</v>
      </c>
      <c r="C626" s="11">
        <v>1</v>
      </c>
      <c r="D626" s="11">
        <v>22.25</v>
      </c>
      <c r="E626" s="11">
        <v>22.25</v>
      </c>
      <c r="F626" s="26">
        <f t="shared" si="36"/>
        <v>2145324</v>
      </c>
      <c r="G626" s="26">
        <f>IF(ISTEXT(E626),"",IF(ISBLANK(E626),"",IF(ISTEXT(D626),"",IF(A621="Invoice No. : ",INDEX(Sheet1!F$14:F$181,MATCH(B621,Sheet1!A$14:A$181,0)),G625))))</f>
        <v>50905</v>
      </c>
      <c r="H626" s="26" t="str">
        <f t="shared" si="37"/>
        <v>01/17/2023</v>
      </c>
      <c r="I626" s="26" t="str">
        <f>IF(ISTEXT(E626),"",IF(ISBLANK(E626),"",IF(ISTEXT(D626),"",IF(A621="Invoice No. : ",TEXT(INDEX(Sheet1!C$14:C$200,MATCH(B621,Sheet1!A$14:A$200,0)),"hh:mm:ss"),I625))))</f>
        <v>10:07:17</v>
      </c>
      <c r="J626">
        <f t="shared" si="38"/>
        <v>68.25</v>
      </c>
      <c r="K626">
        <f>IF(ISBLANK(G626),"",IF(ISTEXT(G626),"",INDEX(Sheet1!H$14:H$181,MATCH(F626,Sheet1!A$14:A$181,0))))</f>
        <v>0</v>
      </c>
      <c r="L626">
        <f>IF(ISBLANK(G626),"",IF(ISTEXT(G626),"",INDEX(Sheet1!I$14:I$181,MATCH(F626,Sheet1!A$14:A$181,0))))</f>
        <v>68.25</v>
      </c>
      <c r="M626" t="str">
        <f>IF(ISBLANK(G626),"",IF(ISTEXT(G626),"",IF(INDEX(Sheet1!H$14:H$181,MATCH(F626,Sheet1!A$14:A$181,0))&lt;&gt;0,IF(INDEX(Sheet1!I$14:I$181,MATCH(F626,Sheet1!A$14:A$181,0))&lt;&gt;0,"Loan &amp; Cash","Loan"),"Cash")))</f>
        <v>Cash</v>
      </c>
      <c r="N626">
        <f>IF(ISTEXT(E626),"",IF(ISBLANK(E626),"",IF(ISTEXT(D626),"",IF(A621="Invoice No. : ",INDEX(Sheet1!D$14:D$181,MATCH(B621,Sheet1!A$14:A$181,0)),N625))))</f>
        <v>2</v>
      </c>
      <c r="O626" t="str">
        <f>IF(ISTEXT(E626),"",IF(ISBLANK(E626),"",IF(ISTEXT(D626),"",IF(A621="Invoice No. : ",INDEX(Sheet1!E$14:E$181,MATCH(B621,Sheet1!A$14:A$181,0)),O625))))</f>
        <v>RUBY</v>
      </c>
      <c r="P626" t="str">
        <f>IF(ISTEXT(E626),"",IF(ISBLANK(E626),"",IF(ISTEXT(D626),"",IF(A621="Invoice No. : ",INDEX(Sheet1!G$14:G$181,MATCH(B621,Sheet1!A$14:A$181,0)),P625))))</f>
        <v>DALIS, LAILA CALUMINGA</v>
      </c>
      <c r="Q626">
        <f t="shared" si="39"/>
        <v>130591.09</v>
      </c>
    </row>
    <row r="627" spans="1:17" x14ac:dyDescent="0.2">
      <c r="D627" s="12" t="s">
        <v>16</v>
      </c>
      <c r="E627" s="13">
        <v>68.25</v>
      </c>
      <c r="F627" s="26" t="str">
        <f t="shared" si="36"/>
        <v/>
      </c>
      <c r="G627" s="26" t="str">
        <f>IF(ISTEXT(E627),"",IF(ISBLANK(E627),"",IF(ISTEXT(D627),"",IF(A622="Invoice No. : ",INDEX(Sheet1!F$14:F$181,MATCH(B622,Sheet1!A$14:A$181,0)),G626))))</f>
        <v/>
      </c>
      <c r="H627" s="26" t="str">
        <f t="shared" si="37"/>
        <v/>
      </c>
      <c r="I627" s="26" t="str">
        <f>IF(ISTEXT(E627),"",IF(ISBLANK(E627),"",IF(ISTEXT(D627),"",IF(A622="Invoice No. : ",TEXT(INDEX(Sheet1!C$14:C$200,MATCH(B622,Sheet1!A$14:A$200,0)),"hh:mm:ss"),I626))))</f>
        <v/>
      </c>
      <c r="J627" t="str">
        <f t="shared" si="38"/>
        <v/>
      </c>
      <c r="K627" t="str">
        <f>IF(ISBLANK(G627),"",IF(ISTEXT(G627),"",INDEX(Sheet1!H$14:H$181,MATCH(F627,Sheet1!A$14:A$181,0))))</f>
        <v/>
      </c>
      <c r="L627" t="str">
        <f>IF(ISBLANK(G627),"",IF(ISTEXT(G627),"",INDEX(Sheet1!I$14:I$181,MATCH(F627,Sheet1!A$14:A$181,0))))</f>
        <v/>
      </c>
      <c r="M627" t="str">
        <f>IF(ISBLANK(G627),"",IF(ISTEXT(G627),"",IF(INDEX(Sheet1!H$14:H$181,MATCH(F627,Sheet1!A$14:A$181,0))&lt;&gt;0,IF(INDEX(Sheet1!I$14:I$181,MATCH(F627,Sheet1!A$14:A$181,0))&lt;&gt;0,"Loan &amp; Cash","Loan"),"Cash")))</f>
        <v/>
      </c>
      <c r="N627" t="str">
        <f>IF(ISTEXT(E627),"",IF(ISBLANK(E627),"",IF(ISTEXT(D627),"",IF(A622="Invoice No. : ",INDEX(Sheet1!D$14:D$181,MATCH(B622,Sheet1!A$14:A$181,0)),N626))))</f>
        <v/>
      </c>
      <c r="O627" t="str">
        <f>IF(ISTEXT(E627),"",IF(ISBLANK(E627),"",IF(ISTEXT(D627),"",IF(A622="Invoice No. : ",INDEX(Sheet1!E$14:E$181,MATCH(B622,Sheet1!A$14:A$181,0)),O626))))</f>
        <v/>
      </c>
      <c r="P627" t="str">
        <f>IF(ISTEXT(E627),"",IF(ISBLANK(E627),"",IF(ISTEXT(D627),"",IF(A622="Invoice No. : ",INDEX(Sheet1!G$14:G$181,MATCH(B622,Sheet1!A$14:A$181,0)),P626))))</f>
        <v/>
      </c>
      <c r="Q627" t="str">
        <f t="shared" si="39"/>
        <v/>
      </c>
    </row>
    <row r="628" spans="1:17" x14ac:dyDescent="0.2">
      <c r="F628" s="26" t="str">
        <f t="shared" si="36"/>
        <v/>
      </c>
      <c r="G628" s="26" t="str">
        <f>IF(ISTEXT(E628),"",IF(ISBLANK(E628),"",IF(ISTEXT(D628),"",IF(A623="Invoice No. : ",INDEX(Sheet1!F$14:F$181,MATCH(B623,Sheet1!A$14:A$181,0)),G627))))</f>
        <v/>
      </c>
      <c r="H628" s="26" t="str">
        <f t="shared" si="37"/>
        <v/>
      </c>
      <c r="I628" s="26" t="str">
        <f>IF(ISTEXT(E628),"",IF(ISBLANK(E628),"",IF(ISTEXT(D628),"",IF(A623="Invoice No. : ",TEXT(INDEX(Sheet1!C$14:C$200,MATCH(B623,Sheet1!A$14:A$200,0)),"hh:mm:ss"),I627))))</f>
        <v/>
      </c>
      <c r="J628" t="str">
        <f t="shared" si="38"/>
        <v/>
      </c>
      <c r="K628" t="str">
        <f>IF(ISBLANK(G628),"",IF(ISTEXT(G628),"",INDEX(Sheet1!H$14:H$181,MATCH(F628,Sheet1!A$14:A$181,0))))</f>
        <v/>
      </c>
      <c r="L628" t="str">
        <f>IF(ISBLANK(G628),"",IF(ISTEXT(G628),"",INDEX(Sheet1!I$14:I$181,MATCH(F628,Sheet1!A$14:A$181,0))))</f>
        <v/>
      </c>
      <c r="M628" t="str">
        <f>IF(ISBLANK(G628),"",IF(ISTEXT(G628),"",IF(INDEX(Sheet1!H$14:H$181,MATCH(F628,Sheet1!A$14:A$181,0))&lt;&gt;0,IF(INDEX(Sheet1!I$14:I$181,MATCH(F628,Sheet1!A$14:A$181,0))&lt;&gt;0,"Loan &amp; Cash","Loan"),"Cash")))</f>
        <v/>
      </c>
      <c r="N628" t="str">
        <f>IF(ISTEXT(E628),"",IF(ISBLANK(E628),"",IF(ISTEXT(D628),"",IF(A623="Invoice No. : ",INDEX(Sheet1!D$14:D$181,MATCH(B623,Sheet1!A$14:A$181,0)),N627))))</f>
        <v/>
      </c>
      <c r="O628" t="str">
        <f>IF(ISTEXT(E628),"",IF(ISBLANK(E628),"",IF(ISTEXT(D628),"",IF(A623="Invoice No. : ",INDEX(Sheet1!E$14:E$181,MATCH(B623,Sheet1!A$14:A$181,0)),O627))))</f>
        <v/>
      </c>
      <c r="P628" t="str">
        <f>IF(ISTEXT(E628),"",IF(ISBLANK(E628),"",IF(ISTEXT(D628),"",IF(A623="Invoice No. : ",INDEX(Sheet1!G$14:G$181,MATCH(B623,Sheet1!A$14:A$181,0)),P627))))</f>
        <v/>
      </c>
      <c r="Q628" t="str">
        <f t="shared" si="39"/>
        <v/>
      </c>
    </row>
    <row r="629" spans="1:17" x14ac:dyDescent="0.2">
      <c r="F629" s="26" t="str">
        <f t="shared" si="36"/>
        <v/>
      </c>
      <c r="G629" s="26" t="str">
        <f>IF(ISTEXT(E629),"",IF(ISBLANK(E629),"",IF(ISTEXT(D629),"",IF(A624="Invoice No. : ",INDEX(Sheet1!F$14:F$181,MATCH(B624,Sheet1!A$14:A$181,0)),G628))))</f>
        <v/>
      </c>
      <c r="H629" s="26" t="str">
        <f t="shared" si="37"/>
        <v/>
      </c>
      <c r="I629" s="26" t="str">
        <f>IF(ISTEXT(E629),"",IF(ISBLANK(E629),"",IF(ISTEXT(D629),"",IF(A624="Invoice No. : ",TEXT(INDEX(Sheet1!C$14:C$200,MATCH(B624,Sheet1!A$14:A$200,0)),"hh:mm:ss"),I628))))</f>
        <v/>
      </c>
      <c r="J629" t="str">
        <f t="shared" si="38"/>
        <v/>
      </c>
      <c r="K629" t="str">
        <f>IF(ISBLANK(G629),"",IF(ISTEXT(G629),"",INDEX(Sheet1!H$14:H$181,MATCH(F629,Sheet1!A$14:A$181,0))))</f>
        <v/>
      </c>
      <c r="L629" t="str">
        <f>IF(ISBLANK(G629),"",IF(ISTEXT(G629),"",INDEX(Sheet1!I$14:I$181,MATCH(F629,Sheet1!A$14:A$181,0))))</f>
        <v/>
      </c>
      <c r="M629" t="str">
        <f>IF(ISBLANK(G629),"",IF(ISTEXT(G629),"",IF(INDEX(Sheet1!H$14:H$181,MATCH(F629,Sheet1!A$14:A$181,0))&lt;&gt;0,IF(INDEX(Sheet1!I$14:I$181,MATCH(F629,Sheet1!A$14:A$181,0))&lt;&gt;0,"Loan &amp; Cash","Loan"),"Cash")))</f>
        <v/>
      </c>
      <c r="N629" t="str">
        <f>IF(ISTEXT(E629),"",IF(ISBLANK(E629),"",IF(ISTEXT(D629),"",IF(A624="Invoice No. : ",INDEX(Sheet1!D$14:D$181,MATCH(B624,Sheet1!A$14:A$181,0)),N628))))</f>
        <v/>
      </c>
      <c r="O629" t="str">
        <f>IF(ISTEXT(E629),"",IF(ISBLANK(E629),"",IF(ISTEXT(D629),"",IF(A624="Invoice No. : ",INDEX(Sheet1!E$14:E$181,MATCH(B624,Sheet1!A$14:A$181,0)),O628))))</f>
        <v/>
      </c>
      <c r="P629" t="str">
        <f>IF(ISTEXT(E629),"",IF(ISBLANK(E629),"",IF(ISTEXT(D629),"",IF(A624="Invoice No. : ",INDEX(Sheet1!G$14:G$181,MATCH(B624,Sheet1!A$14:A$181,0)),P628))))</f>
        <v/>
      </c>
      <c r="Q629" t="str">
        <f t="shared" si="39"/>
        <v/>
      </c>
    </row>
    <row r="630" spans="1:17" x14ac:dyDescent="0.2">
      <c r="A630" s="3" t="s">
        <v>4</v>
      </c>
      <c r="B630" s="4">
        <v>2145325</v>
      </c>
      <c r="C630" s="3" t="s">
        <v>5</v>
      </c>
      <c r="D630" s="5" t="s">
        <v>185</v>
      </c>
      <c r="F630" s="26" t="str">
        <f t="shared" si="36"/>
        <v/>
      </c>
      <c r="G630" s="26" t="str">
        <f>IF(ISTEXT(E630),"",IF(ISBLANK(E630),"",IF(ISTEXT(D630),"",IF(A625="Invoice No. : ",INDEX(Sheet1!F$14:F$181,MATCH(B625,Sheet1!A$14:A$181,0)),G629))))</f>
        <v/>
      </c>
      <c r="H630" s="26" t="str">
        <f t="shared" si="37"/>
        <v/>
      </c>
      <c r="I630" s="26" t="str">
        <f>IF(ISTEXT(E630),"",IF(ISBLANK(E630),"",IF(ISTEXT(D630),"",IF(A625="Invoice No. : ",TEXT(INDEX(Sheet1!C$14:C$200,MATCH(B625,Sheet1!A$14:A$200,0)),"hh:mm:ss"),I629))))</f>
        <v/>
      </c>
      <c r="J630" t="str">
        <f t="shared" si="38"/>
        <v/>
      </c>
      <c r="K630" t="str">
        <f>IF(ISBLANK(G630),"",IF(ISTEXT(G630),"",INDEX(Sheet1!H$14:H$181,MATCH(F630,Sheet1!A$14:A$181,0))))</f>
        <v/>
      </c>
      <c r="L630" t="str">
        <f>IF(ISBLANK(G630),"",IF(ISTEXT(G630),"",INDEX(Sheet1!I$14:I$181,MATCH(F630,Sheet1!A$14:A$181,0))))</f>
        <v/>
      </c>
      <c r="M630" t="str">
        <f>IF(ISBLANK(G630),"",IF(ISTEXT(G630),"",IF(INDEX(Sheet1!H$14:H$181,MATCH(F630,Sheet1!A$14:A$181,0))&lt;&gt;0,IF(INDEX(Sheet1!I$14:I$181,MATCH(F630,Sheet1!A$14:A$181,0))&lt;&gt;0,"Loan &amp; Cash","Loan"),"Cash")))</f>
        <v/>
      </c>
      <c r="N630" t="str">
        <f>IF(ISTEXT(E630),"",IF(ISBLANK(E630),"",IF(ISTEXT(D630),"",IF(A625="Invoice No. : ",INDEX(Sheet1!D$14:D$181,MATCH(B625,Sheet1!A$14:A$181,0)),N629))))</f>
        <v/>
      </c>
      <c r="O630" t="str">
        <f>IF(ISTEXT(E630),"",IF(ISBLANK(E630),"",IF(ISTEXT(D630),"",IF(A625="Invoice No. : ",INDEX(Sheet1!E$14:E$181,MATCH(B625,Sheet1!A$14:A$181,0)),O629))))</f>
        <v/>
      </c>
      <c r="P630" t="str">
        <f>IF(ISTEXT(E630),"",IF(ISBLANK(E630),"",IF(ISTEXT(D630),"",IF(A625="Invoice No. : ",INDEX(Sheet1!G$14:G$181,MATCH(B625,Sheet1!A$14:A$181,0)),P629))))</f>
        <v/>
      </c>
      <c r="Q630" t="str">
        <f t="shared" si="39"/>
        <v/>
      </c>
    </row>
    <row r="631" spans="1:17" x14ac:dyDescent="0.2">
      <c r="A631" s="3" t="s">
        <v>7</v>
      </c>
      <c r="B631" s="6">
        <v>44943</v>
      </c>
      <c r="C631" s="3" t="s">
        <v>8</v>
      </c>
      <c r="D631" s="7">
        <v>2</v>
      </c>
      <c r="F631" s="26" t="str">
        <f t="shared" si="36"/>
        <v/>
      </c>
      <c r="G631" s="26" t="str">
        <f>IF(ISTEXT(E631),"",IF(ISBLANK(E631),"",IF(ISTEXT(D631),"",IF(A626="Invoice No. : ",INDEX(Sheet1!F$14:F$181,MATCH(B626,Sheet1!A$14:A$181,0)),G630))))</f>
        <v/>
      </c>
      <c r="H631" s="26" t="str">
        <f t="shared" si="37"/>
        <v/>
      </c>
      <c r="I631" s="26" t="str">
        <f>IF(ISTEXT(E631),"",IF(ISBLANK(E631),"",IF(ISTEXT(D631),"",IF(A626="Invoice No. : ",TEXT(INDEX(Sheet1!C$14:C$200,MATCH(B626,Sheet1!A$14:A$200,0)),"hh:mm:ss"),I630))))</f>
        <v/>
      </c>
      <c r="J631" t="str">
        <f t="shared" si="38"/>
        <v/>
      </c>
      <c r="K631" t="str">
        <f>IF(ISBLANK(G631),"",IF(ISTEXT(G631),"",INDEX(Sheet1!H$14:H$181,MATCH(F631,Sheet1!A$14:A$181,0))))</f>
        <v/>
      </c>
      <c r="L631" t="str">
        <f>IF(ISBLANK(G631),"",IF(ISTEXT(G631),"",INDEX(Sheet1!I$14:I$181,MATCH(F631,Sheet1!A$14:A$181,0))))</f>
        <v/>
      </c>
      <c r="M631" t="str">
        <f>IF(ISBLANK(G631),"",IF(ISTEXT(G631),"",IF(INDEX(Sheet1!H$14:H$181,MATCH(F631,Sheet1!A$14:A$181,0))&lt;&gt;0,IF(INDEX(Sheet1!I$14:I$181,MATCH(F631,Sheet1!A$14:A$181,0))&lt;&gt;0,"Loan &amp; Cash","Loan"),"Cash")))</f>
        <v/>
      </c>
      <c r="N631" t="str">
        <f>IF(ISTEXT(E631),"",IF(ISBLANK(E631),"",IF(ISTEXT(D631),"",IF(A626="Invoice No. : ",INDEX(Sheet1!D$14:D$181,MATCH(B626,Sheet1!A$14:A$181,0)),N630))))</f>
        <v/>
      </c>
      <c r="O631" t="str">
        <f>IF(ISTEXT(E631),"",IF(ISBLANK(E631),"",IF(ISTEXT(D631),"",IF(A626="Invoice No. : ",INDEX(Sheet1!E$14:E$181,MATCH(B626,Sheet1!A$14:A$181,0)),O630))))</f>
        <v/>
      </c>
      <c r="P631" t="str">
        <f>IF(ISTEXT(E631),"",IF(ISBLANK(E631),"",IF(ISTEXT(D631),"",IF(A626="Invoice No. : ",INDEX(Sheet1!G$14:G$181,MATCH(B626,Sheet1!A$14:A$181,0)),P630))))</f>
        <v/>
      </c>
      <c r="Q631" t="str">
        <f t="shared" si="39"/>
        <v/>
      </c>
    </row>
    <row r="632" spans="1:17" x14ac:dyDescent="0.2">
      <c r="F632" s="26" t="str">
        <f t="shared" si="36"/>
        <v/>
      </c>
      <c r="G632" s="26" t="str">
        <f>IF(ISTEXT(E632),"",IF(ISBLANK(E632),"",IF(ISTEXT(D632),"",IF(A627="Invoice No. : ",INDEX(Sheet1!F$14:F$181,MATCH(B627,Sheet1!A$14:A$181,0)),G631))))</f>
        <v/>
      </c>
      <c r="H632" s="26" t="str">
        <f t="shared" si="37"/>
        <v/>
      </c>
      <c r="I632" s="26" t="str">
        <f>IF(ISTEXT(E632),"",IF(ISBLANK(E632),"",IF(ISTEXT(D632),"",IF(A627="Invoice No. : ",TEXT(INDEX(Sheet1!C$14:C$200,MATCH(B627,Sheet1!A$14:A$200,0)),"hh:mm:ss"),I631))))</f>
        <v/>
      </c>
      <c r="J632" t="str">
        <f t="shared" si="38"/>
        <v/>
      </c>
      <c r="K632" t="str">
        <f>IF(ISBLANK(G632),"",IF(ISTEXT(G632),"",INDEX(Sheet1!H$14:H$181,MATCH(F632,Sheet1!A$14:A$181,0))))</f>
        <v/>
      </c>
      <c r="L632" t="str">
        <f>IF(ISBLANK(G632),"",IF(ISTEXT(G632),"",INDEX(Sheet1!I$14:I$181,MATCH(F632,Sheet1!A$14:A$181,0))))</f>
        <v/>
      </c>
      <c r="M632" t="str">
        <f>IF(ISBLANK(G632),"",IF(ISTEXT(G632),"",IF(INDEX(Sheet1!H$14:H$181,MATCH(F632,Sheet1!A$14:A$181,0))&lt;&gt;0,IF(INDEX(Sheet1!I$14:I$181,MATCH(F632,Sheet1!A$14:A$181,0))&lt;&gt;0,"Loan &amp; Cash","Loan"),"Cash")))</f>
        <v/>
      </c>
      <c r="N632" t="str">
        <f>IF(ISTEXT(E632),"",IF(ISBLANK(E632),"",IF(ISTEXT(D632),"",IF(A627="Invoice No. : ",INDEX(Sheet1!D$14:D$181,MATCH(B627,Sheet1!A$14:A$181,0)),N631))))</f>
        <v/>
      </c>
      <c r="O632" t="str">
        <f>IF(ISTEXT(E632),"",IF(ISBLANK(E632),"",IF(ISTEXT(D632),"",IF(A627="Invoice No. : ",INDEX(Sheet1!E$14:E$181,MATCH(B627,Sheet1!A$14:A$181,0)),O631))))</f>
        <v/>
      </c>
      <c r="P632" t="str">
        <f>IF(ISTEXT(E632),"",IF(ISBLANK(E632),"",IF(ISTEXT(D632),"",IF(A627="Invoice No. : ",INDEX(Sheet1!G$14:G$181,MATCH(B627,Sheet1!A$14:A$181,0)),P631))))</f>
        <v/>
      </c>
      <c r="Q632" t="str">
        <f t="shared" si="39"/>
        <v/>
      </c>
    </row>
    <row r="633" spans="1:17" x14ac:dyDescent="0.2">
      <c r="A633" s="8" t="s">
        <v>9</v>
      </c>
      <c r="B633" s="8" t="s">
        <v>10</v>
      </c>
      <c r="C633" s="9" t="s">
        <v>11</v>
      </c>
      <c r="D633" s="9" t="s">
        <v>12</v>
      </c>
      <c r="E633" s="9" t="s">
        <v>13</v>
      </c>
      <c r="F633" s="26" t="str">
        <f t="shared" si="36"/>
        <v/>
      </c>
      <c r="G633" s="26" t="str">
        <f>IF(ISTEXT(E633),"",IF(ISBLANK(E633),"",IF(ISTEXT(D633),"",IF(A628="Invoice No. : ",INDEX(Sheet1!F$14:F$181,MATCH(B628,Sheet1!A$14:A$181,0)),G632))))</f>
        <v/>
      </c>
      <c r="H633" s="26" t="str">
        <f t="shared" si="37"/>
        <v/>
      </c>
      <c r="I633" s="26" t="str">
        <f>IF(ISTEXT(E633),"",IF(ISBLANK(E633),"",IF(ISTEXT(D633),"",IF(A628="Invoice No. : ",TEXT(INDEX(Sheet1!C$14:C$200,MATCH(B628,Sheet1!A$14:A$200,0)),"hh:mm:ss"),I632))))</f>
        <v/>
      </c>
      <c r="J633" t="str">
        <f t="shared" si="38"/>
        <v/>
      </c>
      <c r="K633" t="str">
        <f>IF(ISBLANK(G633),"",IF(ISTEXT(G633),"",INDEX(Sheet1!H$14:H$181,MATCH(F633,Sheet1!A$14:A$181,0))))</f>
        <v/>
      </c>
      <c r="L633" t="str">
        <f>IF(ISBLANK(G633),"",IF(ISTEXT(G633),"",INDEX(Sheet1!I$14:I$181,MATCH(F633,Sheet1!A$14:A$181,0))))</f>
        <v/>
      </c>
      <c r="M633" t="str">
        <f>IF(ISBLANK(G633),"",IF(ISTEXT(G633),"",IF(INDEX(Sheet1!H$14:H$181,MATCH(F633,Sheet1!A$14:A$181,0))&lt;&gt;0,IF(INDEX(Sheet1!I$14:I$181,MATCH(F633,Sheet1!A$14:A$181,0))&lt;&gt;0,"Loan &amp; Cash","Loan"),"Cash")))</f>
        <v/>
      </c>
      <c r="N633" t="str">
        <f>IF(ISTEXT(E633),"",IF(ISBLANK(E633),"",IF(ISTEXT(D633),"",IF(A628="Invoice No. : ",INDEX(Sheet1!D$14:D$181,MATCH(B628,Sheet1!A$14:A$181,0)),N632))))</f>
        <v/>
      </c>
      <c r="O633" t="str">
        <f>IF(ISTEXT(E633),"",IF(ISBLANK(E633),"",IF(ISTEXT(D633),"",IF(A628="Invoice No. : ",INDEX(Sheet1!E$14:E$181,MATCH(B628,Sheet1!A$14:A$181,0)),O632))))</f>
        <v/>
      </c>
      <c r="P633" t="str">
        <f>IF(ISTEXT(E633),"",IF(ISBLANK(E633),"",IF(ISTEXT(D633),"",IF(A628="Invoice No. : ",INDEX(Sheet1!G$14:G$181,MATCH(B628,Sheet1!A$14:A$181,0)),P632))))</f>
        <v/>
      </c>
      <c r="Q633" t="str">
        <f t="shared" si="39"/>
        <v/>
      </c>
    </row>
    <row r="634" spans="1:17" x14ac:dyDescent="0.2">
      <c r="F634" s="26" t="str">
        <f t="shared" si="36"/>
        <v/>
      </c>
      <c r="G634" s="26" t="str">
        <f>IF(ISTEXT(E634),"",IF(ISBLANK(E634),"",IF(ISTEXT(D634),"",IF(A629="Invoice No. : ",INDEX(Sheet1!F$14:F$181,MATCH(B629,Sheet1!A$14:A$181,0)),G633))))</f>
        <v/>
      </c>
      <c r="H634" s="26" t="str">
        <f t="shared" si="37"/>
        <v/>
      </c>
      <c r="I634" s="26" t="str">
        <f>IF(ISTEXT(E634),"",IF(ISBLANK(E634),"",IF(ISTEXT(D634),"",IF(A629="Invoice No. : ",TEXT(INDEX(Sheet1!C$14:C$200,MATCH(B629,Sheet1!A$14:A$200,0)),"hh:mm:ss"),I633))))</f>
        <v/>
      </c>
      <c r="J634" t="str">
        <f t="shared" si="38"/>
        <v/>
      </c>
      <c r="K634" t="str">
        <f>IF(ISBLANK(G634),"",IF(ISTEXT(G634),"",INDEX(Sheet1!H$14:H$181,MATCH(F634,Sheet1!A$14:A$181,0))))</f>
        <v/>
      </c>
      <c r="L634" t="str">
        <f>IF(ISBLANK(G634),"",IF(ISTEXT(G634),"",INDEX(Sheet1!I$14:I$181,MATCH(F634,Sheet1!A$14:A$181,0))))</f>
        <v/>
      </c>
      <c r="M634" t="str">
        <f>IF(ISBLANK(G634),"",IF(ISTEXT(G634),"",IF(INDEX(Sheet1!H$14:H$181,MATCH(F634,Sheet1!A$14:A$181,0))&lt;&gt;0,IF(INDEX(Sheet1!I$14:I$181,MATCH(F634,Sheet1!A$14:A$181,0))&lt;&gt;0,"Loan &amp; Cash","Loan"),"Cash")))</f>
        <v/>
      </c>
      <c r="N634" t="str">
        <f>IF(ISTEXT(E634),"",IF(ISBLANK(E634),"",IF(ISTEXT(D634),"",IF(A629="Invoice No. : ",INDEX(Sheet1!D$14:D$181,MATCH(B629,Sheet1!A$14:A$181,0)),N633))))</f>
        <v/>
      </c>
      <c r="O634" t="str">
        <f>IF(ISTEXT(E634),"",IF(ISBLANK(E634),"",IF(ISTEXT(D634),"",IF(A629="Invoice No. : ",INDEX(Sheet1!E$14:E$181,MATCH(B629,Sheet1!A$14:A$181,0)),O633))))</f>
        <v/>
      </c>
      <c r="P634" t="str">
        <f>IF(ISTEXT(E634),"",IF(ISBLANK(E634),"",IF(ISTEXT(D634),"",IF(A629="Invoice No. : ",INDEX(Sheet1!G$14:G$181,MATCH(B629,Sheet1!A$14:A$181,0)),P633))))</f>
        <v/>
      </c>
      <c r="Q634" t="str">
        <f t="shared" si="39"/>
        <v/>
      </c>
    </row>
    <row r="635" spans="1:17" x14ac:dyDescent="0.2">
      <c r="A635" s="10" t="s">
        <v>419</v>
      </c>
      <c r="B635" s="10" t="s">
        <v>420</v>
      </c>
      <c r="C635" s="11">
        <v>1</v>
      </c>
      <c r="D635" s="11">
        <v>20</v>
      </c>
      <c r="E635" s="11">
        <v>20</v>
      </c>
      <c r="F635" s="26">
        <f t="shared" si="36"/>
        <v>2145325</v>
      </c>
      <c r="G635" s="26">
        <f>IF(ISTEXT(E635),"",IF(ISBLANK(E635),"",IF(ISTEXT(D635),"",IF(A630="Invoice No. : ",INDEX(Sheet1!F$14:F$181,MATCH(B630,Sheet1!A$14:A$181,0)),G634))))</f>
        <v>50905</v>
      </c>
      <c r="H635" s="26" t="str">
        <f t="shared" si="37"/>
        <v>01/17/2023</v>
      </c>
      <c r="I635" s="26" t="str">
        <f>IF(ISTEXT(E635),"",IF(ISBLANK(E635),"",IF(ISTEXT(D635),"",IF(A630="Invoice No. : ",TEXT(INDEX(Sheet1!C$14:C$200,MATCH(B630,Sheet1!A$14:A$200,0)),"hh:mm:ss"),I634))))</f>
        <v>10:07:52</v>
      </c>
      <c r="J635">
        <f t="shared" si="38"/>
        <v>20</v>
      </c>
      <c r="K635">
        <f>IF(ISBLANK(G635),"",IF(ISTEXT(G635),"",INDEX(Sheet1!H$14:H$181,MATCH(F635,Sheet1!A$14:A$181,0))))</f>
        <v>0</v>
      </c>
      <c r="L635">
        <f>IF(ISBLANK(G635),"",IF(ISTEXT(G635),"",INDEX(Sheet1!I$14:I$181,MATCH(F635,Sheet1!A$14:A$181,0))))</f>
        <v>20</v>
      </c>
      <c r="M635" t="str">
        <f>IF(ISBLANK(G635),"",IF(ISTEXT(G635),"",IF(INDEX(Sheet1!H$14:H$181,MATCH(F635,Sheet1!A$14:A$181,0))&lt;&gt;0,IF(INDEX(Sheet1!I$14:I$181,MATCH(F635,Sheet1!A$14:A$181,0))&lt;&gt;0,"Loan &amp; Cash","Loan"),"Cash")))</f>
        <v>Cash</v>
      </c>
      <c r="N635">
        <f>IF(ISTEXT(E635),"",IF(ISBLANK(E635),"",IF(ISTEXT(D635),"",IF(A630="Invoice No. : ",INDEX(Sheet1!D$14:D$181,MATCH(B630,Sheet1!A$14:A$181,0)),N634))))</f>
        <v>2</v>
      </c>
      <c r="O635" t="str">
        <f>IF(ISTEXT(E635),"",IF(ISBLANK(E635),"",IF(ISTEXT(D635),"",IF(A630="Invoice No. : ",INDEX(Sheet1!E$14:E$181,MATCH(B630,Sheet1!A$14:A$181,0)),O634))))</f>
        <v>RUBY</v>
      </c>
      <c r="P635" t="str">
        <f>IF(ISTEXT(E635),"",IF(ISBLANK(E635),"",IF(ISTEXT(D635),"",IF(A630="Invoice No. : ",INDEX(Sheet1!G$14:G$181,MATCH(B630,Sheet1!A$14:A$181,0)),P634))))</f>
        <v>DALIS, LAILA CALUMINGA</v>
      </c>
      <c r="Q635">
        <f t="shared" si="39"/>
        <v>130591.09</v>
      </c>
    </row>
    <row r="636" spans="1:17" x14ac:dyDescent="0.2">
      <c r="D636" s="12" t="s">
        <v>16</v>
      </c>
      <c r="E636" s="13">
        <v>20</v>
      </c>
      <c r="F636" s="26" t="str">
        <f t="shared" si="36"/>
        <v/>
      </c>
      <c r="G636" s="26" t="str">
        <f>IF(ISTEXT(E636),"",IF(ISBLANK(E636),"",IF(ISTEXT(D636),"",IF(A631="Invoice No. : ",INDEX(Sheet1!F$14:F$181,MATCH(B631,Sheet1!A$14:A$181,0)),G635))))</f>
        <v/>
      </c>
      <c r="H636" s="26" t="str">
        <f t="shared" si="37"/>
        <v/>
      </c>
      <c r="I636" s="26" t="str">
        <f>IF(ISTEXT(E636),"",IF(ISBLANK(E636),"",IF(ISTEXT(D636),"",IF(A631="Invoice No. : ",TEXT(INDEX(Sheet1!C$14:C$200,MATCH(B631,Sheet1!A$14:A$200,0)),"hh:mm:ss"),I635))))</f>
        <v/>
      </c>
      <c r="J636" t="str">
        <f t="shared" si="38"/>
        <v/>
      </c>
      <c r="K636" t="str">
        <f>IF(ISBLANK(G636),"",IF(ISTEXT(G636),"",INDEX(Sheet1!H$14:H$181,MATCH(F636,Sheet1!A$14:A$181,0))))</f>
        <v/>
      </c>
      <c r="L636" t="str">
        <f>IF(ISBLANK(G636),"",IF(ISTEXT(G636),"",INDEX(Sheet1!I$14:I$181,MATCH(F636,Sheet1!A$14:A$181,0))))</f>
        <v/>
      </c>
      <c r="M636" t="str">
        <f>IF(ISBLANK(G636),"",IF(ISTEXT(G636),"",IF(INDEX(Sheet1!H$14:H$181,MATCH(F636,Sheet1!A$14:A$181,0))&lt;&gt;0,IF(INDEX(Sheet1!I$14:I$181,MATCH(F636,Sheet1!A$14:A$181,0))&lt;&gt;0,"Loan &amp; Cash","Loan"),"Cash")))</f>
        <v/>
      </c>
      <c r="N636" t="str">
        <f>IF(ISTEXT(E636),"",IF(ISBLANK(E636),"",IF(ISTEXT(D636),"",IF(A631="Invoice No. : ",INDEX(Sheet1!D$14:D$181,MATCH(B631,Sheet1!A$14:A$181,0)),N635))))</f>
        <v/>
      </c>
      <c r="O636" t="str">
        <f>IF(ISTEXT(E636),"",IF(ISBLANK(E636),"",IF(ISTEXT(D636),"",IF(A631="Invoice No. : ",INDEX(Sheet1!E$14:E$181,MATCH(B631,Sheet1!A$14:A$181,0)),O635))))</f>
        <v/>
      </c>
      <c r="P636" t="str">
        <f>IF(ISTEXT(E636),"",IF(ISBLANK(E636),"",IF(ISTEXT(D636),"",IF(A631="Invoice No. : ",INDEX(Sheet1!G$14:G$181,MATCH(B631,Sheet1!A$14:A$181,0)),P635))))</f>
        <v/>
      </c>
      <c r="Q636" t="str">
        <f t="shared" si="39"/>
        <v/>
      </c>
    </row>
    <row r="637" spans="1:17" x14ac:dyDescent="0.2">
      <c r="F637" s="26" t="str">
        <f t="shared" si="36"/>
        <v/>
      </c>
      <c r="G637" s="26" t="str">
        <f>IF(ISTEXT(E637),"",IF(ISBLANK(E637),"",IF(ISTEXT(D637),"",IF(A632="Invoice No. : ",INDEX(Sheet1!F$14:F$181,MATCH(B632,Sheet1!A$14:A$181,0)),G636))))</f>
        <v/>
      </c>
      <c r="H637" s="26" t="str">
        <f t="shared" si="37"/>
        <v/>
      </c>
      <c r="I637" s="26" t="str">
        <f>IF(ISTEXT(E637),"",IF(ISBLANK(E637),"",IF(ISTEXT(D637),"",IF(A632="Invoice No. : ",TEXT(INDEX(Sheet1!C$14:C$200,MATCH(B632,Sheet1!A$14:A$200,0)),"hh:mm:ss"),I636))))</f>
        <v/>
      </c>
      <c r="J637" t="str">
        <f t="shared" si="38"/>
        <v/>
      </c>
      <c r="K637" t="str">
        <f>IF(ISBLANK(G637),"",IF(ISTEXT(G637),"",INDEX(Sheet1!H$14:H$181,MATCH(F637,Sheet1!A$14:A$181,0))))</f>
        <v/>
      </c>
      <c r="L637" t="str">
        <f>IF(ISBLANK(G637),"",IF(ISTEXT(G637),"",INDEX(Sheet1!I$14:I$181,MATCH(F637,Sheet1!A$14:A$181,0))))</f>
        <v/>
      </c>
      <c r="M637" t="str">
        <f>IF(ISBLANK(G637),"",IF(ISTEXT(G637),"",IF(INDEX(Sheet1!H$14:H$181,MATCH(F637,Sheet1!A$14:A$181,0))&lt;&gt;0,IF(INDEX(Sheet1!I$14:I$181,MATCH(F637,Sheet1!A$14:A$181,0))&lt;&gt;0,"Loan &amp; Cash","Loan"),"Cash")))</f>
        <v/>
      </c>
      <c r="N637" t="str">
        <f>IF(ISTEXT(E637),"",IF(ISBLANK(E637),"",IF(ISTEXT(D637),"",IF(A632="Invoice No. : ",INDEX(Sheet1!D$14:D$181,MATCH(B632,Sheet1!A$14:A$181,0)),N636))))</f>
        <v/>
      </c>
      <c r="O637" t="str">
        <f>IF(ISTEXT(E637),"",IF(ISBLANK(E637),"",IF(ISTEXT(D637),"",IF(A632="Invoice No. : ",INDEX(Sheet1!E$14:E$181,MATCH(B632,Sheet1!A$14:A$181,0)),O636))))</f>
        <v/>
      </c>
      <c r="P637" t="str">
        <f>IF(ISTEXT(E637),"",IF(ISBLANK(E637),"",IF(ISTEXT(D637),"",IF(A632="Invoice No. : ",INDEX(Sheet1!G$14:G$181,MATCH(B632,Sheet1!A$14:A$181,0)),P636))))</f>
        <v/>
      </c>
      <c r="Q637" t="str">
        <f t="shared" si="39"/>
        <v/>
      </c>
    </row>
    <row r="638" spans="1:17" x14ac:dyDescent="0.2">
      <c r="F638" s="26" t="str">
        <f t="shared" si="36"/>
        <v/>
      </c>
      <c r="G638" s="26" t="str">
        <f>IF(ISTEXT(E638),"",IF(ISBLANK(E638),"",IF(ISTEXT(D638),"",IF(A633="Invoice No. : ",INDEX(Sheet1!F$14:F$181,MATCH(B633,Sheet1!A$14:A$181,0)),G637))))</f>
        <v/>
      </c>
      <c r="H638" s="26" t="str">
        <f t="shared" si="37"/>
        <v/>
      </c>
      <c r="I638" s="26" t="str">
        <f>IF(ISTEXT(E638),"",IF(ISBLANK(E638),"",IF(ISTEXT(D638),"",IF(A633="Invoice No. : ",TEXT(INDEX(Sheet1!C$14:C$200,MATCH(B633,Sheet1!A$14:A$200,0)),"hh:mm:ss"),I637))))</f>
        <v/>
      </c>
      <c r="J638" t="str">
        <f t="shared" si="38"/>
        <v/>
      </c>
      <c r="K638" t="str">
        <f>IF(ISBLANK(G638),"",IF(ISTEXT(G638),"",INDEX(Sheet1!H$14:H$181,MATCH(F638,Sheet1!A$14:A$181,0))))</f>
        <v/>
      </c>
      <c r="L638" t="str">
        <f>IF(ISBLANK(G638),"",IF(ISTEXT(G638),"",INDEX(Sheet1!I$14:I$181,MATCH(F638,Sheet1!A$14:A$181,0))))</f>
        <v/>
      </c>
      <c r="M638" t="str">
        <f>IF(ISBLANK(G638),"",IF(ISTEXT(G638),"",IF(INDEX(Sheet1!H$14:H$181,MATCH(F638,Sheet1!A$14:A$181,0))&lt;&gt;0,IF(INDEX(Sheet1!I$14:I$181,MATCH(F638,Sheet1!A$14:A$181,0))&lt;&gt;0,"Loan &amp; Cash","Loan"),"Cash")))</f>
        <v/>
      </c>
      <c r="N638" t="str">
        <f>IF(ISTEXT(E638),"",IF(ISBLANK(E638),"",IF(ISTEXT(D638),"",IF(A633="Invoice No. : ",INDEX(Sheet1!D$14:D$181,MATCH(B633,Sheet1!A$14:A$181,0)),N637))))</f>
        <v/>
      </c>
      <c r="O638" t="str">
        <f>IF(ISTEXT(E638),"",IF(ISBLANK(E638),"",IF(ISTEXT(D638),"",IF(A633="Invoice No. : ",INDEX(Sheet1!E$14:E$181,MATCH(B633,Sheet1!A$14:A$181,0)),O637))))</f>
        <v/>
      </c>
      <c r="P638" t="str">
        <f>IF(ISTEXT(E638),"",IF(ISBLANK(E638),"",IF(ISTEXT(D638),"",IF(A633="Invoice No. : ",INDEX(Sheet1!G$14:G$181,MATCH(B633,Sheet1!A$14:A$181,0)),P637))))</f>
        <v/>
      </c>
      <c r="Q638" t="str">
        <f t="shared" si="39"/>
        <v/>
      </c>
    </row>
    <row r="639" spans="1:17" x14ac:dyDescent="0.2">
      <c r="A639" s="3" t="s">
        <v>4</v>
      </c>
      <c r="B639" s="4">
        <v>2145326</v>
      </c>
      <c r="C639" s="3" t="s">
        <v>5</v>
      </c>
      <c r="D639" s="5" t="s">
        <v>185</v>
      </c>
      <c r="F639" s="26" t="str">
        <f t="shared" si="36"/>
        <v/>
      </c>
      <c r="G639" s="26" t="str">
        <f>IF(ISTEXT(E639),"",IF(ISBLANK(E639),"",IF(ISTEXT(D639),"",IF(A634="Invoice No. : ",INDEX(Sheet1!F$14:F$181,MATCH(B634,Sheet1!A$14:A$181,0)),G638))))</f>
        <v/>
      </c>
      <c r="H639" s="26" t="str">
        <f t="shared" si="37"/>
        <v/>
      </c>
      <c r="I639" s="26" t="str">
        <f>IF(ISTEXT(E639),"",IF(ISBLANK(E639),"",IF(ISTEXT(D639),"",IF(A634="Invoice No. : ",TEXT(INDEX(Sheet1!C$14:C$200,MATCH(B634,Sheet1!A$14:A$200,0)),"hh:mm:ss"),I638))))</f>
        <v/>
      </c>
      <c r="J639" t="str">
        <f t="shared" si="38"/>
        <v/>
      </c>
      <c r="K639" t="str">
        <f>IF(ISBLANK(G639),"",IF(ISTEXT(G639),"",INDEX(Sheet1!H$14:H$181,MATCH(F639,Sheet1!A$14:A$181,0))))</f>
        <v/>
      </c>
      <c r="L639" t="str">
        <f>IF(ISBLANK(G639),"",IF(ISTEXT(G639),"",INDEX(Sheet1!I$14:I$181,MATCH(F639,Sheet1!A$14:A$181,0))))</f>
        <v/>
      </c>
      <c r="M639" t="str">
        <f>IF(ISBLANK(G639),"",IF(ISTEXT(G639),"",IF(INDEX(Sheet1!H$14:H$181,MATCH(F639,Sheet1!A$14:A$181,0))&lt;&gt;0,IF(INDEX(Sheet1!I$14:I$181,MATCH(F639,Sheet1!A$14:A$181,0))&lt;&gt;0,"Loan &amp; Cash","Loan"),"Cash")))</f>
        <v/>
      </c>
      <c r="N639" t="str">
        <f>IF(ISTEXT(E639),"",IF(ISBLANK(E639),"",IF(ISTEXT(D639),"",IF(A634="Invoice No. : ",INDEX(Sheet1!D$14:D$181,MATCH(B634,Sheet1!A$14:A$181,0)),N638))))</f>
        <v/>
      </c>
      <c r="O639" t="str">
        <f>IF(ISTEXT(E639),"",IF(ISBLANK(E639),"",IF(ISTEXT(D639),"",IF(A634="Invoice No. : ",INDEX(Sheet1!E$14:E$181,MATCH(B634,Sheet1!A$14:A$181,0)),O638))))</f>
        <v/>
      </c>
      <c r="P639" t="str">
        <f>IF(ISTEXT(E639),"",IF(ISBLANK(E639),"",IF(ISTEXT(D639),"",IF(A634="Invoice No. : ",INDEX(Sheet1!G$14:G$181,MATCH(B634,Sheet1!A$14:A$181,0)),P638))))</f>
        <v/>
      </c>
      <c r="Q639" t="str">
        <f t="shared" si="39"/>
        <v/>
      </c>
    </row>
    <row r="640" spans="1:17" x14ac:dyDescent="0.2">
      <c r="A640" s="3" t="s">
        <v>7</v>
      </c>
      <c r="B640" s="6">
        <v>44943</v>
      </c>
      <c r="C640" s="3" t="s">
        <v>8</v>
      </c>
      <c r="D640" s="7">
        <v>2</v>
      </c>
      <c r="F640" s="26" t="str">
        <f t="shared" si="36"/>
        <v/>
      </c>
      <c r="G640" s="26" t="str">
        <f>IF(ISTEXT(E640),"",IF(ISBLANK(E640),"",IF(ISTEXT(D640),"",IF(A635="Invoice No. : ",INDEX(Sheet1!F$14:F$181,MATCH(B635,Sheet1!A$14:A$181,0)),G639))))</f>
        <v/>
      </c>
      <c r="H640" s="26" t="str">
        <f t="shared" si="37"/>
        <v/>
      </c>
      <c r="I640" s="26" t="str">
        <f>IF(ISTEXT(E640),"",IF(ISBLANK(E640),"",IF(ISTEXT(D640),"",IF(A635="Invoice No. : ",TEXT(INDEX(Sheet1!C$14:C$200,MATCH(B635,Sheet1!A$14:A$200,0)),"hh:mm:ss"),I639))))</f>
        <v/>
      </c>
      <c r="J640" t="str">
        <f t="shared" si="38"/>
        <v/>
      </c>
      <c r="K640" t="str">
        <f>IF(ISBLANK(G640),"",IF(ISTEXT(G640),"",INDEX(Sheet1!H$14:H$181,MATCH(F640,Sheet1!A$14:A$181,0))))</f>
        <v/>
      </c>
      <c r="L640" t="str">
        <f>IF(ISBLANK(G640),"",IF(ISTEXT(G640),"",INDEX(Sheet1!I$14:I$181,MATCH(F640,Sheet1!A$14:A$181,0))))</f>
        <v/>
      </c>
      <c r="M640" t="str">
        <f>IF(ISBLANK(G640),"",IF(ISTEXT(G640),"",IF(INDEX(Sheet1!H$14:H$181,MATCH(F640,Sheet1!A$14:A$181,0))&lt;&gt;0,IF(INDEX(Sheet1!I$14:I$181,MATCH(F640,Sheet1!A$14:A$181,0))&lt;&gt;0,"Loan &amp; Cash","Loan"),"Cash")))</f>
        <v/>
      </c>
      <c r="N640" t="str">
        <f>IF(ISTEXT(E640),"",IF(ISBLANK(E640),"",IF(ISTEXT(D640),"",IF(A635="Invoice No. : ",INDEX(Sheet1!D$14:D$181,MATCH(B635,Sheet1!A$14:A$181,0)),N639))))</f>
        <v/>
      </c>
      <c r="O640" t="str">
        <f>IF(ISTEXT(E640),"",IF(ISBLANK(E640),"",IF(ISTEXT(D640),"",IF(A635="Invoice No. : ",INDEX(Sheet1!E$14:E$181,MATCH(B635,Sheet1!A$14:A$181,0)),O639))))</f>
        <v/>
      </c>
      <c r="P640" t="str">
        <f>IF(ISTEXT(E640),"",IF(ISBLANK(E640),"",IF(ISTEXT(D640),"",IF(A635="Invoice No. : ",INDEX(Sheet1!G$14:G$181,MATCH(B635,Sheet1!A$14:A$181,0)),P639))))</f>
        <v/>
      </c>
      <c r="Q640" t="str">
        <f t="shared" si="39"/>
        <v/>
      </c>
    </row>
    <row r="641" spans="1:17" x14ac:dyDescent="0.2">
      <c r="F641" s="26" t="str">
        <f t="shared" si="36"/>
        <v/>
      </c>
      <c r="G641" s="26" t="str">
        <f>IF(ISTEXT(E641),"",IF(ISBLANK(E641),"",IF(ISTEXT(D641),"",IF(A636="Invoice No. : ",INDEX(Sheet1!F$14:F$181,MATCH(B636,Sheet1!A$14:A$181,0)),G640))))</f>
        <v/>
      </c>
      <c r="H641" s="26" t="str">
        <f t="shared" si="37"/>
        <v/>
      </c>
      <c r="I641" s="26" t="str">
        <f>IF(ISTEXT(E641),"",IF(ISBLANK(E641),"",IF(ISTEXT(D641),"",IF(A636="Invoice No. : ",TEXT(INDEX(Sheet1!C$14:C$200,MATCH(B636,Sheet1!A$14:A$200,0)),"hh:mm:ss"),I640))))</f>
        <v/>
      </c>
      <c r="J641" t="str">
        <f t="shared" si="38"/>
        <v/>
      </c>
      <c r="K641" t="str">
        <f>IF(ISBLANK(G641),"",IF(ISTEXT(G641),"",INDEX(Sheet1!H$14:H$181,MATCH(F641,Sheet1!A$14:A$181,0))))</f>
        <v/>
      </c>
      <c r="L641" t="str">
        <f>IF(ISBLANK(G641),"",IF(ISTEXT(G641),"",INDEX(Sheet1!I$14:I$181,MATCH(F641,Sheet1!A$14:A$181,0))))</f>
        <v/>
      </c>
      <c r="M641" t="str">
        <f>IF(ISBLANK(G641),"",IF(ISTEXT(G641),"",IF(INDEX(Sheet1!H$14:H$181,MATCH(F641,Sheet1!A$14:A$181,0))&lt;&gt;0,IF(INDEX(Sheet1!I$14:I$181,MATCH(F641,Sheet1!A$14:A$181,0))&lt;&gt;0,"Loan &amp; Cash","Loan"),"Cash")))</f>
        <v/>
      </c>
      <c r="N641" t="str">
        <f>IF(ISTEXT(E641),"",IF(ISBLANK(E641),"",IF(ISTEXT(D641),"",IF(A636="Invoice No. : ",INDEX(Sheet1!D$14:D$181,MATCH(B636,Sheet1!A$14:A$181,0)),N640))))</f>
        <v/>
      </c>
      <c r="O641" t="str">
        <f>IF(ISTEXT(E641),"",IF(ISBLANK(E641),"",IF(ISTEXT(D641),"",IF(A636="Invoice No. : ",INDEX(Sheet1!E$14:E$181,MATCH(B636,Sheet1!A$14:A$181,0)),O640))))</f>
        <v/>
      </c>
      <c r="P641" t="str">
        <f>IF(ISTEXT(E641),"",IF(ISBLANK(E641),"",IF(ISTEXT(D641),"",IF(A636="Invoice No. : ",INDEX(Sheet1!G$14:G$181,MATCH(B636,Sheet1!A$14:A$181,0)),P640))))</f>
        <v/>
      </c>
      <c r="Q641" t="str">
        <f t="shared" si="39"/>
        <v/>
      </c>
    </row>
    <row r="642" spans="1:17" x14ac:dyDescent="0.2">
      <c r="A642" s="8" t="s">
        <v>9</v>
      </c>
      <c r="B642" s="8" t="s">
        <v>10</v>
      </c>
      <c r="C642" s="9" t="s">
        <v>11</v>
      </c>
      <c r="D642" s="9" t="s">
        <v>12</v>
      </c>
      <c r="E642" s="9" t="s">
        <v>13</v>
      </c>
      <c r="F642" s="26" t="str">
        <f t="shared" si="36"/>
        <v/>
      </c>
      <c r="G642" s="26" t="str">
        <f>IF(ISTEXT(E642),"",IF(ISBLANK(E642),"",IF(ISTEXT(D642),"",IF(A637="Invoice No. : ",INDEX(Sheet1!F$14:F$181,MATCH(B637,Sheet1!A$14:A$181,0)),G641))))</f>
        <v/>
      </c>
      <c r="H642" s="26" t="str">
        <f t="shared" si="37"/>
        <v/>
      </c>
      <c r="I642" s="26" t="str">
        <f>IF(ISTEXT(E642),"",IF(ISBLANK(E642),"",IF(ISTEXT(D642),"",IF(A637="Invoice No. : ",TEXT(INDEX(Sheet1!C$14:C$200,MATCH(B637,Sheet1!A$14:A$200,0)),"hh:mm:ss"),I641))))</f>
        <v/>
      </c>
      <c r="J642" t="str">
        <f t="shared" si="38"/>
        <v/>
      </c>
      <c r="K642" t="str">
        <f>IF(ISBLANK(G642),"",IF(ISTEXT(G642),"",INDEX(Sheet1!H$14:H$181,MATCH(F642,Sheet1!A$14:A$181,0))))</f>
        <v/>
      </c>
      <c r="L642" t="str">
        <f>IF(ISBLANK(G642),"",IF(ISTEXT(G642),"",INDEX(Sheet1!I$14:I$181,MATCH(F642,Sheet1!A$14:A$181,0))))</f>
        <v/>
      </c>
      <c r="M642" t="str">
        <f>IF(ISBLANK(G642),"",IF(ISTEXT(G642),"",IF(INDEX(Sheet1!H$14:H$181,MATCH(F642,Sheet1!A$14:A$181,0))&lt;&gt;0,IF(INDEX(Sheet1!I$14:I$181,MATCH(F642,Sheet1!A$14:A$181,0))&lt;&gt;0,"Loan &amp; Cash","Loan"),"Cash")))</f>
        <v/>
      </c>
      <c r="N642" t="str">
        <f>IF(ISTEXT(E642),"",IF(ISBLANK(E642),"",IF(ISTEXT(D642),"",IF(A637="Invoice No. : ",INDEX(Sheet1!D$14:D$181,MATCH(B637,Sheet1!A$14:A$181,0)),N641))))</f>
        <v/>
      </c>
      <c r="O642" t="str">
        <f>IF(ISTEXT(E642),"",IF(ISBLANK(E642),"",IF(ISTEXT(D642),"",IF(A637="Invoice No. : ",INDEX(Sheet1!E$14:E$181,MATCH(B637,Sheet1!A$14:A$181,0)),O641))))</f>
        <v/>
      </c>
      <c r="P642" t="str">
        <f>IF(ISTEXT(E642),"",IF(ISBLANK(E642),"",IF(ISTEXT(D642),"",IF(A637="Invoice No. : ",INDEX(Sheet1!G$14:G$181,MATCH(B637,Sheet1!A$14:A$181,0)),P641))))</f>
        <v/>
      </c>
      <c r="Q642" t="str">
        <f t="shared" si="39"/>
        <v/>
      </c>
    </row>
    <row r="643" spans="1:17" x14ac:dyDescent="0.2">
      <c r="F643" s="26" t="str">
        <f t="shared" si="36"/>
        <v/>
      </c>
      <c r="G643" s="26" t="str">
        <f>IF(ISTEXT(E643),"",IF(ISBLANK(E643),"",IF(ISTEXT(D643),"",IF(A638="Invoice No. : ",INDEX(Sheet1!F$14:F$181,MATCH(B638,Sheet1!A$14:A$181,0)),G642))))</f>
        <v/>
      </c>
      <c r="H643" s="26" t="str">
        <f t="shared" si="37"/>
        <v/>
      </c>
      <c r="I643" s="26" t="str">
        <f>IF(ISTEXT(E643),"",IF(ISBLANK(E643),"",IF(ISTEXT(D643),"",IF(A638="Invoice No. : ",TEXT(INDEX(Sheet1!C$14:C$200,MATCH(B638,Sheet1!A$14:A$200,0)),"hh:mm:ss"),I642))))</f>
        <v/>
      </c>
      <c r="J643" t="str">
        <f t="shared" si="38"/>
        <v/>
      </c>
      <c r="K643" t="str">
        <f>IF(ISBLANK(G643),"",IF(ISTEXT(G643),"",INDEX(Sheet1!H$14:H$181,MATCH(F643,Sheet1!A$14:A$181,0))))</f>
        <v/>
      </c>
      <c r="L643" t="str">
        <f>IF(ISBLANK(G643),"",IF(ISTEXT(G643),"",INDEX(Sheet1!I$14:I$181,MATCH(F643,Sheet1!A$14:A$181,0))))</f>
        <v/>
      </c>
      <c r="M643" t="str">
        <f>IF(ISBLANK(G643),"",IF(ISTEXT(G643),"",IF(INDEX(Sheet1!H$14:H$181,MATCH(F643,Sheet1!A$14:A$181,0))&lt;&gt;0,IF(INDEX(Sheet1!I$14:I$181,MATCH(F643,Sheet1!A$14:A$181,0))&lt;&gt;0,"Loan &amp; Cash","Loan"),"Cash")))</f>
        <v/>
      </c>
      <c r="N643" t="str">
        <f>IF(ISTEXT(E643),"",IF(ISBLANK(E643),"",IF(ISTEXT(D643),"",IF(A638="Invoice No. : ",INDEX(Sheet1!D$14:D$181,MATCH(B638,Sheet1!A$14:A$181,0)),N642))))</f>
        <v/>
      </c>
      <c r="O643" t="str">
        <f>IF(ISTEXT(E643),"",IF(ISBLANK(E643),"",IF(ISTEXT(D643),"",IF(A638="Invoice No. : ",INDEX(Sheet1!E$14:E$181,MATCH(B638,Sheet1!A$14:A$181,0)),O642))))</f>
        <v/>
      </c>
      <c r="P643" t="str">
        <f>IF(ISTEXT(E643),"",IF(ISBLANK(E643),"",IF(ISTEXT(D643),"",IF(A638="Invoice No. : ",INDEX(Sheet1!G$14:G$181,MATCH(B638,Sheet1!A$14:A$181,0)),P642))))</f>
        <v/>
      </c>
      <c r="Q643" t="str">
        <f t="shared" si="39"/>
        <v/>
      </c>
    </row>
    <row r="644" spans="1:17" x14ac:dyDescent="0.2">
      <c r="A644" s="10" t="s">
        <v>421</v>
      </c>
      <c r="B644" s="10" t="s">
        <v>422</v>
      </c>
      <c r="C644" s="11">
        <v>1</v>
      </c>
      <c r="D644" s="11">
        <v>13.25</v>
      </c>
      <c r="E644" s="11">
        <v>13.25</v>
      </c>
      <c r="F644" s="26">
        <f t="shared" si="36"/>
        <v>2145326</v>
      </c>
      <c r="G644" s="26">
        <f>IF(ISTEXT(E644),"",IF(ISBLANK(E644),"",IF(ISTEXT(D644),"",IF(A639="Invoice No. : ",INDEX(Sheet1!F$14:F$181,MATCH(B639,Sheet1!A$14:A$181,0)),G643))))</f>
        <v>50905</v>
      </c>
      <c r="H644" s="26" t="str">
        <f t="shared" si="37"/>
        <v>01/17/2023</v>
      </c>
      <c r="I644" s="26" t="str">
        <f>IF(ISTEXT(E644),"",IF(ISBLANK(E644),"",IF(ISTEXT(D644),"",IF(A639="Invoice No. : ",TEXT(INDEX(Sheet1!C$14:C$200,MATCH(B639,Sheet1!A$14:A$200,0)),"hh:mm:ss"),I643))))</f>
        <v>10:09:37</v>
      </c>
      <c r="J644">
        <f t="shared" si="38"/>
        <v>24.75</v>
      </c>
      <c r="K644">
        <f>IF(ISBLANK(G644),"",IF(ISTEXT(G644),"",INDEX(Sheet1!H$14:H$181,MATCH(F644,Sheet1!A$14:A$181,0))))</f>
        <v>0</v>
      </c>
      <c r="L644">
        <f>IF(ISBLANK(G644),"",IF(ISTEXT(G644),"",INDEX(Sheet1!I$14:I$181,MATCH(F644,Sheet1!A$14:A$181,0))))</f>
        <v>24.75</v>
      </c>
      <c r="M644" t="str">
        <f>IF(ISBLANK(G644),"",IF(ISTEXT(G644),"",IF(INDEX(Sheet1!H$14:H$181,MATCH(F644,Sheet1!A$14:A$181,0))&lt;&gt;0,IF(INDEX(Sheet1!I$14:I$181,MATCH(F644,Sheet1!A$14:A$181,0))&lt;&gt;0,"Loan &amp; Cash","Loan"),"Cash")))</f>
        <v>Cash</v>
      </c>
      <c r="N644">
        <f>IF(ISTEXT(E644),"",IF(ISBLANK(E644),"",IF(ISTEXT(D644),"",IF(A639="Invoice No. : ",INDEX(Sheet1!D$14:D$181,MATCH(B639,Sheet1!A$14:A$181,0)),N643))))</f>
        <v>2</v>
      </c>
      <c r="O644" t="str">
        <f>IF(ISTEXT(E644),"",IF(ISBLANK(E644),"",IF(ISTEXT(D644),"",IF(A639="Invoice No. : ",INDEX(Sheet1!E$14:E$181,MATCH(B639,Sheet1!A$14:A$181,0)),O643))))</f>
        <v>RUBY</v>
      </c>
      <c r="P644" t="str">
        <f>IF(ISTEXT(E644),"",IF(ISBLANK(E644),"",IF(ISTEXT(D644),"",IF(A639="Invoice No. : ",INDEX(Sheet1!G$14:G$181,MATCH(B639,Sheet1!A$14:A$181,0)),P643))))</f>
        <v>DALIS, LAILA CALUMINGA</v>
      </c>
      <c r="Q644">
        <f t="shared" si="39"/>
        <v>130591.09</v>
      </c>
    </row>
    <row r="645" spans="1:17" x14ac:dyDescent="0.2">
      <c r="A645" s="10" t="s">
        <v>423</v>
      </c>
      <c r="B645" s="10" t="s">
        <v>424</v>
      </c>
      <c r="C645" s="11">
        <v>1</v>
      </c>
      <c r="D645" s="11">
        <v>11.5</v>
      </c>
      <c r="E645" s="11">
        <v>11.5</v>
      </c>
      <c r="F645" s="26">
        <f t="shared" si="36"/>
        <v>2145326</v>
      </c>
      <c r="G645" s="26">
        <f>IF(ISTEXT(E645),"",IF(ISBLANK(E645),"",IF(ISTEXT(D645),"",IF(A640="Invoice No. : ",INDEX(Sheet1!F$14:F$181,MATCH(B640,Sheet1!A$14:A$181,0)),G644))))</f>
        <v>50905</v>
      </c>
      <c r="H645" s="26" t="str">
        <f t="shared" si="37"/>
        <v>01/17/2023</v>
      </c>
      <c r="I645" s="26" t="str">
        <f>IF(ISTEXT(E645),"",IF(ISBLANK(E645),"",IF(ISTEXT(D645),"",IF(A640="Invoice No. : ",TEXT(INDEX(Sheet1!C$14:C$200,MATCH(B640,Sheet1!A$14:A$200,0)),"hh:mm:ss"),I644))))</f>
        <v>10:09:37</v>
      </c>
      <c r="J645">
        <f t="shared" si="38"/>
        <v>24.75</v>
      </c>
      <c r="K645">
        <f>IF(ISBLANK(G645),"",IF(ISTEXT(G645),"",INDEX(Sheet1!H$14:H$181,MATCH(F645,Sheet1!A$14:A$181,0))))</f>
        <v>0</v>
      </c>
      <c r="L645">
        <f>IF(ISBLANK(G645),"",IF(ISTEXT(G645),"",INDEX(Sheet1!I$14:I$181,MATCH(F645,Sheet1!A$14:A$181,0))))</f>
        <v>24.75</v>
      </c>
      <c r="M645" t="str">
        <f>IF(ISBLANK(G645),"",IF(ISTEXT(G645),"",IF(INDEX(Sheet1!H$14:H$181,MATCH(F645,Sheet1!A$14:A$181,0))&lt;&gt;0,IF(INDEX(Sheet1!I$14:I$181,MATCH(F645,Sheet1!A$14:A$181,0))&lt;&gt;0,"Loan &amp; Cash","Loan"),"Cash")))</f>
        <v>Cash</v>
      </c>
      <c r="N645">
        <f>IF(ISTEXT(E645),"",IF(ISBLANK(E645),"",IF(ISTEXT(D645),"",IF(A640="Invoice No. : ",INDEX(Sheet1!D$14:D$181,MATCH(B640,Sheet1!A$14:A$181,0)),N644))))</f>
        <v>2</v>
      </c>
      <c r="O645" t="str">
        <f>IF(ISTEXT(E645),"",IF(ISBLANK(E645),"",IF(ISTEXT(D645),"",IF(A640="Invoice No. : ",INDEX(Sheet1!E$14:E$181,MATCH(B640,Sheet1!A$14:A$181,0)),O644))))</f>
        <v>RUBY</v>
      </c>
      <c r="P645" t="str">
        <f>IF(ISTEXT(E645),"",IF(ISBLANK(E645),"",IF(ISTEXT(D645),"",IF(A640="Invoice No. : ",INDEX(Sheet1!G$14:G$181,MATCH(B640,Sheet1!A$14:A$181,0)),P644))))</f>
        <v>DALIS, LAILA CALUMINGA</v>
      </c>
      <c r="Q645">
        <f t="shared" si="39"/>
        <v>130591.09</v>
      </c>
    </row>
    <row r="646" spans="1:17" x14ac:dyDescent="0.2">
      <c r="D646" s="12" t="s">
        <v>16</v>
      </c>
      <c r="E646" s="13">
        <v>24.75</v>
      </c>
      <c r="F646" s="26" t="str">
        <f t="shared" si="36"/>
        <v/>
      </c>
      <c r="G646" s="26" t="str">
        <f>IF(ISTEXT(E646),"",IF(ISBLANK(E646),"",IF(ISTEXT(D646),"",IF(A641="Invoice No. : ",INDEX(Sheet1!F$14:F$181,MATCH(B641,Sheet1!A$14:A$181,0)),G645))))</f>
        <v/>
      </c>
      <c r="H646" s="26" t="str">
        <f t="shared" si="37"/>
        <v/>
      </c>
      <c r="I646" s="26" t="str">
        <f>IF(ISTEXT(E646),"",IF(ISBLANK(E646),"",IF(ISTEXT(D646),"",IF(A641="Invoice No. : ",TEXT(INDEX(Sheet1!C$14:C$200,MATCH(B641,Sheet1!A$14:A$200,0)),"hh:mm:ss"),I645))))</f>
        <v/>
      </c>
      <c r="J646" t="str">
        <f t="shared" si="38"/>
        <v/>
      </c>
      <c r="K646" t="str">
        <f>IF(ISBLANK(G646),"",IF(ISTEXT(G646),"",INDEX(Sheet1!H$14:H$181,MATCH(F646,Sheet1!A$14:A$181,0))))</f>
        <v/>
      </c>
      <c r="L646" t="str">
        <f>IF(ISBLANK(G646),"",IF(ISTEXT(G646),"",INDEX(Sheet1!I$14:I$181,MATCH(F646,Sheet1!A$14:A$181,0))))</f>
        <v/>
      </c>
      <c r="M646" t="str">
        <f>IF(ISBLANK(G646),"",IF(ISTEXT(G646),"",IF(INDEX(Sheet1!H$14:H$181,MATCH(F646,Sheet1!A$14:A$181,0))&lt;&gt;0,IF(INDEX(Sheet1!I$14:I$181,MATCH(F646,Sheet1!A$14:A$181,0))&lt;&gt;0,"Loan &amp; Cash","Loan"),"Cash")))</f>
        <v/>
      </c>
      <c r="N646" t="str">
        <f>IF(ISTEXT(E646),"",IF(ISBLANK(E646),"",IF(ISTEXT(D646),"",IF(A641="Invoice No. : ",INDEX(Sheet1!D$14:D$181,MATCH(B641,Sheet1!A$14:A$181,0)),N645))))</f>
        <v/>
      </c>
      <c r="O646" t="str">
        <f>IF(ISTEXT(E646),"",IF(ISBLANK(E646),"",IF(ISTEXT(D646),"",IF(A641="Invoice No. : ",INDEX(Sheet1!E$14:E$181,MATCH(B641,Sheet1!A$14:A$181,0)),O645))))</f>
        <v/>
      </c>
      <c r="P646" t="str">
        <f>IF(ISTEXT(E646),"",IF(ISBLANK(E646),"",IF(ISTEXT(D646),"",IF(A641="Invoice No. : ",INDEX(Sheet1!G$14:G$181,MATCH(B641,Sheet1!A$14:A$181,0)),P645))))</f>
        <v/>
      </c>
      <c r="Q646" t="str">
        <f t="shared" si="39"/>
        <v/>
      </c>
    </row>
    <row r="647" spans="1:17" x14ac:dyDescent="0.2">
      <c r="F647" s="26" t="str">
        <f t="shared" si="36"/>
        <v/>
      </c>
      <c r="G647" s="26" t="str">
        <f>IF(ISTEXT(E647),"",IF(ISBLANK(E647),"",IF(ISTEXT(D647),"",IF(A642="Invoice No. : ",INDEX(Sheet1!F$14:F$181,MATCH(B642,Sheet1!A$14:A$181,0)),G646))))</f>
        <v/>
      </c>
      <c r="H647" s="26" t="str">
        <f t="shared" si="37"/>
        <v/>
      </c>
      <c r="I647" s="26" t="str">
        <f>IF(ISTEXT(E647),"",IF(ISBLANK(E647),"",IF(ISTEXT(D647),"",IF(A642="Invoice No. : ",TEXT(INDEX(Sheet1!C$14:C$200,MATCH(B642,Sheet1!A$14:A$200,0)),"hh:mm:ss"),I646))))</f>
        <v/>
      </c>
      <c r="J647" t="str">
        <f t="shared" si="38"/>
        <v/>
      </c>
      <c r="K647" t="str">
        <f>IF(ISBLANK(G647),"",IF(ISTEXT(G647),"",INDEX(Sheet1!H$14:H$181,MATCH(F647,Sheet1!A$14:A$181,0))))</f>
        <v/>
      </c>
      <c r="L647" t="str">
        <f>IF(ISBLANK(G647),"",IF(ISTEXT(G647),"",INDEX(Sheet1!I$14:I$181,MATCH(F647,Sheet1!A$14:A$181,0))))</f>
        <v/>
      </c>
      <c r="M647" t="str">
        <f>IF(ISBLANK(G647),"",IF(ISTEXT(G647),"",IF(INDEX(Sheet1!H$14:H$181,MATCH(F647,Sheet1!A$14:A$181,0))&lt;&gt;0,IF(INDEX(Sheet1!I$14:I$181,MATCH(F647,Sheet1!A$14:A$181,0))&lt;&gt;0,"Loan &amp; Cash","Loan"),"Cash")))</f>
        <v/>
      </c>
      <c r="N647" t="str">
        <f>IF(ISTEXT(E647),"",IF(ISBLANK(E647),"",IF(ISTEXT(D647),"",IF(A642="Invoice No. : ",INDEX(Sheet1!D$14:D$181,MATCH(B642,Sheet1!A$14:A$181,0)),N646))))</f>
        <v/>
      </c>
      <c r="O647" t="str">
        <f>IF(ISTEXT(E647),"",IF(ISBLANK(E647),"",IF(ISTEXT(D647),"",IF(A642="Invoice No. : ",INDEX(Sheet1!E$14:E$181,MATCH(B642,Sheet1!A$14:A$181,0)),O646))))</f>
        <v/>
      </c>
      <c r="P647" t="str">
        <f>IF(ISTEXT(E647),"",IF(ISBLANK(E647),"",IF(ISTEXT(D647),"",IF(A642="Invoice No. : ",INDEX(Sheet1!G$14:G$181,MATCH(B642,Sheet1!A$14:A$181,0)),P646))))</f>
        <v/>
      </c>
      <c r="Q647" t="str">
        <f t="shared" si="39"/>
        <v/>
      </c>
    </row>
    <row r="648" spans="1:17" x14ac:dyDescent="0.2">
      <c r="F648" s="26" t="str">
        <f t="shared" si="36"/>
        <v/>
      </c>
      <c r="G648" s="26" t="str">
        <f>IF(ISTEXT(E648),"",IF(ISBLANK(E648),"",IF(ISTEXT(D648),"",IF(A643="Invoice No. : ",INDEX(Sheet1!F$14:F$181,MATCH(B643,Sheet1!A$14:A$181,0)),G647))))</f>
        <v/>
      </c>
      <c r="H648" s="26" t="str">
        <f t="shared" si="37"/>
        <v/>
      </c>
      <c r="I648" s="26" t="str">
        <f>IF(ISTEXT(E648),"",IF(ISBLANK(E648),"",IF(ISTEXT(D648),"",IF(A643="Invoice No. : ",TEXT(INDEX(Sheet1!C$14:C$200,MATCH(B643,Sheet1!A$14:A$200,0)),"hh:mm:ss"),I647))))</f>
        <v/>
      </c>
      <c r="J648" t="str">
        <f t="shared" si="38"/>
        <v/>
      </c>
      <c r="K648" t="str">
        <f>IF(ISBLANK(G648),"",IF(ISTEXT(G648),"",INDEX(Sheet1!H$14:H$181,MATCH(F648,Sheet1!A$14:A$181,0))))</f>
        <v/>
      </c>
      <c r="L648" t="str">
        <f>IF(ISBLANK(G648),"",IF(ISTEXT(G648),"",INDEX(Sheet1!I$14:I$181,MATCH(F648,Sheet1!A$14:A$181,0))))</f>
        <v/>
      </c>
      <c r="M648" t="str">
        <f>IF(ISBLANK(G648),"",IF(ISTEXT(G648),"",IF(INDEX(Sheet1!H$14:H$181,MATCH(F648,Sheet1!A$14:A$181,0))&lt;&gt;0,IF(INDEX(Sheet1!I$14:I$181,MATCH(F648,Sheet1!A$14:A$181,0))&lt;&gt;0,"Loan &amp; Cash","Loan"),"Cash")))</f>
        <v/>
      </c>
      <c r="N648" t="str">
        <f>IF(ISTEXT(E648),"",IF(ISBLANK(E648),"",IF(ISTEXT(D648),"",IF(A643="Invoice No. : ",INDEX(Sheet1!D$14:D$181,MATCH(B643,Sheet1!A$14:A$181,0)),N647))))</f>
        <v/>
      </c>
      <c r="O648" t="str">
        <f>IF(ISTEXT(E648),"",IF(ISBLANK(E648),"",IF(ISTEXT(D648),"",IF(A643="Invoice No. : ",INDEX(Sheet1!E$14:E$181,MATCH(B643,Sheet1!A$14:A$181,0)),O647))))</f>
        <v/>
      </c>
      <c r="P648" t="str">
        <f>IF(ISTEXT(E648),"",IF(ISBLANK(E648),"",IF(ISTEXT(D648),"",IF(A643="Invoice No. : ",INDEX(Sheet1!G$14:G$181,MATCH(B643,Sheet1!A$14:A$181,0)),P647))))</f>
        <v/>
      </c>
      <c r="Q648" t="str">
        <f t="shared" si="39"/>
        <v/>
      </c>
    </row>
    <row r="649" spans="1:17" x14ac:dyDescent="0.2">
      <c r="A649" s="3" t="s">
        <v>4</v>
      </c>
      <c r="B649" s="4">
        <v>2145327</v>
      </c>
      <c r="C649" s="3" t="s">
        <v>5</v>
      </c>
      <c r="D649" s="5" t="s">
        <v>185</v>
      </c>
      <c r="F649" s="26" t="str">
        <f t="shared" si="36"/>
        <v/>
      </c>
      <c r="G649" s="26" t="str">
        <f>IF(ISTEXT(E649),"",IF(ISBLANK(E649),"",IF(ISTEXT(D649),"",IF(A644="Invoice No. : ",INDEX(Sheet1!F$14:F$181,MATCH(B644,Sheet1!A$14:A$181,0)),G648))))</f>
        <v/>
      </c>
      <c r="H649" s="26" t="str">
        <f t="shared" si="37"/>
        <v/>
      </c>
      <c r="I649" s="26" t="str">
        <f>IF(ISTEXT(E649),"",IF(ISBLANK(E649),"",IF(ISTEXT(D649),"",IF(A644="Invoice No. : ",TEXT(INDEX(Sheet1!C$14:C$200,MATCH(B644,Sheet1!A$14:A$200,0)),"hh:mm:ss"),I648))))</f>
        <v/>
      </c>
      <c r="J649" t="str">
        <f t="shared" si="38"/>
        <v/>
      </c>
      <c r="K649" t="str">
        <f>IF(ISBLANK(G649),"",IF(ISTEXT(G649),"",INDEX(Sheet1!H$14:H$181,MATCH(F649,Sheet1!A$14:A$181,0))))</f>
        <v/>
      </c>
      <c r="L649" t="str">
        <f>IF(ISBLANK(G649),"",IF(ISTEXT(G649),"",INDEX(Sheet1!I$14:I$181,MATCH(F649,Sheet1!A$14:A$181,0))))</f>
        <v/>
      </c>
      <c r="M649" t="str">
        <f>IF(ISBLANK(G649),"",IF(ISTEXT(G649),"",IF(INDEX(Sheet1!H$14:H$181,MATCH(F649,Sheet1!A$14:A$181,0))&lt;&gt;0,IF(INDEX(Sheet1!I$14:I$181,MATCH(F649,Sheet1!A$14:A$181,0))&lt;&gt;0,"Loan &amp; Cash","Loan"),"Cash")))</f>
        <v/>
      </c>
      <c r="N649" t="str">
        <f>IF(ISTEXT(E649),"",IF(ISBLANK(E649),"",IF(ISTEXT(D649),"",IF(A644="Invoice No. : ",INDEX(Sheet1!D$14:D$181,MATCH(B644,Sheet1!A$14:A$181,0)),N648))))</f>
        <v/>
      </c>
      <c r="O649" t="str">
        <f>IF(ISTEXT(E649),"",IF(ISBLANK(E649),"",IF(ISTEXT(D649),"",IF(A644="Invoice No. : ",INDEX(Sheet1!E$14:E$181,MATCH(B644,Sheet1!A$14:A$181,0)),O648))))</f>
        <v/>
      </c>
      <c r="P649" t="str">
        <f>IF(ISTEXT(E649),"",IF(ISBLANK(E649),"",IF(ISTEXT(D649),"",IF(A644="Invoice No. : ",INDEX(Sheet1!G$14:G$181,MATCH(B644,Sheet1!A$14:A$181,0)),P648))))</f>
        <v/>
      </c>
      <c r="Q649" t="str">
        <f t="shared" si="39"/>
        <v/>
      </c>
    </row>
    <row r="650" spans="1:17" x14ac:dyDescent="0.2">
      <c r="A650" s="3" t="s">
        <v>7</v>
      </c>
      <c r="B650" s="6">
        <v>44943</v>
      </c>
      <c r="C650" s="3" t="s">
        <v>8</v>
      </c>
      <c r="D650" s="7">
        <v>2</v>
      </c>
      <c r="F650" s="26" t="str">
        <f t="shared" si="36"/>
        <v/>
      </c>
      <c r="G650" s="26" t="str">
        <f>IF(ISTEXT(E650),"",IF(ISBLANK(E650),"",IF(ISTEXT(D650),"",IF(A645="Invoice No. : ",INDEX(Sheet1!F$14:F$181,MATCH(B645,Sheet1!A$14:A$181,0)),G649))))</f>
        <v/>
      </c>
      <c r="H650" s="26" t="str">
        <f t="shared" si="37"/>
        <v/>
      </c>
      <c r="I650" s="26" t="str">
        <f>IF(ISTEXT(E650),"",IF(ISBLANK(E650),"",IF(ISTEXT(D650),"",IF(A645="Invoice No. : ",TEXT(INDEX(Sheet1!C$14:C$200,MATCH(B645,Sheet1!A$14:A$200,0)),"hh:mm:ss"),I649))))</f>
        <v/>
      </c>
      <c r="J650" t="str">
        <f t="shared" si="38"/>
        <v/>
      </c>
      <c r="K650" t="str">
        <f>IF(ISBLANK(G650),"",IF(ISTEXT(G650),"",INDEX(Sheet1!H$14:H$181,MATCH(F650,Sheet1!A$14:A$181,0))))</f>
        <v/>
      </c>
      <c r="L650" t="str">
        <f>IF(ISBLANK(G650),"",IF(ISTEXT(G650),"",INDEX(Sheet1!I$14:I$181,MATCH(F650,Sheet1!A$14:A$181,0))))</f>
        <v/>
      </c>
      <c r="M650" t="str">
        <f>IF(ISBLANK(G650),"",IF(ISTEXT(G650),"",IF(INDEX(Sheet1!H$14:H$181,MATCH(F650,Sheet1!A$14:A$181,0))&lt;&gt;0,IF(INDEX(Sheet1!I$14:I$181,MATCH(F650,Sheet1!A$14:A$181,0))&lt;&gt;0,"Loan &amp; Cash","Loan"),"Cash")))</f>
        <v/>
      </c>
      <c r="N650" t="str">
        <f>IF(ISTEXT(E650),"",IF(ISBLANK(E650),"",IF(ISTEXT(D650),"",IF(A645="Invoice No. : ",INDEX(Sheet1!D$14:D$181,MATCH(B645,Sheet1!A$14:A$181,0)),N649))))</f>
        <v/>
      </c>
      <c r="O650" t="str">
        <f>IF(ISTEXT(E650),"",IF(ISBLANK(E650),"",IF(ISTEXT(D650),"",IF(A645="Invoice No. : ",INDEX(Sheet1!E$14:E$181,MATCH(B645,Sheet1!A$14:A$181,0)),O649))))</f>
        <v/>
      </c>
      <c r="P650" t="str">
        <f>IF(ISTEXT(E650),"",IF(ISBLANK(E650),"",IF(ISTEXT(D650),"",IF(A645="Invoice No. : ",INDEX(Sheet1!G$14:G$181,MATCH(B645,Sheet1!A$14:A$181,0)),P649))))</f>
        <v/>
      </c>
      <c r="Q650" t="str">
        <f t="shared" si="39"/>
        <v/>
      </c>
    </row>
    <row r="651" spans="1:17" x14ac:dyDescent="0.2">
      <c r="F651" s="26" t="str">
        <f t="shared" si="36"/>
        <v/>
      </c>
      <c r="G651" s="26" t="str">
        <f>IF(ISTEXT(E651),"",IF(ISBLANK(E651),"",IF(ISTEXT(D651),"",IF(A646="Invoice No. : ",INDEX(Sheet1!F$14:F$181,MATCH(B646,Sheet1!A$14:A$181,0)),G650))))</f>
        <v/>
      </c>
      <c r="H651" s="26" t="str">
        <f t="shared" si="37"/>
        <v/>
      </c>
      <c r="I651" s="26" t="str">
        <f>IF(ISTEXT(E651),"",IF(ISBLANK(E651),"",IF(ISTEXT(D651),"",IF(A646="Invoice No. : ",TEXT(INDEX(Sheet1!C$14:C$200,MATCH(B646,Sheet1!A$14:A$200,0)),"hh:mm:ss"),I650))))</f>
        <v/>
      </c>
      <c r="J651" t="str">
        <f t="shared" si="38"/>
        <v/>
      </c>
      <c r="K651" t="str">
        <f>IF(ISBLANK(G651),"",IF(ISTEXT(G651),"",INDEX(Sheet1!H$14:H$181,MATCH(F651,Sheet1!A$14:A$181,0))))</f>
        <v/>
      </c>
      <c r="L651" t="str">
        <f>IF(ISBLANK(G651),"",IF(ISTEXT(G651),"",INDEX(Sheet1!I$14:I$181,MATCH(F651,Sheet1!A$14:A$181,0))))</f>
        <v/>
      </c>
      <c r="M651" t="str">
        <f>IF(ISBLANK(G651),"",IF(ISTEXT(G651),"",IF(INDEX(Sheet1!H$14:H$181,MATCH(F651,Sheet1!A$14:A$181,0))&lt;&gt;0,IF(INDEX(Sheet1!I$14:I$181,MATCH(F651,Sheet1!A$14:A$181,0))&lt;&gt;0,"Loan &amp; Cash","Loan"),"Cash")))</f>
        <v/>
      </c>
      <c r="N651" t="str">
        <f>IF(ISTEXT(E651),"",IF(ISBLANK(E651),"",IF(ISTEXT(D651),"",IF(A646="Invoice No. : ",INDEX(Sheet1!D$14:D$181,MATCH(B646,Sheet1!A$14:A$181,0)),N650))))</f>
        <v/>
      </c>
      <c r="O651" t="str">
        <f>IF(ISTEXT(E651),"",IF(ISBLANK(E651),"",IF(ISTEXT(D651),"",IF(A646="Invoice No. : ",INDEX(Sheet1!E$14:E$181,MATCH(B646,Sheet1!A$14:A$181,0)),O650))))</f>
        <v/>
      </c>
      <c r="P651" t="str">
        <f>IF(ISTEXT(E651),"",IF(ISBLANK(E651),"",IF(ISTEXT(D651),"",IF(A646="Invoice No. : ",INDEX(Sheet1!G$14:G$181,MATCH(B646,Sheet1!A$14:A$181,0)),P650))))</f>
        <v/>
      </c>
      <c r="Q651" t="str">
        <f t="shared" si="39"/>
        <v/>
      </c>
    </row>
    <row r="652" spans="1:17" x14ac:dyDescent="0.2">
      <c r="A652" s="8" t="s">
        <v>9</v>
      </c>
      <c r="B652" s="8" t="s">
        <v>10</v>
      </c>
      <c r="C652" s="9" t="s">
        <v>11</v>
      </c>
      <c r="D652" s="9" t="s">
        <v>12</v>
      </c>
      <c r="E652" s="9" t="s">
        <v>13</v>
      </c>
      <c r="F652" s="26" t="str">
        <f t="shared" si="36"/>
        <v/>
      </c>
      <c r="G652" s="26" t="str">
        <f>IF(ISTEXT(E652),"",IF(ISBLANK(E652),"",IF(ISTEXT(D652),"",IF(A647="Invoice No. : ",INDEX(Sheet1!F$14:F$181,MATCH(B647,Sheet1!A$14:A$181,0)),G651))))</f>
        <v/>
      </c>
      <c r="H652" s="26" t="str">
        <f t="shared" si="37"/>
        <v/>
      </c>
      <c r="I652" s="26" t="str">
        <f>IF(ISTEXT(E652),"",IF(ISBLANK(E652),"",IF(ISTEXT(D652),"",IF(A647="Invoice No. : ",TEXT(INDEX(Sheet1!C$14:C$200,MATCH(B647,Sheet1!A$14:A$200,0)),"hh:mm:ss"),I651))))</f>
        <v/>
      </c>
      <c r="J652" t="str">
        <f t="shared" si="38"/>
        <v/>
      </c>
      <c r="K652" t="str">
        <f>IF(ISBLANK(G652),"",IF(ISTEXT(G652),"",INDEX(Sheet1!H$14:H$181,MATCH(F652,Sheet1!A$14:A$181,0))))</f>
        <v/>
      </c>
      <c r="L652" t="str">
        <f>IF(ISBLANK(G652),"",IF(ISTEXT(G652),"",INDEX(Sheet1!I$14:I$181,MATCH(F652,Sheet1!A$14:A$181,0))))</f>
        <v/>
      </c>
      <c r="M652" t="str">
        <f>IF(ISBLANK(G652),"",IF(ISTEXT(G652),"",IF(INDEX(Sheet1!H$14:H$181,MATCH(F652,Sheet1!A$14:A$181,0))&lt;&gt;0,IF(INDEX(Sheet1!I$14:I$181,MATCH(F652,Sheet1!A$14:A$181,0))&lt;&gt;0,"Loan &amp; Cash","Loan"),"Cash")))</f>
        <v/>
      </c>
      <c r="N652" t="str">
        <f>IF(ISTEXT(E652),"",IF(ISBLANK(E652),"",IF(ISTEXT(D652),"",IF(A647="Invoice No. : ",INDEX(Sheet1!D$14:D$181,MATCH(B647,Sheet1!A$14:A$181,0)),N651))))</f>
        <v/>
      </c>
      <c r="O652" t="str">
        <f>IF(ISTEXT(E652),"",IF(ISBLANK(E652),"",IF(ISTEXT(D652),"",IF(A647="Invoice No. : ",INDEX(Sheet1!E$14:E$181,MATCH(B647,Sheet1!A$14:A$181,0)),O651))))</f>
        <v/>
      </c>
      <c r="P652" t="str">
        <f>IF(ISTEXT(E652),"",IF(ISBLANK(E652),"",IF(ISTEXT(D652),"",IF(A647="Invoice No. : ",INDEX(Sheet1!G$14:G$181,MATCH(B647,Sheet1!A$14:A$181,0)),P651))))</f>
        <v/>
      </c>
      <c r="Q652" t="str">
        <f t="shared" si="39"/>
        <v/>
      </c>
    </row>
    <row r="653" spans="1:17" x14ac:dyDescent="0.2">
      <c r="F653" s="26" t="str">
        <f t="shared" si="36"/>
        <v/>
      </c>
      <c r="G653" s="26" t="str">
        <f>IF(ISTEXT(E653),"",IF(ISBLANK(E653),"",IF(ISTEXT(D653),"",IF(A648="Invoice No. : ",INDEX(Sheet1!F$14:F$181,MATCH(B648,Sheet1!A$14:A$181,0)),G652))))</f>
        <v/>
      </c>
      <c r="H653" s="26" t="str">
        <f t="shared" si="37"/>
        <v/>
      </c>
      <c r="I653" s="26" t="str">
        <f>IF(ISTEXT(E653),"",IF(ISBLANK(E653),"",IF(ISTEXT(D653),"",IF(A648="Invoice No. : ",TEXT(INDEX(Sheet1!C$14:C$200,MATCH(B648,Sheet1!A$14:A$200,0)),"hh:mm:ss"),I652))))</f>
        <v/>
      </c>
      <c r="J653" t="str">
        <f t="shared" si="38"/>
        <v/>
      </c>
      <c r="K653" t="str">
        <f>IF(ISBLANK(G653),"",IF(ISTEXT(G653),"",INDEX(Sheet1!H$14:H$181,MATCH(F653,Sheet1!A$14:A$181,0))))</f>
        <v/>
      </c>
      <c r="L653" t="str">
        <f>IF(ISBLANK(G653),"",IF(ISTEXT(G653),"",INDEX(Sheet1!I$14:I$181,MATCH(F653,Sheet1!A$14:A$181,0))))</f>
        <v/>
      </c>
      <c r="M653" t="str">
        <f>IF(ISBLANK(G653),"",IF(ISTEXT(G653),"",IF(INDEX(Sheet1!H$14:H$181,MATCH(F653,Sheet1!A$14:A$181,0))&lt;&gt;0,IF(INDEX(Sheet1!I$14:I$181,MATCH(F653,Sheet1!A$14:A$181,0))&lt;&gt;0,"Loan &amp; Cash","Loan"),"Cash")))</f>
        <v/>
      </c>
      <c r="N653" t="str">
        <f>IF(ISTEXT(E653),"",IF(ISBLANK(E653),"",IF(ISTEXT(D653),"",IF(A648="Invoice No. : ",INDEX(Sheet1!D$14:D$181,MATCH(B648,Sheet1!A$14:A$181,0)),N652))))</f>
        <v/>
      </c>
      <c r="O653" t="str">
        <f>IF(ISTEXT(E653),"",IF(ISBLANK(E653),"",IF(ISTEXT(D653),"",IF(A648="Invoice No. : ",INDEX(Sheet1!E$14:E$181,MATCH(B648,Sheet1!A$14:A$181,0)),O652))))</f>
        <v/>
      </c>
      <c r="P653" t="str">
        <f>IF(ISTEXT(E653),"",IF(ISBLANK(E653),"",IF(ISTEXT(D653),"",IF(A648="Invoice No. : ",INDEX(Sheet1!G$14:G$181,MATCH(B648,Sheet1!A$14:A$181,0)),P652))))</f>
        <v/>
      </c>
      <c r="Q653" t="str">
        <f t="shared" si="39"/>
        <v/>
      </c>
    </row>
    <row r="654" spans="1:17" x14ac:dyDescent="0.2">
      <c r="A654" s="10" t="s">
        <v>322</v>
      </c>
      <c r="B654" s="10" t="s">
        <v>323</v>
      </c>
      <c r="C654" s="11">
        <v>1</v>
      </c>
      <c r="D654" s="11">
        <v>34</v>
      </c>
      <c r="E654" s="11">
        <v>34</v>
      </c>
      <c r="F654" s="26">
        <f t="shared" si="36"/>
        <v>2145327</v>
      </c>
      <c r="G654" s="26">
        <f>IF(ISTEXT(E654),"",IF(ISBLANK(E654),"",IF(ISTEXT(D654),"",IF(A649="Invoice No. : ",INDEX(Sheet1!F$14:F$181,MATCH(B649,Sheet1!A$14:A$181,0)),G653))))</f>
        <v>50905</v>
      </c>
      <c r="H654" s="26" t="str">
        <f t="shared" si="37"/>
        <v>01/17/2023</v>
      </c>
      <c r="I654" s="26" t="str">
        <f>IF(ISTEXT(E654),"",IF(ISBLANK(E654),"",IF(ISTEXT(D654),"",IF(A649="Invoice No. : ",TEXT(INDEX(Sheet1!C$14:C$200,MATCH(B649,Sheet1!A$14:A$200,0)),"hh:mm:ss"),I653))))</f>
        <v>10:10:45</v>
      </c>
      <c r="J654">
        <f t="shared" si="38"/>
        <v>34</v>
      </c>
      <c r="K654">
        <f>IF(ISBLANK(G654),"",IF(ISTEXT(G654),"",INDEX(Sheet1!H$14:H$181,MATCH(F654,Sheet1!A$14:A$181,0))))</f>
        <v>0</v>
      </c>
      <c r="L654">
        <f>IF(ISBLANK(G654),"",IF(ISTEXT(G654),"",INDEX(Sheet1!I$14:I$181,MATCH(F654,Sheet1!A$14:A$181,0))))</f>
        <v>34</v>
      </c>
      <c r="M654" t="str">
        <f>IF(ISBLANK(G654),"",IF(ISTEXT(G654),"",IF(INDEX(Sheet1!H$14:H$181,MATCH(F654,Sheet1!A$14:A$181,0))&lt;&gt;0,IF(INDEX(Sheet1!I$14:I$181,MATCH(F654,Sheet1!A$14:A$181,0))&lt;&gt;0,"Loan &amp; Cash","Loan"),"Cash")))</f>
        <v>Cash</v>
      </c>
      <c r="N654">
        <f>IF(ISTEXT(E654),"",IF(ISBLANK(E654),"",IF(ISTEXT(D654),"",IF(A649="Invoice No. : ",INDEX(Sheet1!D$14:D$181,MATCH(B649,Sheet1!A$14:A$181,0)),N653))))</f>
        <v>2</v>
      </c>
      <c r="O654" t="str">
        <f>IF(ISTEXT(E654),"",IF(ISBLANK(E654),"",IF(ISTEXT(D654),"",IF(A649="Invoice No. : ",INDEX(Sheet1!E$14:E$181,MATCH(B649,Sheet1!A$14:A$181,0)),O653))))</f>
        <v>RUBY</v>
      </c>
      <c r="P654" t="str">
        <f>IF(ISTEXT(E654),"",IF(ISBLANK(E654),"",IF(ISTEXT(D654),"",IF(A649="Invoice No. : ",INDEX(Sheet1!G$14:G$181,MATCH(B649,Sheet1!A$14:A$181,0)),P653))))</f>
        <v>DALIS, LAILA CALUMINGA</v>
      </c>
      <c r="Q654">
        <f t="shared" si="39"/>
        <v>130591.09</v>
      </c>
    </row>
    <row r="655" spans="1:17" x14ac:dyDescent="0.2">
      <c r="D655" s="12" t="s">
        <v>16</v>
      </c>
      <c r="E655" s="13">
        <v>34</v>
      </c>
      <c r="F655" s="26" t="str">
        <f t="shared" si="36"/>
        <v/>
      </c>
      <c r="G655" s="26" t="str">
        <f>IF(ISTEXT(E655),"",IF(ISBLANK(E655),"",IF(ISTEXT(D655),"",IF(A650="Invoice No. : ",INDEX(Sheet1!F$14:F$181,MATCH(B650,Sheet1!A$14:A$181,0)),G654))))</f>
        <v/>
      </c>
      <c r="H655" s="26" t="str">
        <f t="shared" si="37"/>
        <v/>
      </c>
      <c r="I655" s="26" t="str">
        <f>IF(ISTEXT(E655),"",IF(ISBLANK(E655),"",IF(ISTEXT(D655),"",IF(A650="Invoice No. : ",TEXT(INDEX(Sheet1!C$14:C$200,MATCH(B650,Sheet1!A$14:A$200,0)),"hh:mm:ss"),I654))))</f>
        <v/>
      </c>
      <c r="J655" t="str">
        <f t="shared" si="38"/>
        <v/>
      </c>
      <c r="K655" t="str">
        <f>IF(ISBLANK(G655),"",IF(ISTEXT(G655),"",INDEX(Sheet1!H$14:H$181,MATCH(F655,Sheet1!A$14:A$181,0))))</f>
        <v/>
      </c>
      <c r="L655" t="str">
        <f>IF(ISBLANK(G655),"",IF(ISTEXT(G655),"",INDEX(Sheet1!I$14:I$181,MATCH(F655,Sheet1!A$14:A$181,0))))</f>
        <v/>
      </c>
      <c r="M655" t="str">
        <f>IF(ISBLANK(G655),"",IF(ISTEXT(G655),"",IF(INDEX(Sheet1!H$14:H$181,MATCH(F655,Sheet1!A$14:A$181,0))&lt;&gt;0,IF(INDEX(Sheet1!I$14:I$181,MATCH(F655,Sheet1!A$14:A$181,0))&lt;&gt;0,"Loan &amp; Cash","Loan"),"Cash")))</f>
        <v/>
      </c>
      <c r="N655" t="str">
        <f>IF(ISTEXT(E655),"",IF(ISBLANK(E655),"",IF(ISTEXT(D655),"",IF(A650="Invoice No. : ",INDEX(Sheet1!D$14:D$181,MATCH(B650,Sheet1!A$14:A$181,0)),N654))))</f>
        <v/>
      </c>
      <c r="O655" t="str">
        <f>IF(ISTEXT(E655),"",IF(ISBLANK(E655),"",IF(ISTEXT(D655),"",IF(A650="Invoice No. : ",INDEX(Sheet1!E$14:E$181,MATCH(B650,Sheet1!A$14:A$181,0)),O654))))</f>
        <v/>
      </c>
      <c r="P655" t="str">
        <f>IF(ISTEXT(E655),"",IF(ISBLANK(E655),"",IF(ISTEXT(D655),"",IF(A650="Invoice No. : ",INDEX(Sheet1!G$14:G$181,MATCH(B650,Sheet1!A$14:A$181,0)),P654))))</f>
        <v/>
      </c>
      <c r="Q655" t="str">
        <f t="shared" si="39"/>
        <v/>
      </c>
    </row>
    <row r="656" spans="1:17" x14ac:dyDescent="0.2">
      <c r="F656" s="26" t="str">
        <f t="shared" si="36"/>
        <v/>
      </c>
      <c r="G656" s="26" t="str">
        <f>IF(ISTEXT(E656),"",IF(ISBLANK(E656),"",IF(ISTEXT(D656),"",IF(A651="Invoice No. : ",INDEX(Sheet1!F$14:F$181,MATCH(B651,Sheet1!A$14:A$181,0)),G655))))</f>
        <v/>
      </c>
      <c r="H656" s="26" t="str">
        <f t="shared" si="37"/>
        <v/>
      </c>
      <c r="I656" s="26" t="str">
        <f>IF(ISTEXT(E656),"",IF(ISBLANK(E656),"",IF(ISTEXT(D656),"",IF(A651="Invoice No. : ",TEXT(INDEX(Sheet1!C$14:C$200,MATCH(B651,Sheet1!A$14:A$200,0)),"hh:mm:ss"),I655))))</f>
        <v/>
      </c>
      <c r="J656" t="str">
        <f t="shared" si="38"/>
        <v/>
      </c>
      <c r="K656" t="str">
        <f>IF(ISBLANK(G656),"",IF(ISTEXT(G656),"",INDEX(Sheet1!H$14:H$181,MATCH(F656,Sheet1!A$14:A$181,0))))</f>
        <v/>
      </c>
      <c r="L656" t="str">
        <f>IF(ISBLANK(G656),"",IF(ISTEXT(G656),"",INDEX(Sheet1!I$14:I$181,MATCH(F656,Sheet1!A$14:A$181,0))))</f>
        <v/>
      </c>
      <c r="M656" t="str">
        <f>IF(ISBLANK(G656),"",IF(ISTEXT(G656),"",IF(INDEX(Sheet1!H$14:H$181,MATCH(F656,Sheet1!A$14:A$181,0))&lt;&gt;0,IF(INDEX(Sheet1!I$14:I$181,MATCH(F656,Sheet1!A$14:A$181,0))&lt;&gt;0,"Loan &amp; Cash","Loan"),"Cash")))</f>
        <v/>
      </c>
      <c r="N656" t="str">
        <f>IF(ISTEXT(E656),"",IF(ISBLANK(E656),"",IF(ISTEXT(D656),"",IF(A651="Invoice No. : ",INDEX(Sheet1!D$14:D$181,MATCH(B651,Sheet1!A$14:A$181,0)),N655))))</f>
        <v/>
      </c>
      <c r="O656" t="str">
        <f>IF(ISTEXT(E656),"",IF(ISBLANK(E656),"",IF(ISTEXT(D656),"",IF(A651="Invoice No. : ",INDEX(Sheet1!E$14:E$181,MATCH(B651,Sheet1!A$14:A$181,0)),O655))))</f>
        <v/>
      </c>
      <c r="P656" t="str">
        <f>IF(ISTEXT(E656),"",IF(ISBLANK(E656),"",IF(ISTEXT(D656),"",IF(A651="Invoice No. : ",INDEX(Sheet1!G$14:G$181,MATCH(B651,Sheet1!A$14:A$181,0)),P655))))</f>
        <v/>
      </c>
      <c r="Q656" t="str">
        <f t="shared" si="39"/>
        <v/>
      </c>
    </row>
    <row r="657" spans="1:17" x14ac:dyDescent="0.2">
      <c r="F657" s="26" t="str">
        <f t="shared" ref="F657:F720" si="40">IF(ISTEXT(E657),"",IF(ISBLANK(E657),"",IF(ISTEXT(D657),"",IF(A652="Invoice No. : ",B652,F656))))</f>
        <v/>
      </c>
      <c r="G657" s="26" t="str">
        <f>IF(ISTEXT(E657),"",IF(ISBLANK(E657),"",IF(ISTEXT(D657),"",IF(A652="Invoice No. : ",INDEX(Sheet1!F$14:F$181,MATCH(B652,Sheet1!A$14:A$181,0)),G656))))</f>
        <v/>
      </c>
      <c r="H657" s="26" t="str">
        <f t="shared" ref="H657:H720" si="41">IF(ISTEXT(E657),"",IF(ISBLANK(E657),"",IF(ISTEXT(D657),"",IF(A652="Invoice No. : ",TEXT(B653,"mm/dd/yyyy"),H656))))</f>
        <v/>
      </c>
      <c r="I657" s="26" t="str">
        <f>IF(ISTEXT(E657),"",IF(ISBLANK(E657),"",IF(ISTEXT(D657),"",IF(A652="Invoice No. : ",TEXT(INDEX(Sheet1!C$14:C$200,MATCH(B652,Sheet1!A$14:A$200,0)),"hh:mm:ss"),I656))))</f>
        <v/>
      </c>
      <c r="J657" t="str">
        <f t="shared" ref="J657:J720" si="42">IF(D658="Invoice Amount",E658,IF(ISBLANK(D657),"",J658))</f>
        <v/>
      </c>
      <c r="K657" t="str">
        <f>IF(ISBLANK(G657),"",IF(ISTEXT(G657),"",INDEX(Sheet1!H$14:H$181,MATCH(F657,Sheet1!A$14:A$181,0))))</f>
        <v/>
      </c>
      <c r="L657" t="str">
        <f>IF(ISBLANK(G657),"",IF(ISTEXT(G657),"",INDEX(Sheet1!I$14:I$181,MATCH(F657,Sheet1!A$14:A$181,0))))</f>
        <v/>
      </c>
      <c r="M657" t="str">
        <f>IF(ISBLANK(G657),"",IF(ISTEXT(G657),"",IF(INDEX(Sheet1!H$14:H$181,MATCH(F657,Sheet1!A$14:A$181,0))&lt;&gt;0,IF(INDEX(Sheet1!I$14:I$181,MATCH(F657,Sheet1!A$14:A$181,0))&lt;&gt;0,"Loan &amp; Cash","Loan"),"Cash")))</f>
        <v/>
      </c>
      <c r="N657" t="str">
        <f>IF(ISTEXT(E657),"",IF(ISBLANK(E657),"",IF(ISTEXT(D657),"",IF(A652="Invoice No. : ",INDEX(Sheet1!D$14:D$181,MATCH(B652,Sheet1!A$14:A$181,0)),N656))))</f>
        <v/>
      </c>
      <c r="O657" t="str">
        <f>IF(ISTEXT(E657),"",IF(ISBLANK(E657),"",IF(ISTEXT(D657),"",IF(A652="Invoice No. : ",INDEX(Sheet1!E$14:E$181,MATCH(B652,Sheet1!A$14:A$181,0)),O656))))</f>
        <v/>
      </c>
      <c r="P657" t="str">
        <f>IF(ISTEXT(E657),"",IF(ISBLANK(E657),"",IF(ISTEXT(D657),"",IF(A652="Invoice No. : ",INDEX(Sheet1!G$14:G$181,MATCH(B652,Sheet1!A$14:A$181,0)),P656))))</f>
        <v/>
      </c>
      <c r="Q657" t="str">
        <f t="shared" ref="Q657:Q720" si="43">IF(ISBLANK(C657),"",IF(ISNUMBER(C657),VLOOKUP("Grand Total : ",D:E,2,FALSE),""))</f>
        <v/>
      </c>
    </row>
    <row r="658" spans="1:17" x14ac:dyDescent="0.2">
      <c r="A658" s="3" t="s">
        <v>4</v>
      </c>
      <c r="B658" s="4">
        <v>2145328</v>
      </c>
      <c r="C658" s="3" t="s">
        <v>5</v>
      </c>
      <c r="D658" s="5" t="s">
        <v>185</v>
      </c>
      <c r="F658" s="26" t="str">
        <f t="shared" si="40"/>
        <v/>
      </c>
      <c r="G658" s="26" t="str">
        <f>IF(ISTEXT(E658),"",IF(ISBLANK(E658),"",IF(ISTEXT(D658),"",IF(A653="Invoice No. : ",INDEX(Sheet1!F$14:F$181,MATCH(B653,Sheet1!A$14:A$181,0)),G657))))</f>
        <v/>
      </c>
      <c r="H658" s="26" t="str">
        <f t="shared" si="41"/>
        <v/>
      </c>
      <c r="I658" s="26" t="str">
        <f>IF(ISTEXT(E658),"",IF(ISBLANK(E658),"",IF(ISTEXT(D658),"",IF(A653="Invoice No. : ",TEXT(INDEX(Sheet1!C$14:C$200,MATCH(B653,Sheet1!A$14:A$200,0)),"hh:mm:ss"),I657))))</f>
        <v/>
      </c>
      <c r="J658" t="str">
        <f t="shared" si="42"/>
        <v/>
      </c>
      <c r="K658" t="str">
        <f>IF(ISBLANK(G658),"",IF(ISTEXT(G658),"",INDEX(Sheet1!H$14:H$181,MATCH(F658,Sheet1!A$14:A$181,0))))</f>
        <v/>
      </c>
      <c r="L658" t="str">
        <f>IF(ISBLANK(G658),"",IF(ISTEXT(G658),"",INDEX(Sheet1!I$14:I$181,MATCH(F658,Sheet1!A$14:A$181,0))))</f>
        <v/>
      </c>
      <c r="M658" t="str">
        <f>IF(ISBLANK(G658),"",IF(ISTEXT(G658),"",IF(INDEX(Sheet1!H$14:H$181,MATCH(F658,Sheet1!A$14:A$181,0))&lt;&gt;0,IF(INDEX(Sheet1!I$14:I$181,MATCH(F658,Sheet1!A$14:A$181,0))&lt;&gt;0,"Loan &amp; Cash","Loan"),"Cash")))</f>
        <v/>
      </c>
      <c r="N658" t="str">
        <f>IF(ISTEXT(E658),"",IF(ISBLANK(E658),"",IF(ISTEXT(D658),"",IF(A653="Invoice No. : ",INDEX(Sheet1!D$14:D$181,MATCH(B653,Sheet1!A$14:A$181,0)),N657))))</f>
        <v/>
      </c>
      <c r="O658" t="str">
        <f>IF(ISTEXT(E658),"",IF(ISBLANK(E658),"",IF(ISTEXT(D658),"",IF(A653="Invoice No. : ",INDEX(Sheet1!E$14:E$181,MATCH(B653,Sheet1!A$14:A$181,0)),O657))))</f>
        <v/>
      </c>
      <c r="P658" t="str">
        <f>IF(ISTEXT(E658),"",IF(ISBLANK(E658),"",IF(ISTEXT(D658),"",IF(A653="Invoice No. : ",INDEX(Sheet1!G$14:G$181,MATCH(B653,Sheet1!A$14:A$181,0)),P657))))</f>
        <v/>
      </c>
      <c r="Q658" t="str">
        <f t="shared" si="43"/>
        <v/>
      </c>
    </row>
    <row r="659" spans="1:17" x14ac:dyDescent="0.2">
      <c r="A659" s="3" t="s">
        <v>7</v>
      </c>
      <c r="B659" s="6">
        <v>44943</v>
      </c>
      <c r="C659" s="3" t="s">
        <v>8</v>
      </c>
      <c r="D659" s="7">
        <v>2</v>
      </c>
      <c r="F659" s="26" t="str">
        <f t="shared" si="40"/>
        <v/>
      </c>
      <c r="G659" s="26" t="str">
        <f>IF(ISTEXT(E659),"",IF(ISBLANK(E659),"",IF(ISTEXT(D659),"",IF(A654="Invoice No. : ",INDEX(Sheet1!F$14:F$181,MATCH(B654,Sheet1!A$14:A$181,0)),G658))))</f>
        <v/>
      </c>
      <c r="H659" s="26" t="str">
        <f t="shared" si="41"/>
        <v/>
      </c>
      <c r="I659" s="26" t="str">
        <f>IF(ISTEXT(E659),"",IF(ISBLANK(E659),"",IF(ISTEXT(D659),"",IF(A654="Invoice No. : ",TEXT(INDEX(Sheet1!C$14:C$200,MATCH(B654,Sheet1!A$14:A$200,0)),"hh:mm:ss"),I658))))</f>
        <v/>
      </c>
      <c r="J659" t="str">
        <f t="shared" si="42"/>
        <v/>
      </c>
      <c r="K659" t="str">
        <f>IF(ISBLANK(G659),"",IF(ISTEXT(G659),"",INDEX(Sheet1!H$14:H$181,MATCH(F659,Sheet1!A$14:A$181,0))))</f>
        <v/>
      </c>
      <c r="L659" t="str">
        <f>IF(ISBLANK(G659),"",IF(ISTEXT(G659),"",INDEX(Sheet1!I$14:I$181,MATCH(F659,Sheet1!A$14:A$181,0))))</f>
        <v/>
      </c>
      <c r="M659" t="str">
        <f>IF(ISBLANK(G659),"",IF(ISTEXT(G659),"",IF(INDEX(Sheet1!H$14:H$181,MATCH(F659,Sheet1!A$14:A$181,0))&lt;&gt;0,IF(INDEX(Sheet1!I$14:I$181,MATCH(F659,Sheet1!A$14:A$181,0))&lt;&gt;0,"Loan &amp; Cash","Loan"),"Cash")))</f>
        <v/>
      </c>
      <c r="N659" t="str">
        <f>IF(ISTEXT(E659),"",IF(ISBLANK(E659),"",IF(ISTEXT(D659),"",IF(A654="Invoice No. : ",INDEX(Sheet1!D$14:D$181,MATCH(B654,Sheet1!A$14:A$181,0)),N658))))</f>
        <v/>
      </c>
      <c r="O659" t="str">
        <f>IF(ISTEXT(E659),"",IF(ISBLANK(E659),"",IF(ISTEXT(D659),"",IF(A654="Invoice No. : ",INDEX(Sheet1!E$14:E$181,MATCH(B654,Sheet1!A$14:A$181,0)),O658))))</f>
        <v/>
      </c>
      <c r="P659" t="str">
        <f>IF(ISTEXT(E659),"",IF(ISBLANK(E659),"",IF(ISTEXT(D659),"",IF(A654="Invoice No. : ",INDEX(Sheet1!G$14:G$181,MATCH(B654,Sheet1!A$14:A$181,0)),P658))))</f>
        <v/>
      </c>
      <c r="Q659" t="str">
        <f t="shared" si="43"/>
        <v/>
      </c>
    </row>
    <row r="660" spans="1:17" x14ac:dyDescent="0.2">
      <c r="F660" s="26" t="str">
        <f t="shared" si="40"/>
        <v/>
      </c>
      <c r="G660" s="26" t="str">
        <f>IF(ISTEXT(E660),"",IF(ISBLANK(E660),"",IF(ISTEXT(D660),"",IF(A655="Invoice No. : ",INDEX(Sheet1!F$14:F$181,MATCH(B655,Sheet1!A$14:A$181,0)),G659))))</f>
        <v/>
      </c>
      <c r="H660" s="26" t="str">
        <f t="shared" si="41"/>
        <v/>
      </c>
      <c r="I660" s="26" t="str">
        <f>IF(ISTEXT(E660),"",IF(ISBLANK(E660),"",IF(ISTEXT(D660),"",IF(A655="Invoice No. : ",TEXT(INDEX(Sheet1!C$14:C$200,MATCH(B655,Sheet1!A$14:A$200,0)),"hh:mm:ss"),I659))))</f>
        <v/>
      </c>
      <c r="J660" t="str">
        <f t="shared" si="42"/>
        <v/>
      </c>
      <c r="K660" t="str">
        <f>IF(ISBLANK(G660),"",IF(ISTEXT(G660),"",INDEX(Sheet1!H$14:H$181,MATCH(F660,Sheet1!A$14:A$181,0))))</f>
        <v/>
      </c>
      <c r="L660" t="str">
        <f>IF(ISBLANK(G660),"",IF(ISTEXT(G660),"",INDEX(Sheet1!I$14:I$181,MATCH(F660,Sheet1!A$14:A$181,0))))</f>
        <v/>
      </c>
      <c r="M660" t="str">
        <f>IF(ISBLANK(G660),"",IF(ISTEXT(G660),"",IF(INDEX(Sheet1!H$14:H$181,MATCH(F660,Sheet1!A$14:A$181,0))&lt;&gt;0,IF(INDEX(Sheet1!I$14:I$181,MATCH(F660,Sheet1!A$14:A$181,0))&lt;&gt;0,"Loan &amp; Cash","Loan"),"Cash")))</f>
        <v/>
      </c>
      <c r="N660" t="str">
        <f>IF(ISTEXT(E660),"",IF(ISBLANK(E660),"",IF(ISTEXT(D660),"",IF(A655="Invoice No. : ",INDEX(Sheet1!D$14:D$181,MATCH(B655,Sheet1!A$14:A$181,0)),N659))))</f>
        <v/>
      </c>
      <c r="O660" t="str">
        <f>IF(ISTEXT(E660),"",IF(ISBLANK(E660),"",IF(ISTEXT(D660),"",IF(A655="Invoice No. : ",INDEX(Sheet1!E$14:E$181,MATCH(B655,Sheet1!A$14:A$181,0)),O659))))</f>
        <v/>
      </c>
      <c r="P660" t="str">
        <f>IF(ISTEXT(E660),"",IF(ISBLANK(E660),"",IF(ISTEXT(D660),"",IF(A655="Invoice No. : ",INDEX(Sheet1!G$14:G$181,MATCH(B655,Sheet1!A$14:A$181,0)),P659))))</f>
        <v/>
      </c>
      <c r="Q660" t="str">
        <f t="shared" si="43"/>
        <v/>
      </c>
    </row>
    <row r="661" spans="1:17" x14ac:dyDescent="0.2">
      <c r="A661" s="8" t="s">
        <v>9</v>
      </c>
      <c r="B661" s="8" t="s">
        <v>10</v>
      </c>
      <c r="C661" s="9" t="s">
        <v>11</v>
      </c>
      <c r="D661" s="9" t="s">
        <v>12</v>
      </c>
      <c r="E661" s="9" t="s">
        <v>13</v>
      </c>
      <c r="F661" s="26" t="str">
        <f t="shared" si="40"/>
        <v/>
      </c>
      <c r="G661" s="26" t="str">
        <f>IF(ISTEXT(E661),"",IF(ISBLANK(E661),"",IF(ISTEXT(D661),"",IF(A656="Invoice No. : ",INDEX(Sheet1!F$14:F$181,MATCH(B656,Sheet1!A$14:A$181,0)),G660))))</f>
        <v/>
      </c>
      <c r="H661" s="26" t="str">
        <f t="shared" si="41"/>
        <v/>
      </c>
      <c r="I661" s="26" t="str">
        <f>IF(ISTEXT(E661),"",IF(ISBLANK(E661),"",IF(ISTEXT(D661),"",IF(A656="Invoice No. : ",TEXT(INDEX(Sheet1!C$14:C$200,MATCH(B656,Sheet1!A$14:A$200,0)),"hh:mm:ss"),I660))))</f>
        <v/>
      </c>
      <c r="J661" t="str">
        <f t="shared" si="42"/>
        <v/>
      </c>
      <c r="K661" t="str">
        <f>IF(ISBLANK(G661),"",IF(ISTEXT(G661),"",INDEX(Sheet1!H$14:H$181,MATCH(F661,Sheet1!A$14:A$181,0))))</f>
        <v/>
      </c>
      <c r="L661" t="str">
        <f>IF(ISBLANK(G661),"",IF(ISTEXT(G661),"",INDEX(Sheet1!I$14:I$181,MATCH(F661,Sheet1!A$14:A$181,0))))</f>
        <v/>
      </c>
      <c r="M661" t="str">
        <f>IF(ISBLANK(G661),"",IF(ISTEXT(G661),"",IF(INDEX(Sheet1!H$14:H$181,MATCH(F661,Sheet1!A$14:A$181,0))&lt;&gt;0,IF(INDEX(Sheet1!I$14:I$181,MATCH(F661,Sheet1!A$14:A$181,0))&lt;&gt;0,"Loan &amp; Cash","Loan"),"Cash")))</f>
        <v/>
      </c>
      <c r="N661" t="str">
        <f>IF(ISTEXT(E661),"",IF(ISBLANK(E661),"",IF(ISTEXT(D661),"",IF(A656="Invoice No. : ",INDEX(Sheet1!D$14:D$181,MATCH(B656,Sheet1!A$14:A$181,0)),N660))))</f>
        <v/>
      </c>
      <c r="O661" t="str">
        <f>IF(ISTEXT(E661),"",IF(ISBLANK(E661),"",IF(ISTEXT(D661),"",IF(A656="Invoice No. : ",INDEX(Sheet1!E$14:E$181,MATCH(B656,Sheet1!A$14:A$181,0)),O660))))</f>
        <v/>
      </c>
      <c r="P661" t="str">
        <f>IF(ISTEXT(E661),"",IF(ISBLANK(E661),"",IF(ISTEXT(D661),"",IF(A656="Invoice No. : ",INDEX(Sheet1!G$14:G$181,MATCH(B656,Sheet1!A$14:A$181,0)),P660))))</f>
        <v/>
      </c>
      <c r="Q661" t="str">
        <f t="shared" si="43"/>
        <v/>
      </c>
    </row>
    <row r="662" spans="1:17" x14ac:dyDescent="0.2">
      <c r="F662" s="26" t="str">
        <f t="shared" si="40"/>
        <v/>
      </c>
      <c r="G662" s="26" t="str">
        <f>IF(ISTEXT(E662),"",IF(ISBLANK(E662),"",IF(ISTEXT(D662),"",IF(A657="Invoice No. : ",INDEX(Sheet1!F$14:F$181,MATCH(B657,Sheet1!A$14:A$181,0)),G661))))</f>
        <v/>
      </c>
      <c r="H662" s="26" t="str">
        <f t="shared" si="41"/>
        <v/>
      </c>
      <c r="I662" s="26" t="str">
        <f>IF(ISTEXT(E662),"",IF(ISBLANK(E662),"",IF(ISTEXT(D662),"",IF(A657="Invoice No. : ",TEXT(INDEX(Sheet1!C$14:C$200,MATCH(B657,Sheet1!A$14:A$200,0)),"hh:mm:ss"),I661))))</f>
        <v/>
      </c>
      <c r="J662" t="str">
        <f t="shared" si="42"/>
        <v/>
      </c>
      <c r="K662" t="str">
        <f>IF(ISBLANK(G662),"",IF(ISTEXT(G662),"",INDEX(Sheet1!H$14:H$181,MATCH(F662,Sheet1!A$14:A$181,0))))</f>
        <v/>
      </c>
      <c r="L662" t="str">
        <f>IF(ISBLANK(G662),"",IF(ISTEXT(G662),"",INDEX(Sheet1!I$14:I$181,MATCH(F662,Sheet1!A$14:A$181,0))))</f>
        <v/>
      </c>
      <c r="M662" t="str">
        <f>IF(ISBLANK(G662),"",IF(ISTEXT(G662),"",IF(INDEX(Sheet1!H$14:H$181,MATCH(F662,Sheet1!A$14:A$181,0))&lt;&gt;0,IF(INDEX(Sheet1!I$14:I$181,MATCH(F662,Sheet1!A$14:A$181,0))&lt;&gt;0,"Loan &amp; Cash","Loan"),"Cash")))</f>
        <v/>
      </c>
      <c r="N662" t="str">
        <f>IF(ISTEXT(E662),"",IF(ISBLANK(E662),"",IF(ISTEXT(D662),"",IF(A657="Invoice No. : ",INDEX(Sheet1!D$14:D$181,MATCH(B657,Sheet1!A$14:A$181,0)),N661))))</f>
        <v/>
      </c>
      <c r="O662" t="str">
        <f>IF(ISTEXT(E662),"",IF(ISBLANK(E662),"",IF(ISTEXT(D662),"",IF(A657="Invoice No. : ",INDEX(Sheet1!E$14:E$181,MATCH(B657,Sheet1!A$14:A$181,0)),O661))))</f>
        <v/>
      </c>
      <c r="P662" t="str">
        <f>IF(ISTEXT(E662),"",IF(ISBLANK(E662),"",IF(ISTEXT(D662),"",IF(A657="Invoice No. : ",INDEX(Sheet1!G$14:G$181,MATCH(B657,Sheet1!A$14:A$181,0)),P661))))</f>
        <v/>
      </c>
      <c r="Q662" t="str">
        <f t="shared" si="43"/>
        <v/>
      </c>
    </row>
    <row r="663" spans="1:17" x14ac:dyDescent="0.2">
      <c r="A663" s="10" t="s">
        <v>425</v>
      </c>
      <c r="B663" s="10" t="s">
        <v>426</v>
      </c>
      <c r="C663" s="11">
        <v>1</v>
      </c>
      <c r="D663" s="11">
        <v>23</v>
      </c>
      <c r="E663" s="11">
        <v>23</v>
      </c>
      <c r="F663" s="26">
        <f t="shared" si="40"/>
        <v>2145328</v>
      </c>
      <c r="G663" s="26">
        <f>IF(ISTEXT(E663),"",IF(ISBLANK(E663),"",IF(ISTEXT(D663),"",IF(A658="Invoice No. : ",INDEX(Sheet1!F$14:F$181,MATCH(B658,Sheet1!A$14:A$181,0)),G662))))</f>
        <v>50905</v>
      </c>
      <c r="H663" s="26" t="str">
        <f t="shared" si="41"/>
        <v>01/17/2023</v>
      </c>
      <c r="I663" s="26" t="str">
        <f>IF(ISTEXT(E663),"",IF(ISBLANK(E663),"",IF(ISTEXT(D663),"",IF(A658="Invoice No. : ",TEXT(INDEX(Sheet1!C$14:C$200,MATCH(B658,Sheet1!A$14:A$200,0)),"hh:mm:ss"),I662))))</f>
        <v>10:11:13</v>
      </c>
      <c r="J663">
        <f t="shared" si="42"/>
        <v>31.75</v>
      </c>
      <c r="K663">
        <f>IF(ISBLANK(G663),"",IF(ISTEXT(G663),"",INDEX(Sheet1!H$14:H$181,MATCH(F663,Sheet1!A$14:A$181,0))))</f>
        <v>0</v>
      </c>
      <c r="L663">
        <f>IF(ISBLANK(G663),"",IF(ISTEXT(G663),"",INDEX(Sheet1!I$14:I$181,MATCH(F663,Sheet1!A$14:A$181,0))))</f>
        <v>31.75</v>
      </c>
      <c r="M663" t="str">
        <f>IF(ISBLANK(G663),"",IF(ISTEXT(G663),"",IF(INDEX(Sheet1!H$14:H$181,MATCH(F663,Sheet1!A$14:A$181,0))&lt;&gt;0,IF(INDEX(Sheet1!I$14:I$181,MATCH(F663,Sheet1!A$14:A$181,0))&lt;&gt;0,"Loan &amp; Cash","Loan"),"Cash")))</f>
        <v>Cash</v>
      </c>
      <c r="N663">
        <f>IF(ISTEXT(E663),"",IF(ISBLANK(E663),"",IF(ISTEXT(D663),"",IF(A658="Invoice No. : ",INDEX(Sheet1!D$14:D$181,MATCH(B658,Sheet1!A$14:A$181,0)),N662))))</f>
        <v>2</v>
      </c>
      <c r="O663" t="str">
        <f>IF(ISTEXT(E663),"",IF(ISBLANK(E663),"",IF(ISTEXT(D663),"",IF(A658="Invoice No. : ",INDEX(Sheet1!E$14:E$181,MATCH(B658,Sheet1!A$14:A$181,0)),O662))))</f>
        <v>RUBY</v>
      </c>
      <c r="P663" t="str">
        <f>IF(ISTEXT(E663),"",IF(ISBLANK(E663),"",IF(ISTEXT(D663),"",IF(A658="Invoice No. : ",INDEX(Sheet1!G$14:G$181,MATCH(B658,Sheet1!A$14:A$181,0)),P662))))</f>
        <v>DALIS, LAILA CALUMINGA</v>
      </c>
      <c r="Q663">
        <f t="shared" si="43"/>
        <v>130591.09</v>
      </c>
    </row>
    <row r="664" spans="1:17" x14ac:dyDescent="0.2">
      <c r="A664" s="10" t="s">
        <v>418</v>
      </c>
      <c r="B664" s="10" t="s">
        <v>128</v>
      </c>
      <c r="C664" s="11">
        <v>1</v>
      </c>
      <c r="D664" s="11">
        <v>8.75</v>
      </c>
      <c r="E664" s="11">
        <v>8.75</v>
      </c>
      <c r="F664" s="26">
        <f t="shared" si="40"/>
        <v>2145328</v>
      </c>
      <c r="G664" s="26">
        <f>IF(ISTEXT(E664),"",IF(ISBLANK(E664),"",IF(ISTEXT(D664),"",IF(A659="Invoice No. : ",INDEX(Sheet1!F$14:F$181,MATCH(B659,Sheet1!A$14:A$181,0)),G663))))</f>
        <v>50905</v>
      </c>
      <c r="H664" s="26" t="str">
        <f t="shared" si="41"/>
        <v>01/17/2023</v>
      </c>
      <c r="I664" s="26" t="str">
        <f>IF(ISTEXT(E664),"",IF(ISBLANK(E664),"",IF(ISTEXT(D664),"",IF(A659="Invoice No. : ",TEXT(INDEX(Sheet1!C$14:C$200,MATCH(B659,Sheet1!A$14:A$200,0)),"hh:mm:ss"),I663))))</f>
        <v>10:11:13</v>
      </c>
      <c r="J664">
        <f t="shared" si="42"/>
        <v>31.75</v>
      </c>
      <c r="K664">
        <f>IF(ISBLANK(G664),"",IF(ISTEXT(G664),"",INDEX(Sheet1!H$14:H$181,MATCH(F664,Sheet1!A$14:A$181,0))))</f>
        <v>0</v>
      </c>
      <c r="L664">
        <f>IF(ISBLANK(G664),"",IF(ISTEXT(G664),"",INDEX(Sheet1!I$14:I$181,MATCH(F664,Sheet1!A$14:A$181,0))))</f>
        <v>31.75</v>
      </c>
      <c r="M664" t="str">
        <f>IF(ISBLANK(G664),"",IF(ISTEXT(G664),"",IF(INDEX(Sheet1!H$14:H$181,MATCH(F664,Sheet1!A$14:A$181,0))&lt;&gt;0,IF(INDEX(Sheet1!I$14:I$181,MATCH(F664,Sheet1!A$14:A$181,0))&lt;&gt;0,"Loan &amp; Cash","Loan"),"Cash")))</f>
        <v>Cash</v>
      </c>
      <c r="N664">
        <f>IF(ISTEXT(E664),"",IF(ISBLANK(E664),"",IF(ISTEXT(D664),"",IF(A659="Invoice No. : ",INDEX(Sheet1!D$14:D$181,MATCH(B659,Sheet1!A$14:A$181,0)),N663))))</f>
        <v>2</v>
      </c>
      <c r="O664" t="str">
        <f>IF(ISTEXT(E664),"",IF(ISBLANK(E664),"",IF(ISTEXT(D664),"",IF(A659="Invoice No. : ",INDEX(Sheet1!E$14:E$181,MATCH(B659,Sheet1!A$14:A$181,0)),O663))))</f>
        <v>RUBY</v>
      </c>
      <c r="P664" t="str">
        <f>IF(ISTEXT(E664),"",IF(ISBLANK(E664),"",IF(ISTEXT(D664),"",IF(A659="Invoice No. : ",INDEX(Sheet1!G$14:G$181,MATCH(B659,Sheet1!A$14:A$181,0)),P663))))</f>
        <v>DALIS, LAILA CALUMINGA</v>
      </c>
      <c r="Q664">
        <f t="shared" si="43"/>
        <v>130591.09</v>
      </c>
    </row>
    <row r="665" spans="1:17" x14ac:dyDescent="0.2">
      <c r="D665" s="12" t="s">
        <v>16</v>
      </c>
      <c r="E665" s="13">
        <v>31.75</v>
      </c>
      <c r="F665" s="26" t="str">
        <f t="shared" si="40"/>
        <v/>
      </c>
      <c r="G665" s="26" t="str">
        <f>IF(ISTEXT(E665),"",IF(ISBLANK(E665),"",IF(ISTEXT(D665),"",IF(A660="Invoice No. : ",INDEX(Sheet1!F$14:F$181,MATCH(B660,Sheet1!A$14:A$181,0)),G664))))</f>
        <v/>
      </c>
      <c r="H665" s="26" t="str">
        <f t="shared" si="41"/>
        <v/>
      </c>
      <c r="I665" s="26" t="str">
        <f>IF(ISTEXT(E665),"",IF(ISBLANK(E665),"",IF(ISTEXT(D665),"",IF(A660="Invoice No. : ",TEXT(INDEX(Sheet1!C$14:C$200,MATCH(B660,Sheet1!A$14:A$200,0)),"hh:mm:ss"),I664))))</f>
        <v/>
      </c>
      <c r="J665" t="str">
        <f t="shared" si="42"/>
        <v/>
      </c>
      <c r="K665" t="str">
        <f>IF(ISBLANK(G665),"",IF(ISTEXT(G665),"",INDEX(Sheet1!H$14:H$181,MATCH(F665,Sheet1!A$14:A$181,0))))</f>
        <v/>
      </c>
      <c r="L665" t="str">
        <f>IF(ISBLANK(G665),"",IF(ISTEXT(G665),"",INDEX(Sheet1!I$14:I$181,MATCH(F665,Sheet1!A$14:A$181,0))))</f>
        <v/>
      </c>
      <c r="M665" t="str">
        <f>IF(ISBLANK(G665),"",IF(ISTEXT(G665),"",IF(INDEX(Sheet1!H$14:H$181,MATCH(F665,Sheet1!A$14:A$181,0))&lt;&gt;0,IF(INDEX(Sheet1!I$14:I$181,MATCH(F665,Sheet1!A$14:A$181,0))&lt;&gt;0,"Loan &amp; Cash","Loan"),"Cash")))</f>
        <v/>
      </c>
      <c r="N665" t="str">
        <f>IF(ISTEXT(E665),"",IF(ISBLANK(E665),"",IF(ISTEXT(D665),"",IF(A660="Invoice No. : ",INDEX(Sheet1!D$14:D$181,MATCH(B660,Sheet1!A$14:A$181,0)),N664))))</f>
        <v/>
      </c>
      <c r="O665" t="str">
        <f>IF(ISTEXT(E665),"",IF(ISBLANK(E665),"",IF(ISTEXT(D665),"",IF(A660="Invoice No. : ",INDEX(Sheet1!E$14:E$181,MATCH(B660,Sheet1!A$14:A$181,0)),O664))))</f>
        <v/>
      </c>
      <c r="P665" t="str">
        <f>IF(ISTEXT(E665),"",IF(ISBLANK(E665),"",IF(ISTEXT(D665),"",IF(A660="Invoice No. : ",INDEX(Sheet1!G$14:G$181,MATCH(B660,Sheet1!A$14:A$181,0)),P664))))</f>
        <v/>
      </c>
      <c r="Q665" t="str">
        <f t="shared" si="43"/>
        <v/>
      </c>
    </row>
    <row r="666" spans="1:17" x14ac:dyDescent="0.2">
      <c r="F666" s="26" t="str">
        <f t="shared" si="40"/>
        <v/>
      </c>
      <c r="G666" s="26" t="str">
        <f>IF(ISTEXT(E666),"",IF(ISBLANK(E666),"",IF(ISTEXT(D666),"",IF(A661="Invoice No. : ",INDEX(Sheet1!F$14:F$181,MATCH(B661,Sheet1!A$14:A$181,0)),G665))))</f>
        <v/>
      </c>
      <c r="H666" s="26" t="str">
        <f t="shared" si="41"/>
        <v/>
      </c>
      <c r="I666" s="26" t="str">
        <f>IF(ISTEXT(E666),"",IF(ISBLANK(E666),"",IF(ISTEXT(D666),"",IF(A661="Invoice No. : ",TEXT(INDEX(Sheet1!C$14:C$200,MATCH(B661,Sheet1!A$14:A$200,0)),"hh:mm:ss"),I665))))</f>
        <v/>
      </c>
      <c r="J666" t="str">
        <f t="shared" si="42"/>
        <v/>
      </c>
      <c r="K666" t="str">
        <f>IF(ISBLANK(G666),"",IF(ISTEXT(G666),"",INDEX(Sheet1!H$14:H$181,MATCH(F666,Sheet1!A$14:A$181,0))))</f>
        <v/>
      </c>
      <c r="L666" t="str">
        <f>IF(ISBLANK(G666),"",IF(ISTEXT(G666),"",INDEX(Sheet1!I$14:I$181,MATCH(F666,Sheet1!A$14:A$181,0))))</f>
        <v/>
      </c>
      <c r="M666" t="str">
        <f>IF(ISBLANK(G666),"",IF(ISTEXT(G666),"",IF(INDEX(Sheet1!H$14:H$181,MATCH(F666,Sheet1!A$14:A$181,0))&lt;&gt;0,IF(INDEX(Sheet1!I$14:I$181,MATCH(F666,Sheet1!A$14:A$181,0))&lt;&gt;0,"Loan &amp; Cash","Loan"),"Cash")))</f>
        <v/>
      </c>
      <c r="N666" t="str">
        <f>IF(ISTEXT(E666),"",IF(ISBLANK(E666),"",IF(ISTEXT(D666),"",IF(A661="Invoice No. : ",INDEX(Sheet1!D$14:D$181,MATCH(B661,Sheet1!A$14:A$181,0)),N665))))</f>
        <v/>
      </c>
      <c r="O666" t="str">
        <f>IF(ISTEXT(E666),"",IF(ISBLANK(E666),"",IF(ISTEXT(D666),"",IF(A661="Invoice No. : ",INDEX(Sheet1!E$14:E$181,MATCH(B661,Sheet1!A$14:A$181,0)),O665))))</f>
        <v/>
      </c>
      <c r="P666" t="str">
        <f>IF(ISTEXT(E666),"",IF(ISBLANK(E666),"",IF(ISTEXT(D666),"",IF(A661="Invoice No. : ",INDEX(Sheet1!G$14:G$181,MATCH(B661,Sheet1!A$14:A$181,0)),P665))))</f>
        <v/>
      </c>
      <c r="Q666" t="str">
        <f t="shared" si="43"/>
        <v/>
      </c>
    </row>
    <row r="667" spans="1:17" x14ac:dyDescent="0.2">
      <c r="F667" s="26" t="str">
        <f t="shared" si="40"/>
        <v/>
      </c>
      <c r="G667" s="26" t="str">
        <f>IF(ISTEXT(E667),"",IF(ISBLANK(E667),"",IF(ISTEXT(D667),"",IF(A662="Invoice No. : ",INDEX(Sheet1!F$14:F$181,MATCH(B662,Sheet1!A$14:A$181,0)),G666))))</f>
        <v/>
      </c>
      <c r="H667" s="26" t="str">
        <f t="shared" si="41"/>
        <v/>
      </c>
      <c r="I667" s="26" t="str">
        <f>IF(ISTEXT(E667),"",IF(ISBLANK(E667),"",IF(ISTEXT(D667),"",IF(A662="Invoice No. : ",TEXT(INDEX(Sheet1!C$14:C$200,MATCH(B662,Sheet1!A$14:A$200,0)),"hh:mm:ss"),I666))))</f>
        <v/>
      </c>
      <c r="J667" t="str">
        <f t="shared" si="42"/>
        <v/>
      </c>
      <c r="K667" t="str">
        <f>IF(ISBLANK(G667),"",IF(ISTEXT(G667),"",INDEX(Sheet1!H$14:H$181,MATCH(F667,Sheet1!A$14:A$181,0))))</f>
        <v/>
      </c>
      <c r="L667" t="str">
        <f>IF(ISBLANK(G667),"",IF(ISTEXT(G667),"",INDEX(Sheet1!I$14:I$181,MATCH(F667,Sheet1!A$14:A$181,0))))</f>
        <v/>
      </c>
      <c r="M667" t="str">
        <f>IF(ISBLANK(G667),"",IF(ISTEXT(G667),"",IF(INDEX(Sheet1!H$14:H$181,MATCH(F667,Sheet1!A$14:A$181,0))&lt;&gt;0,IF(INDEX(Sheet1!I$14:I$181,MATCH(F667,Sheet1!A$14:A$181,0))&lt;&gt;0,"Loan &amp; Cash","Loan"),"Cash")))</f>
        <v/>
      </c>
      <c r="N667" t="str">
        <f>IF(ISTEXT(E667),"",IF(ISBLANK(E667),"",IF(ISTEXT(D667),"",IF(A662="Invoice No. : ",INDEX(Sheet1!D$14:D$181,MATCH(B662,Sheet1!A$14:A$181,0)),N666))))</f>
        <v/>
      </c>
      <c r="O667" t="str">
        <f>IF(ISTEXT(E667),"",IF(ISBLANK(E667),"",IF(ISTEXT(D667),"",IF(A662="Invoice No. : ",INDEX(Sheet1!E$14:E$181,MATCH(B662,Sheet1!A$14:A$181,0)),O666))))</f>
        <v/>
      </c>
      <c r="P667" t="str">
        <f>IF(ISTEXT(E667),"",IF(ISBLANK(E667),"",IF(ISTEXT(D667),"",IF(A662="Invoice No. : ",INDEX(Sheet1!G$14:G$181,MATCH(B662,Sheet1!A$14:A$181,0)),P666))))</f>
        <v/>
      </c>
      <c r="Q667" t="str">
        <f t="shared" si="43"/>
        <v/>
      </c>
    </row>
    <row r="668" spans="1:17" x14ac:dyDescent="0.2">
      <c r="A668" s="3" t="s">
        <v>4</v>
      </c>
      <c r="B668" s="4">
        <v>2145329</v>
      </c>
      <c r="C668" s="3" t="s">
        <v>5</v>
      </c>
      <c r="D668" s="5" t="s">
        <v>185</v>
      </c>
      <c r="F668" s="26" t="str">
        <f t="shared" si="40"/>
        <v/>
      </c>
      <c r="G668" s="26" t="str">
        <f>IF(ISTEXT(E668),"",IF(ISBLANK(E668),"",IF(ISTEXT(D668),"",IF(A663="Invoice No. : ",INDEX(Sheet1!F$14:F$181,MATCH(B663,Sheet1!A$14:A$181,0)),G667))))</f>
        <v/>
      </c>
      <c r="H668" s="26" t="str">
        <f t="shared" si="41"/>
        <v/>
      </c>
      <c r="I668" s="26" t="str">
        <f>IF(ISTEXT(E668),"",IF(ISBLANK(E668),"",IF(ISTEXT(D668),"",IF(A663="Invoice No. : ",TEXT(INDEX(Sheet1!C$14:C$200,MATCH(B663,Sheet1!A$14:A$200,0)),"hh:mm:ss"),I667))))</f>
        <v/>
      </c>
      <c r="J668" t="str">
        <f t="shared" si="42"/>
        <v/>
      </c>
      <c r="K668" t="str">
        <f>IF(ISBLANK(G668),"",IF(ISTEXT(G668),"",INDEX(Sheet1!H$14:H$181,MATCH(F668,Sheet1!A$14:A$181,0))))</f>
        <v/>
      </c>
      <c r="L668" t="str">
        <f>IF(ISBLANK(G668),"",IF(ISTEXT(G668),"",INDEX(Sheet1!I$14:I$181,MATCH(F668,Sheet1!A$14:A$181,0))))</f>
        <v/>
      </c>
      <c r="M668" t="str">
        <f>IF(ISBLANK(G668),"",IF(ISTEXT(G668),"",IF(INDEX(Sheet1!H$14:H$181,MATCH(F668,Sheet1!A$14:A$181,0))&lt;&gt;0,IF(INDEX(Sheet1!I$14:I$181,MATCH(F668,Sheet1!A$14:A$181,0))&lt;&gt;0,"Loan &amp; Cash","Loan"),"Cash")))</f>
        <v/>
      </c>
      <c r="N668" t="str">
        <f>IF(ISTEXT(E668),"",IF(ISBLANK(E668),"",IF(ISTEXT(D668),"",IF(A663="Invoice No. : ",INDEX(Sheet1!D$14:D$181,MATCH(B663,Sheet1!A$14:A$181,0)),N667))))</f>
        <v/>
      </c>
      <c r="O668" t="str">
        <f>IF(ISTEXT(E668),"",IF(ISBLANK(E668),"",IF(ISTEXT(D668),"",IF(A663="Invoice No. : ",INDEX(Sheet1!E$14:E$181,MATCH(B663,Sheet1!A$14:A$181,0)),O667))))</f>
        <v/>
      </c>
      <c r="P668" t="str">
        <f>IF(ISTEXT(E668),"",IF(ISBLANK(E668),"",IF(ISTEXT(D668),"",IF(A663="Invoice No. : ",INDEX(Sheet1!G$14:G$181,MATCH(B663,Sheet1!A$14:A$181,0)),P667))))</f>
        <v/>
      </c>
      <c r="Q668" t="str">
        <f t="shared" si="43"/>
        <v/>
      </c>
    </row>
    <row r="669" spans="1:17" x14ac:dyDescent="0.2">
      <c r="A669" s="3" t="s">
        <v>7</v>
      </c>
      <c r="B669" s="6">
        <v>44943</v>
      </c>
      <c r="C669" s="3" t="s">
        <v>8</v>
      </c>
      <c r="D669" s="7">
        <v>2</v>
      </c>
      <c r="F669" s="26" t="str">
        <f t="shared" si="40"/>
        <v/>
      </c>
      <c r="G669" s="26" t="str">
        <f>IF(ISTEXT(E669),"",IF(ISBLANK(E669),"",IF(ISTEXT(D669),"",IF(A664="Invoice No. : ",INDEX(Sheet1!F$14:F$181,MATCH(B664,Sheet1!A$14:A$181,0)),G668))))</f>
        <v/>
      </c>
      <c r="H669" s="26" t="str">
        <f t="shared" si="41"/>
        <v/>
      </c>
      <c r="I669" s="26" t="str">
        <f>IF(ISTEXT(E669),"",IF(ISBLANK(E669),"",IF(ISTEXT(D669),"",IF(A664="Invoice No. : ",TEXT(INDEX(Sheet1!C$14:C$200,MATCH(B664,Sheet1!A$14:A$200,0)),"hh:mm:ss"),I668))))</f>
        <v/>
      </c>
      <c r="J669" t="str">
        <f t="shared" si="42"/>
        <v/>
      </c>
      <c r="K669" t="str">
        <f>IF(ISBLANK(G669),"",IF(ISTEXT(G669),"",INDEX(Sheet1!H$14:H$181,MATCH(F669,Sheet1!A$14:A$181,0))))</f>
        <v/>
      </c>
      <c r="L669" t="str">
        <f>IF(ISBLANK(G669),"",IF(ISTEXT(G669),"",INDEX(Sheet1!I$14:I$181,MATCH(F669,Sheet1!A$14:A$181,0))))</f>
        <v/>
      </c>
      <c r="M669" t="str">
        <f>IF(ISBLANK(G669),"",IF(ISTEXT(G669),"",IF(INDEX(Sheet1!H$14:H$181,MATCH(F669,Sheet1!A$14:A$181,0))&lt;&gt;0,IF(INDEX(Sheet1!I$14:I$181,MATCH(F669,Sheet1!A$14:A$181,0))&lt;&gt;0,"Loan &amp; Cash","Loan"),"Cash")))</f>
        <v/>
      </c>
      <c r="N669" t="str">
        <f>IF(ISTEXT(E669),"",IF(ISBLANK(E669),"",IF(ISTEXT(D669),"",IF(A664="Invoice No. : ",INDEX(Sheet1!D$14:D$181,MATCH(B664,Sheet1!A$14:A$181,0)),N668))))</f>
        <v/>
      </c>
      <c r="O669" t="str">
        <f>IF(ISTEXT(E669),"",IF(ISBLANK(E669),"",IF(ISTEXT(D669),"",IF(A664="Invoice No. : ",INDEX(Sheet1!E$14:E$181,MATCH(B664,Sheet1!A$14:A$181,0)),O668))))</f>
        <v/>
      </c>
      <c r="P669" t="str">
        <f>IF(ISTEXT(E669),"",IF(ISBLANK(E669),"",IF(ISTEXT(D669),"",IF(A664="Invoice No. : ",INDEX(Sheet1!G$14:G$181,MATCH(B664,Sheet1!A$14:A$181,0)),P668))))</f>
        <v/>
      </c>
      <c r="Q669" t="str">
        <f t="shared" si="43"/>
        <v/>
      </c>
    </row>
    <row r="670" spans="1:17" x14ac:dyDescent="0.2">
      <c r="F670" s="26" t="str">
        <f t="shared" si="40"/>
        <v/>
      </c>
      <c r="G670" s="26" t="str">
        <f>IF(ISTEXT(E670),"",IF(ISBLANK(E670),"",IF(ISTEXT(D670),"",IF(A665="Invoice No. : ",INDEX(Sheet1!F$14:F$181,MATCH(B665,Sheet1!A$14:A$181,0)),G669))))</f>
        <v/>
      </c>
      <c r="H670" s="26" t="str">
        <f t="shared" si="41"/>
        <v/>
      </c>
      <c r="I670" s="26" t="str">
        <f>IF(ISTEXT(E670),"",IF(ISBLANK(E670),"",IF(ISTEXT(D670),"",IF(A665="Invoice No. : ",TEXT(INDEX(Sheet1!C$14:C$200,MATCH(B665,Sheet1!A$14:A$200,0)),"hh:mm:ss"),I669))))</f>
        <v/>
      </c>
      <c r="J670" t="str">
        <f t="shared" si="42"/>
        <v/>
      </c>
      <c r="K670" t="str">
        <f>IF(ISBLANK(G670),"",IF(ISTEXT(G670),"",INDEX(Sheet1!H$14:H$181,MATCH(F670,Sheet1!A$14:A$181,0))))</f>
        <v/>
      </c>
      <c r="L670" t="str">
        <f>IF(ISBLANK(G670),"",IF(ISTEXT(G670),"",INDEX(Sheet1!I$14:I$181,MATCH(F670,Sheet1!A$14:A$181,0))))</f>
        <v/>
      </c>
      <c r="M670" t="str">
        <f>IF(ISBLANK(G670),"",IF(ISTEXT(G670),"",IF(INDEX(Sheet1!H$14:H$181,MATCH(F670,Sheet1!A$14:A$181,0))&lt;&gt;0,IF(INDEX(Sheet1!I$14:I$181,MATCH(F670,Sheet1!A$14:A$181,0))&lt;&gt;0,"Loan &amp; Cash","Loan"),"Cash")))</f>
        <v/>
      </c>
      <c r="N670" t="str">
        <f>IF(ISTEXT(E670),"",IF(ISBLANK(E670),"",IF(ISTEXT(D670),"",IF(A665="Invoice No. : ",INDEX(Sheet1!D$14:D$181,MATCH(B665,Sheet1!A$14:A$181,0)),N669))))</f>
        <v/>
      </c>
      <c r="O670" t="str">
        <f>IF(ISTEXT(E670),"",IF(ISBLANK(E670),"",IF(ISTEXT(D670),"",IF(A665="Invoice No. : ",INDEX(Sheet1!E$14:E$181,MATCH(B665,Sheet1!A$14:A$181,0)),O669))))</f>
        <v/>
      </c>
      <c r="P670" t="str">
        <f>IF(ISTEXT(E670),"",IF(ISBLANK(E670),"",IF(ISTEXT(D670),"",IF(A665="Invoice No. : ",INDEX(Sheet1!G$14:G$181,MATCH(B665,Sheet1!A$14:A$181,0)),P669))))</f>
        <v/>
      </c>
      <c r="Q670" t="str">
        <f t="shared" si="43"/>
        <v/>
      </c>
    </row>
    <row r="671" spans="1:17" x14ac:dyDescent="0.2">
      <c r="A671" s="8" t="s">
        <v>9</v>
      </c>
      <c r="B671" s="8" t="s">
        <v>10</v>
      </c>
      <c r="C671" s="9" t="s">
        <v>11</v>
      </c>
      <c r="D671" s="9" t="s">
        <v>12</v>
      </c>
      <c r="E671" s="9" t="s">
        <v>13</v>
      </c>
      <c r="F671" s="26" t="str">
        <f t="shared" si="40"/>
        <v/>
      </c>
      <c r="G671" s="26" t="str">
        <f>IF(ISTEXT(E671),"",IF(ISBLANK(E671),"",IF(ISTEXT(D671),"",IF(A666="Invoice No. : ",INDEX(Sheet1!F$14:F$181,MATCH(B666,Sheet1!A$14:A$181,0)),G670))))</f>
        <v/>
      </c>
      <c r="H671" s="26" t="str">
        <f t="shared" si="41"/>
        <v/>
      </c>
      <c r="I671" s="26" t="str">
        <f>IF(ISTEXT(E671),"",IF(ISBLANK(E671),"",IF(ISTEXT(D671),"",IF(A666="Invoice No. : ",TEXT(INDEX(Sheet1!C$14:C$200,MATCH(B666,Sheet1!A$14:A$200,0)),"hh:mm:ss"),I670))))</f>
        <v/>
      </c>
      <c r="J671" t="str">
        <f t="shared" si="42"/>
        <v/>
      </c>
      <c r="K671" t="str">
        <f>IF(ISBLANK(G671),"",IF(ISTEXT(G671),"",INDEX(Sheet1!H$14:H$181,MATCH(F671,Sheet1!A$14:A$181,0))))</f>
        <v/>
      </c>
      <c r="L671" t="str">
        <f>IF(ISBLANK(G671),"",IF(ISTEXT(G671),"",INDEX(Sheet1!I$14:I$181,MATCH(F671,Sheet1!A$14:A$181,0))))</f>
        <v/>
      </c>
      <c r="M671" t="str">
        <f>IF(ISBLANK(G671),"",IF(ISTEXT(G671),"",IF(INDEX(Sheet1!H$14:H$181,MATCH(F671,Sheet1!A$14:A$181,0))&lt;&gt;0,IF(INDEX(Sheet1!I$14:I$181,MATCH(F671,Sheet1!A$14:A$181,0))&lt;&gt;0,"Loan &amp; Cash","Loan"),"Cash")))</f>
        <v/>
      </c>
      <c r="N671" t="str">
        <f>IF(ISTEXT(E671),"",IF(ISBLANK(E671),"",IF(ISTEXT(D671),"",IF(A666="Invoice No. : ",INDEX(Sheet1!D$14:D$181,MATCH(B666,Sheet1!A$14:A$181,0)),N670))))</f>
        <v/>
      </c>
      <c r="O671" t="str">
        <f>IF(ISTEXT(E671),"",IF(ISBLANK(E671),"",IF(ISTEXT(D671),"",IF(A666="Invoice No. : ",INDEX(Sheet1!E$14:E$181,MATCH(B666,Sheet1!A$14:A$181,0)),O670))))</f>
        <v/>
      </c>
      <c r="P671" t="str">
        <f>IF(ISTEXT(E671),"",IF(ISBLANK(E671),"",IF(ISTEXT(D671),"",IF(A666="Invoice No. : ",INDEX(Sheet1!G$14:G$181,MATCH(B666,Sheet1!A$14:A$181,0)),P670))))</f>
        <v/>
      </c>
      <c r="Q671" t="str">
        <f t="shared" si="43"/>
        <v/>
      </c>
    </row>
    <row r="672" spans="1:17" x14ac:dyDescent="0.2">
      <c r="F672" s="26" t="str">
        <f t="shared" si="40"/>
        <v/>
      </c>
      <c r="G672" s="26" t="str">
        <f>IF(ISTEXT(E672),"",IF(ISBLANK(E672),"",IF(ISTEXT(D672),"",IF(A667="Invoice No. : ",INDEX(Sheet1!F$14:F$181,MATCH(B667,Sheet1!A$14:A$181,0)),G671))))</f>
        <v/>
      </c>
      <c r="H672" s="26" t="str">
        <f t="shared" si="41"/>
        <v/>
      </c>
      <c r="I672" s="26" t="str">
        <f>IF(ISTEXT(E672),"",IF(ISBLANK(E672),"",IF(ISTEXT(D672),"",IF(A667="Invoice No. : ",TEXT(INDEX(Sheet1!C$14:C$200,MATCH(B667,Sheet1!A$14:A$200,0)),"hh:mm:ss"),I671))))</f>
        <v/>
      </c>
      <c r="J672" t="str">
        <f t="shared" si="42"/>
        <v/>
      </c>
      <c r="K672" t="str">
        <f>IF(ISBLANK(G672),"",IF(ISTEXT(G672),"",INDEX(Sheet1!H$14:H$181,MATCH(F672,Sheet1!A$14:A$181,0))))</f>
        <v/>
      </c>
      <c r="L672" t="str">
        <f>IF(ISBLANK(G672),"",IF(ISTEXT(G672),"",INDEX(Sheet1!I$14:I$181,MATCH(F672,Sheet1!A$14:A$181,0))))</f>
        <v/>
      </c>
      <c r="M672" t="str">
        <f>IF(ISBLANK(G672),"",IF(ISTEXT(G672),"",IF(INDEX(Sheet1!H$14:H$181,MATCH(F672,Sheet1!A$14:A$181,0))&lt;&gt;0,IF(INDEX(Sheet1!I$14:I$181,MATCH(F672,Sheet1!A$14:A$181,0))&lt;&gt;0,"Loan &amp; Cash","Loan"),"Cash")))</f>
        <v/>
      </c>
      <c r="N672" t="str">
        <f>IF(ISTEXT(E672),"",IF(ISBLANK(E672),"",IF(ISTEXT(D672),"",IF(A667="Invoice No. : ",INDEX(Sheet1!D$14:D$181,MATCH(B667,Sheet1!A$14:A$181,0)),N671))))</f>
        <v/>
      </c>
      <c r="O672" t="str">
        <f>IF(ISTEXT(E672),"",IF(ISBLANK(E672),"",IF(ISTEXT(D672),"",IF(A667="Invoice No. : ",INDEX(Sheet1!E$14:E$181,MATCH(B667,Sheet1!A$14:A$181,0)),O671))))</f>
        <v/>
      </c>
      <c r="P672" t="str">
        <f>IF(ISTEXT(E672),"",IF(ISBLANK(E672),"",IF(ISTEXT(D672),"",IF(A667="Invoice No. : ",INDEX(Sheet1!G$14:G$181,MATCH(B667,Sheet1!A$14:A$181,0)),P671))))</f>
        <v/>
      </c>
      <c r="Q672" t="str">
        <f t="shared" si="43"/>
        <v/>
      </c>
    </row>
    <row r="673" spans="1:17" x14ac:dyDescent="0.2">
      <c r="A673" s="10" t="s">
        <v>425</v>
      </c>
      <c r="B673" s="10" t="s">
        <v>426</v>
      </c>
      <c r="C673" s="11">
        <v>1</v>
      </c>
      <c r="D673" s="11">
        <v>23</v>
      </c>
      <c r="E673" s="11">
        <v>23</v>
      </c>
      <c r="F673" s="26">
        <f t="shared" si="40"/>
        <v>2145329</v>
      </c>
      <c r="G673" s="26">
        <f>IF(ISTEXT(E673),"",IF(ISBLANK(E673),"",IF(ISTEXT(D673),"",IF(A668="Invoice No. : ",INDEX(Sheet1!F$14:F$181,MATCH(B668,Sheet1!A$14:A$181,0)),G672))))</f>
        <v>50905</v>
      </c>
      <c r="H673" s="26" t="str">
        <f t="shared" si="41"/>
        <v>01/17/2023</v>
      </c>
      <c r="I673" s="26" t="str">
        <f>IF(ISTEXT(E673),"",IF(ISBLANK(E673),"",IF(ISTEXT(D673),"",IF(A668="Invoice No. : ",TEXT(INDEX(Sheet1!C$14:C$200,MATCH(B668,Sheet1!A$14:A$200,0)),"hh:mm:ss"),I672))))</f>
        <v>10:11:39</v>
      </c>
      <c r="J673">
        <f t="shared" si="42"/>
        <v>31.75</v>
      </c>
      <c r="K673">
        <f>IF(ISBLANK(G673),"",IF(ISTEXT(G673),"",INDEX(Sheet1!H$14:H$181,MATCH(F673,Sheet1!A$14:A$181,0))))</f>
        <v>0</v>
      </c>
      <c r="L673">
        <f>IF(ISBLANK(G673),"",IF(ISTEXT(G673),"",INDEX(Sheet1!I$14:I$181,MATCH(F673,Sheet1!A$14:A$181,0))))</f>
        <v>31.75</v>
      </c>
      <c r="M673" t="str">
        <f>IF(ISBLANK(G673),"",IF(ISTEXT(G673),"",IF(INDEX(Sheet1!H$14:H$181,MATCH(F673,Sheet1!A$14:A$181,0))&lt;&gt;0,IF(INDEX(Sheet1!I$14:I$181,MATCH(F673,Sheet1!A$14:A$181,0))&lt;&gt;0,"Loan &amp; Cash","Loan"),"Cash")))</f>
        <v>Cash</v>
      </c>
      <c r="N673">
        <f>IF(ISTEXT(E673),"",IF(ISBLANK(E673),"",IF(ISTEXT(D673),"",IF(A668="Invoice No. : ",INDEX(Sheet1!D$14:D$181,MATCH(B668,Sheet1!A$14:A$181,0)),N672))))</f>
        <v>2</v>
      </c>
      <c r="O673" t="str">
        <f>IF(ISTEXT(E673),"",IF(ISBLANK(E673),"",IF(ISTEXT(D673),"",IF(A668="Invoice No. : ",INDEX(Sheet1!E$14:E$181,MATCH(B668,Sheet1!A$14:A$181,0)),O672))))</f>
        <v>RUBY</v>
      </c>
      <c r="P673" t="str">
        <f>IF(ISTEXT(E673),"",IF(ISBLANK(E673),"",IF(ISTEXT(D673),"",IF(A668="Invoice No. : ",INDEX(Sheet1!G$14:G$181,MATCH(B668,Sheet1!A$14:A$181,0)),P672))))</f>
        <v>DALIS, LAILA CALUMINGA</v>
      </c>
      <c r="Q673">
        <f t="shared" si="43"/>
        <v>130591.09</v>
      </c>
    </row>
    <row r="674" spans="1:17" x14ac:dyDescent="0.2">
      <c r="A674" s="10" t="s">
        <v>418</v>
      </c>
      <c r="B674" s="10" t="s">
        <v>128</v>
      </c>
      <c r="C674" s="11">
        <v>1</v>
      </c>
      <c r="D674" s="11">
        <v>8.75</v>
      </c>
      <c r="E674" s="11">
        <v>8.75</v>
      </c>
      <c r="F674" s="26">
        <f t="shared" si="40"/>
        <v>2145329</v>
      </c>
      <c r="G674" s="26">
        <f>IF(ISTEXT(E674),"",IF(ISBLANK(E674),"",IF(ISTEXT(D674),"",IF(A669="Invoice No. : ",INDEX(Sheet1!F$14:F$181,MATCH(B669,Sheet1!A$14:A$181,0)),G673))))</f>
        <v>50905</v>
      </c>
      <c r="H674" s="26" t="str">
        <f t="shared" si="41"/>
        <v>01/17/2023</v>
      </c>
      <c r="I674" s="26" t="str">
        <f>IF(ISTEXT(E674),"",IF(ISBLANK(E674),"",IF(ISTEXT(D674),"",IF(A669="Invoice No. : ",TEXT(INDEX(Sheet1!C$14:C$200,MATCH(B669,Sheet1!A$14:A$200,0)),"hh:mm:ss"),I673))))</f>
        <v>10:11:39</v>
      </c>
      <c r="J674">
        <f t="shared" si="42"/>
        <v>31.75</v>
      </c>
      <c r="K674">
        <f>IF(ISBLANK(G674),"",IF(ISTEXT(G674),"",INDEX(Sheet1!H$14:H$181,MATCH(F674,Sheet1!A$14:A$181,0))))</f>
        <v>0</v>
      </c>
      <c r="L674">
        <f>IF(ISBLANK(G674),"",IF(ISTEXT(G674),"",INDEX(Sheet1!I$14:I$181,MATCH(F674,Sheet1!A$14:A$181,0))))</f>
        <v>31.75</v>
      </c>
      <c r="M674" t="str">
        <f>IF(ISBLANK(G674),"",IF(ISTEXT(G674),"",IF(INDEX(Sheet1!H$14:H$181,MATCH(F674,Sheet1!A$14:A$181,0))&lt;&gt;0,IF(INDEX(Sheet1!I$14:I$181,MATCH(F674,Sheet1!A$14:A$181,0))&lt;&gt;0,"Loan &amp; Cash","Loan"),"Cash")))</f>
        <v>Cash</v>
      </c>
      <c r="N674">
        <f>IF(ISTEXT(E674),"",IF(ISBLANK(E674),"",IF(ISTEXT(D674),"",IF(A669="Invoice No. : ",INDEX(Sheet1!D$14:D$181,MATCH(B669,Sheet1!A$14:A$181,0)),N673))))</f>
        <v>2</v>
      </c>
      <c r="O674" t="str">
        <f>IF(ISTEXT(E674),"",IF(ISBLANK(E674),"",IF(ISTEXT(D674),"",IF(A669="Invoice No. : ",INDEX(Sheet1!E$14:E$181,MATCH(B669,Sheet1!A$14:A$181,0)),O673))))</f>
        <v>RUBY</v>
      </c>
      <c r="P674" t="str">
        <f>IF(ISTEXT(E674),"",IF(ISBLANK(E674),"",IF(ISTEXT(D674),"",IF(A669="Invoice No. : ",INDEX(Sheet1!G$14:G$181,MATCH(B669,Sheet1!A$14:A$181,0)),P673))))</f>
        <v>DALIS, LAILA CALUMINGA</v>
      </c>
      <c r="Q674">
        <f t="shared" si="43"/>
        <v>130591.09</v>
      </c>
    </row>
    <row r="675" spans="1:17" x14ac:dyDescent="0.2">
      <c r="D675" s="12" t="s">
        <v>16</v>
      </c>
      <c r="E675" s="13">
        <v>31.75</v>
      </c>
      <c r="F675" s="26" t="str">
        <f t="shared" si="40"/>
        <v/>
      </c>
      <c r="G675" s="26" t="str">
        <f>IF(ISTEXT(E675),"",IF(ISBLANK(E675),"",IF(ISTEXT(D675),"",IF(A670="Invoice No. : ",INDEX(Sheet1!F$14:F$181,MATCH(B670,Sheet1!A$14:A$181,0)),G674))))</f>
        <v/>
      </c>
      <c r="H675" s="26" t="str">
        <f t="shared" si="41"/>
        <v/>
      </c>
      <c r="I675" s="26" t="str">
        <f>IF(ISTEXT(E675),"",IF(ISBLANK(E675),"",IF(ISTEXT(D675),"",IF(A670="Invoice No. : ",TEXT(INDEX(Sheet1!C$14:C$200,MATCH(B670,Sheet1!A$14:A$200,0)),"hh:mm:ss"),I674))))</f>
        <v/>
      </c>
      <c r="J675" t="str">
        <f t="shared" si="42"/>
        <v/>
      </c>
      <c r="K675" t="str">
        <f>IF(ISBLANK(G675),"",IF(ISTEXT(G675),"",INDEX(Sheet1!H$14:H$181,MATCH(F675,Sheet1!A$14:A$181,0))))</f>
        <v/>
      </c>
      <c r="L675" t="str">
        <f>IF(ISBLANK(G675),"",IF(ISTEXT(G675),"",INDEX(Sheet1!I$14:I$181,MATCH(F675,Sheet1!A$14:A$181,0))))</f>
        <v/>
      </c>
      <c r="M675" t="str">
        <f>IF(ISBLANK(G675),"",IF(ISTEXT(G675),"",IF(INDEX(Sheet1!H$14:H$181,MATCH(F675,Sheet1!A$14:A$181,0))&lt;&gt;0,IF(INDEX(Sheet1!I$14:I$181,MATCH(F675,Sheet1!A$14:A$181,0))&lt;&gt;0,"Loan &amp; Cash","Loan"),"Cash")))</f>
        <v/>
      </c>
      <c r="N675" t="str">
        <f>IF(ISTEXT(E675),"",IF(ISBLANK(E675),"",IF(ISTEXT(D675),"",IF(A670="Invoice No. : ",INDEX(Sheet1!D$14:D$181,MATCH(B670,Sheet1!A$14:A$181,0)),N674))))</f>
        <v/>
      </c>
      <c r="O675" t="str">
        <f>IF(ISTEXT(E675),"",IF(ISBLANK(E675),"",IF(ISTEXT(D675),"",IF(A670="Invoice No. : ",INDEX(Sheet1!E$14:E$181,MATCH(B670,Sheet1!A$14:A$181,0)),O674))))</f>
        <v/>
      </c>
      <c r="P675" t="str">
        <f>IF(ISTEXT(E675),"",IF(ISBLANK(E675),"",IF(ISTEXT(D675),"",IF(A670="Invoice No. : ",INDEX(Sheet1!G$14:G$181,MATCH(B670,Sheet1!A$14:A$181,0)),P674))))</f>
        <v/>
      </c>
      <c r="Q675" t="str">
        <f t="shared" si="43"/>
        <v/>
      </c>
    </row>
    <row r="676" spans="1:17" x14ac:dyDescent="0.2">
      <c r="F676" s="26" t="str">
        <f t="shared" si="40"/>
        <v/>
      </c>
      <c r="G676" s="26" t="str">
        <f>IF(ISTEXT(E676),"",IF(ISBLANK(E676),"",IF(ISTEXT(D676),"",IF(A671="Invoice No. : ",INDEX(Sheet1!F$14:F$181,MATCH(B671,Sheet1!A$14:A$181,0)),G675))))</f>
        <v/>
      </c>
      <c r="H676" s="26" t="str">
        <f t="shared" si="41"/>
        <v/>
      </c>
      <c r="I676" s="26" t="str">
        <f>IF(ISTEXT(E676),"",IF(ISBLANK(E676),"",IF(ISTEXT(D676),"",IF(A671="Invoice No. : ",TEXT(INDEX(Sheet1!C$14:C$200,MATCH(B671,Sheet1!A$14:A$200,0)),"hh:mm:ss"),I675))))</f>
        <v/>
      </c>
      <c r="J676" t="str">
        <f t="shared" si="42"/>
        <v/>
      </c>
      <c r="K676" t="str">
        <f>IF(ISBLANK(G676),"",IF(ISTEXT(G676),"",INDEX(Sheet1!H$14:H$181,MATCH(F676,Sheet1!A$14:A$181,0))))</f>
        <v/>
      </c>
      <c r="L676" t="str">
        <f>IF(ISBLANK(G676),"",IF(ISTEXT(G676),"",INDEX(Sheet1!I$14:I$181,MATCH(F676,Sheet1!A$14:A$181,0))))</f>
        <v/>
      </c>
      <c r="M676" t="str">
        <f>IF(ISBLANK(G676),"",IF(ISTEXT(G676),"",IF(INDEX(Sheet1!H$14:H$181,MATCH(F676,Sheet1!A$14:A$181,0))&lt;&gt;0,IF(INDEX(Sheet1!I$14:I$181,MATCH(F676,Sheet1!A$14:A$181,0))&lt;&gt;0,"Loan &amp; Cash","Loan"),"Cash")))</f>
        <v/>
      </c>
      <c r="N676" t="str">
        <f>IF(ISTEXT(E676),"",IF(ISBLANK(E676),"",IF(ISTEXT(D676),"",IF(A671="Invoice No. : ",INDEX(Sheet1!D$14:D$181,MATCH(B671,Sheet1!A$14:A$181,0)),N675))))</f>
        <v/>
      </c>
      <c r="O676" t="str">
        <f>IF(ISTEXT(E676),"",IF(ISBLANK(E676),"",IF(ISTEXT(D676),"",IF(A671="Invoice No. : ",INDEX(Sheet1!E$14:E$181,MATCH(B671,Sheet1!A$14:A$181,0)),O675))))</f>
        <v/>
      </c>
      <c r="P676" t="str">
        <f>IF(ISTEXT(E676),"",IF(ISBLANK(E676),"",IF(ISTEXT(D676),"",IF(A671="Invoice No. : ",INDEX(Sheet1!G$14:G$181,MATCH(B671,Sheet1!A$14:A$181,0)),P675))))</f>
        <v/>
      </c>
      <c r="Q676" t="str">
        <f t="shared" si="43"/>
        <v/>
      </c>
    </row>
    <row r="677" spans="1:17" x14ac:dyDescent="0.2">
      <c r="F677" s="26" t="str">
        <f t="shared" si="40"/>
        <v/>
      </c>
      <c r="G677" s="26" t="str">
        <f>IF(ISTEXT(E677),"",IF(ISBLANK(E677),"",IF(ISTEXT(D677),"",IF(A672="Invoice No. : ",INDEX(Sheet1!F$14:F$181,MATCH(B672,Sheet1!A$14:A$181,0)),G676))))</f>
        <v/>
      </c>
      <c r="H677" s="26" t="str">
        <f t="shared" si="41"/>
        <v/>
      </c>
      <c r="I677" s="26" t="str">
        <f>IF(ISTEXT(E677),"",IF(ISBLANK(E677),"",IF(ISTEXT(D677),"",IF(A672="Invoice No. : ",TEXT(INDEX(Sheet1!C$14:C$200,MATCH(B672,Sheet1!A$14:A$200,0)),"hh:mm:ss"),I676))))</f>
        <v/>
      </c>
      <c r="J677" t="str">
        <f t="shared" si="42"/>
        <v/>
      </c>
      <c r="K677" t="str">
        <f>IF(ISBLANK(G677),"",IF(ISTEXT(G677),"",INDEX(Sheet1!H$14:H$181,MATCH(F677,Sheet1!A$14:A$181,0))))</f>
        <v/>
      </c>
      <c r="L677" t="str">
        <f>IF(ISBLANK(G677),"",IF(ISTEXT(G677),"",INDEX(Sheet1!I$14:I$181,MATCH(F677,Sheet1!A$14:A$181,0))))</f>
        <v/>
      </c>
      <c r="M677" t="str">
        <f>IF(ISBLANK(G677),"",IF(ISTEXT(G677),"",IF(INDEX(Sheet1!H$14:H$181,MATCH(F677,Sheet1!A$14:A$181,0))&lt;&gt;0,IF(INDEX(Sheet1!I$14:I$181,MATCH(F677,Sheet1!A$14:A$181,0))&lt;&gt;0,"Loan &amp; Cash","Loan"),"Cash")))</f>
        <v/>
      </c>
      <c r="N677" t="str">
        <f>IF(ISTEXT(E677),"",IF(ISBLANK(E677),"",IF(ISTEXT(D677),"",IF(A672="Invoice No. : ",INDEX(Sheet1!D$14:D$181,MATCH(B672,Sheet1!A$14:A$181,0)),N676))))</f>
        <v/>
      </c>
      <c r="O677" t="str">
        <f>IF(ISTEXT(E677),"",IF(ISBLANK(E677),"",IF(ISTEXT(D677),"",IF(A672="Invoice No. : ",INDEX(Sheet1!E$14:E$181,MATCH(B672,Sheet1!A$14:A$181,0)),O676))))</f>
        <v/>
      </c>
      <c r="P677" t="str">
        <f>IF(ISTEXT(E677),"",IF(ISBLANK(E677),"",IF(ISTEXT(D677),"",IF(A672="Invoice No. : ",INDEX(Sheet1!G$14:G$181,MATCH(B672,Sheet1!A$14:A$181,0)),P676))))</f>
        <v/>
      </c>
      <c r="Q677" t="str">
        <f t="shared" si="43"/>
        <v/>
      </c>
    </row>
    <row r="678" spans="1:17" x14ac:dyDescent="0.2">
      <c r="A678" s="3" t="s">
        <v>4</v>
      </c>
      <c r="B678" s="4">
        <v>2145330</v>
      </c>
      <c r="C678" s="3" t="s">
        <v>5</v>
      </c>
      <c r="D678" s="5" t="s">
        <v>185</v>
      </c>
      <c r="F678" s="26" t="str">
        <f t="shared" si="40"/>
        <v/>
      </c>
      <c r="G678" s="26" t="str">
        <f>IF(ISTEXT(E678),"",IF(ISBLANK(E678),"",IF(ISTEXT(D678),"",IF(A673="Invoice No. : ",INDEX(Sheet1!F$14:F$181,MATCH(B673,Sheet1!A$14:A$181,0)),G677))))</f>
        <v/>
      </c>
      <c r="H678" s="26" t="str">
        <f t="shared" si="41"/>
        <v/>
      </c>
      <c r="I678" s="26" t="str">
        <f>IF(ISTEXT(E678),"",IF(ISBLANK(E678),"",IF(ISTEXT(D678),"",IF(A673="Invoice No. : ",TEXT(INDEX(Sheet1!C$14:C$200,MATCH(B673,Sheet1!A$14:A$200,0)),"hh:mm:ss"),I677))))</f>
        <v/>
      </c>
      <c r="J678" t="str">
        <f t="shared" si="42"/>
        <v/>
      </c>
      <c r="K678" t="str">
        <f>IF(ISBLANK(G678),"",IF(ISTEXT(G678),"",INDEX(Sheet1!H$14:H$181,MATCH(F678,Sheet1!A$14:A$181,0))))</f>
        <v/>
      </c>
      <c r="L678" t="str">
        <f>IF(ISBLANK(G678),"",IF(ISTEXT(G678),"",INDEX(Sheet1!I$14:I$181,MATCH(F678,Sheet1!A$14:A$181,0))))</f>
        <v/>
      </c>
      <c r="M678" t="str">
        <f>IF(ISBLANK(G678),"",IF(ISTEXT(G678),"",IF(INDEX(Sheet1!H$14:H$181,MATCH(F678,Sheet1!A$14:A$181,0))&lt;&gt;0,IF(INDEX(Sheet1!I$14:I$181,MATCH(F678,Sheet1!A$14:A$181,0))&lt;&gt;0,"Loan &amp; Cash","Loan"),"Cash")))</f>
        <v/>
      </c>
      <c r="N678" t="str">
        <f>IF(ISTEXT(E678),"",IF(ISBLANK(E678),"",IF(ISTEXT(D678),"",IF(A673="Invoice No. : ",INDEX(Sheet1!D$14:D$181,MATCH(B673,Sheet1!A$14:A$181,0)),N677))))</f>
        <v/>
      </c>
      <c r="O678" t="str">
        <f>IF(ISTEXT(E678),"",IF(ISBLANK(E678),"",IF(ISTEXT(D678),"",IF(A673="Invoice No. : ",INDEX(Sheet1!E$14:E$181,MATCH(B673,Sheet1!A$14:A$181,0)),O677))))</f>
        <v/>
      </c>
      <c r="P678" t="str">
        <f>IF(ISTEXT(E678),"",IF(ISBLANK(E678),"",IF(ISTEXT(D678),"",IF(A673="Invoice No. : ",INDEX(Sheet1!G$14:G$181,MATCH(B673,Sheet1!A$14:A$181,0)),P677))))</f>
        <v/>
      </c>
      <c r="Q678" t="str">
        <f t="shared" si="43"/>
        <v/>
      </c>
    </row>
    <row r="679" spans="1:17" x14ac:dyDescent="0.2">
      <c r="A679" s="3" t="s">
        <v>7</v>
      </c>
      <c r="B679" s="6">
        <v>44943</v>
      </c>
      <c r="C679" s="3" t="s">
        <v>8</v>
      </c>
      <c r="D679" s="7">
        <v>2</v>
      </c>
      <c r="F679" s="26" t="str">
        <f t="shared" si="40"/>
        <v/>
      </c>
      <c r="G679" s="26" t="str">
        <f>IF(ISTEXT(E679),"",IF(ISBLANK(E679),"",IF(ISTEXT(D679),"",IF(A674="Invoice No. : ",INDEX(Sheet1!F$14:F$181,MATCH(B674,Sheet1!A$14:A$181,0)),G678))))</f>
        <v/>
      </c>
      <c r="H679" s="26" t="str">
        <f t="shared" si="41"/>
        <v/>
      </c>
      <c r="I679" s="26" t="str">
        <f>IF(ISTEXT(E679),"",IF(ISBLANK(E679),"",IF(ISTEXT(D679),"",IF(A674="Invoice No. : ",TEXT(INDEX(Sheet1!C$14:C$200,MATCH(B674,Sheet1!A$14:A$200,0)),"hh:mm:ss"),I678))))</f>
        <v/>
      </c>
      <c r="J679" t="str">
        <f t="shared" si="42"/>
        <v/>
      </c>
      <c r="K679" t="str">
        <f>IF(ISBLANK(G679),"",IF(ISTEXT(G679),"",INDEX(Sheet1!H$14:H$181,MATCH(F679,Sheet1!A$14:A$181,0))))</f>
        <v/>
      </c>
      <c r="L679" t="str">
        <f>IF(ISBLANK(G679),"",IF(ISTEXT(G679),"",INDEX(Sheet1!I$14:I$181,MATCH(F679,Sheet1!A$14:A$181,0))))</f>
        <v/>
      </c>
      <c r="M679" t="str">
        <f>IF(ISBLANK(G679),"",IF(ISTEXT(G679),"",IF(INDEX(Sheet1!H$14:H$181,MATCH(F679,Sheet1!A$14:A$181,0))&lt;&gt;0,IF(INDEX(Sheet1!I$14:I$181,MATCH(F679,Sheet1!A$14:A$181,0))&lt;&gt;0,"Loan &amp; Cash","Loan"),"Cash")))</f>
        <v/>
      </c>
      <c r="N679" t="str">
        <f>IF(ISTEXT(E679),"",IF(ISBLANK(E679),"",IF(ISTEXT(D679),"",IF(A674="Invoice No. : ",INDEX(Sheet1!D$14:D$181,MATCH(B674,Sheet1!A$14:A$181,0)),N678))))</f>
        <v/>
      </c>
      <c r="O679" t="str">
        <f>IF(ISTEXT(E679),"",IF(ISBLANK(E679),"",IF(ISTEXT(D679),"",IF(A674="Invoice No. : ",INDEX(Sheet1!E$14:E$181,MATCH(B674,Sheet1!A$14:A$181,0)),O678))))</f>
        <v/>
      </c>
      <c r="P679" t="str">
        <f>IF(ISTEXT(E679),"",IF(ISBLANK(E679),"",IF(ISTEXT(D679),"",IF(A674="Invoice No. : ",INDEX(Sheet1!G$14:G$181,MATCH(B674,Sheet1!A$14:A$181,0)),P678))))</f>
        <v/>
      </c>
      <c r="Q679" t="str">
        <f t="shared" si="43"/>
        <v/>
      </c>
    </row>
    <row r="680" spans="1:17" x14ac:dyDescent="0.2">
      <c r="F680" s="26" t="str">
        <f t="shared" si="40"/>
        <v/>
      </c>
      <c r="G680" s="26" t="str">
        <f>IF(ISTEXT(E680),"",IF(ISBLANK(E680),"",IF(ISTEXT(D680),"",IF(A675="Invoice No. : ",INDEX(Sheet1!F$14:F$181,MATCH(B675,Sheet1!A$14:A$181,0)),G679))))</f>
        <v/>
      </c>
      <c r="H680" s="26" t="str">
        <f t="shared" si="41"/>
        <v/>
      </c>
      <c r="I680" s="26" t="str">
        <f>IF(ISTEXT(E680),"",IF(ISBLANK(E680),"",IF(ISTEXT(D680),"",IF(A675="Invoice No. : ",TEXT(INDEX(Sheet1!C$14:C$200,MATCH(B675,Sheet1!A$14:A$200,0)),"hh:mm:ss"),I679))))</f>
        <v/>
      </c>
      <c r="J680" t="str">
        <f t="shared" si="42"/>
        <v/>
      </c>
      <c r="K680" t="str">
        <f>IF(ISBLANK(G680),"",IF(ISTEXT(G680),"",INDEX(Sheet1!H$14:H$181,MATCH(F680,Sheet1!A$14:A$181,0))))</f>
        <v/>
      </c>
      <c r="L680" t="str">
        <f>IF(ISBLANK(G680),"",IF(ISTEXT(G680),"",INDEX(Sheet1!I$14:I$181,MATCH(F680,Sheet1!A$14:A$181,0))))</f>
        <v/>
      </c>
      <c r="M680" t="str">
        <f>IF(ISBLANK(G680),"",IF(ISTEXT(G680),"",IF(INDEX(Sheet1!H$14:H$181,MATCH(F680,Sheet1!A$14:A$181,0))&lt;&gt;0,IF(INDEX(Sheet1!I$14:I$181,MATCH(F680,Sheet1!A$14:A$181,0))&lt;&gt;0,"Loan &amp; Cash","Loan"),"Cash")))</f>
        <v/>
      </c>
      <c r="N680" t="str">
        <f>IF(ISTEXT(E680),"",IF(ISBLANK(E680),"",IF(ISTEXT(D680),"",IF(A675="Invoice No. : ",INDEX(Sheet1!D$14:D$181,MATCH(B675,Sheet1!A$14:A$181,0)),N679))))</f>
        <v/>
      </c>
      <c r="O680" t="str">
        <f>IF(ISTEXT(E680),"",IF(ISBLANK(E680),"",IF(ISTEXT(D680),"",IF(A675="Invoice No. : ",INDEX(Sheet1!E$14:E$181,MATCH(B675,Sheet1!A$14:A$181,0)),O679))))</f>
        <v/>
      </c>
      <c r="P680" t="str">
        <f>IF(ISTEXT(E680),"",IF(ISBLANK(E680),"",IF(ISTEXT(D680),"",IF(A675="Invoice No. : ",INDEX(Sheet1!G$14:G$181,MATCH(B675,Sheet1!A$14:A$181,0)),P679))))</f>
        <v/>
      </c>
      <c r="Q680" t="str">
        <f t="shared" si="43"/>
        <v/>
      </c>
    </row>
    <row r="681" spans="1:17" x14ac:dyDescent="0.2">
      <c r="A681" s="8" t="s">
        <v>9</v>
      </c>
      <c r="B681" s="8" t="s">
        <v>10</v>
      </c>
      <c r="C681" s="9" t="s">
        <v>11</v>
      </c>
      <c r="D681" s="9" t="s">
        <v>12</v>
      </c>
      <c r="E681" s="9" t="s">
        <v>13</v>
      </c>
      <c r="F681" s="26" t="str">
        <f t="shared" si="40"/>
        <v/>
      </c>
      <c r="G681" s="26" t="str">
        <f>IF(ISTEXT(E681),"",IF(ISBLANK(E681),"",IF(ISTEXT(D681),"",IF(A676="Invoice No. : ",INDEX(Sheet1!F$14:F$181,MATCH(B676,Sheet1!A$14:A$181,0)),G680))))</f>
        <v/>
      </c>
      <c r="H681" s="26" t="str">
        <f t="shared" si="41"/>
        <v/>
      </c>
      <c r="I681" s="26" t="str">
        <f>IF(ISTEXT(E681),"",IF(ISBLANK(E681),"",IF(ISTEXT(D681),"",IF(A676="Invoice No. : ",TEXT(INDEX(Sheet1!C$14:C$200,MATCH(B676,Sheet1!A$14:A$200,0)),"hh:mm:ss"),I680))))</f>
        <v/>
      </c>
      <c r="J681" t="str">
        <f t="shared" si="42"/>
        <v/>
      </c>
      <c r="K681" t="str">
        <f>IF(ISBLANK(G681),"",IF(ISTEXT(G681),"",INDEX(Sheet1!H$14:H$181,MATCH(F681,Sheet1!A$14:A$181,0))))</f>
        <v/>
      </c>
      <c r="L681" t="str">
        <f>IF(ISBLANK(G681),"",IF(ISTEXT(G681),"",INDEX(Sheet1!I$14:I$181,MATCH(F681,Sheet1!A$14:A$181,0))))</f>
        <v/>
      </c>
      <c r="M681" t="str">
        <f>IF(ISBLANK(G681),"",IF(ISTEXT(G681),"",IF(INDEX(Sheet1!H$14:H$181,MATCH(F681,Sheet1!A$14:A$181,0))&lt;&gt;0,IF(INDEX(Sheet1!I$14:I$181,MATCH(F681,Sheet1!A$14:A$181,0))&lt;&gt;0,"Loan &amp; Cash","Loan"),"Cash")))</f>
        <v/>
      </c>
      <c r="N681" t="str">
        <f>IF(ISTEXT(E681),"",IF(ISBLANK(E681),"",IF(ISTEXT(D681),"",IF(A676="Invoice No. : ",INDEX(Sheet1!D$14:D$181,MATCH(B676,Sheet1!A$14:A$181,0)),N680))))</f>
        <v/>
      </c>
      <c r="O681" t="str">
        <f>IF(ISTEXT(E681),"",IF(ISBLANK(E681),"",IF(ISTEXT(D681),"",IF(A676="Invoice No. : ",INDEX(Sheet1!E$14:E$181,MATCH(B676,Sheet1!A$14:A$181,0)),O680))))</f>
        <v/>
      </c>
      <c r="P681" t="str">
        <f>IF(ISTEXT(E681),"",IF(ISBLANK(E681),"",IF(ISTEXT(D681),"",IF(A676="Invoice No. : ",INDEX(Sheet1!G$14:G$181,MATCH(B676,Sheet1!A$14:A$181,0)),P680))))</f>
        <v/>
      </c>
      <c r="Q681" t="str">
        <f t="shared" si="43"/>
        <v/>
      </c>
    </row>
    <row r="682" spans="1:17" x14ac:dyDescent="0.2">
      <c r="F682" s="26" t="str">
        <f t="shared" si="40"/>
        <v/>
      </c>
      <c r="G682" s="26" t="str">
        <f>IF(ISTEXT(E682),"",IF(ISBLANK(E682),"",IF(ISTEXT(D682),"",IF(A677="Invoice No. : ",INDEX(Sheet1!F$14:F$181,MATCH(B677,Sheet1!A$14:A$181,0)),G681))))</f>
        <v/>
      </c>
      <c r="H682" s="26" t="str">
        <f t="shared" si="41"/>
        <v/>
      </c>
      <c r="I682" s="26" t="str">
        <f>IF(ISTEXT(E682),"",IF(ISBLANK(E682),"",IF(ISTEXT(D682),"",IF(A677="Invoice No. : ",TEXT(INDEX(Sheet1!C$14:C$200,MATCH(B677,Sheet1!A$14:A$200,0)),"hh:mm:ss"),I681))))</f>
        <v/>
      </c>
      <c r="J682" t="str">
        <f t="shared" si="42"/>
        <v/>
      </c>
      <c r="K682" t="str">
        <f>IF(ISBLANK(G682),"",IF(ISTEXT(G682),"",INDEX(Sheet1!H$14:H$181,MATCH(F682,Sheet1!A$14:A$181,0))))</f>
        <v/>
      </c>
      <c r="L682" t="str">
        <f>IF(ISBLANK(G682),"",IF(ISTEXT(G682),"",INDEX(Sheet1!I$14:I$181,MATCH(F682,Sheet1!A$14:A$181,0))))</f>
        <v/>
      </c>
      <c r="M682" t="str">
        <f>IF(ISBLANK(G682),"",IF(ISTEXT(G682),"",IF(INDEX(Sheet1!H$14:H$181,MATCH(F682,Sheet1!A$14:A$181,0))&lt;&gt;0,IF(INDEX(Sheet1!I$14:I$181,MATCH(F682,Sheet1!A$14:A$181,0))&lt;&gt;0,"Loan &amp; Cash","Loan"),"Cash")))</f>
        <v/>
      </c>
      <c r="N682" t="str">
        <f>IF(ISTEXT(E682),"",IF(ISBLANK(E682),"",IF(ISTEXT(D682),"",IF(A677="Invoice No. : ",INDEX(Sheet1!D$14:D$181,MATCH(B677,Sheet1!A$14:A$181,0)),N681))))</f>
        <v/>
      </c>
      <c r="O682" t="str">
        <f>IF(ISTEXT(E682),"",IF(ISBLANK(E682),"",IF(ISTEXT(D682),"",IF(A677="Invoice No. : ",INDEX(Sheet1!E$14:E$181,MATCH(B677,Sheet1!A$14:A$181,0)),O681))))</f>
        <v/>
      </c>
      <c r="P682" t="str">
        <f>IF(ISTEXT(E682),"",IF(ISBLANK(E682),"",IF(ISTEXT(D682),"",IF(A677="Invoice No. : ",INDEX(Sheet1!G$14:G$181,MATCH(B677,Sheet1!A$14:A$181,0)),P681))))</f>
        <v/>
      </c>
      <c r="Q682" t="str">
        <f t="shared" si="43"/>
        <v/>
      </c>
    </row>
    <row r="683" spans="1:17" x14ac:dyDescent="0.2">
      <c r="A683" s="10" t="s">
        <v>61</v>
      </c>
      <c r="B683" s="10" t="s">
        <v>62</v>
      </c>
      <c r="C683" s="11">
        <v>1</v>
      </c>
      <c r="D683" s="11">
        <v>1020</v>
      </c>
      <c r="E683" s="11">
        <v>1020</v>
      </c>
      <c r="F683" s="26">
        <f t="shared" si="40"/>
        <v>2145330</v>
      </c>
      <c r="G683" s="26">
        <f>IF(ISTEXT(E683),"",IF(ISBLANK(E683),"",IF(ISTEXT(D683),"",IF(A678="Invoice No. : ",INDEX(Sheet1!F$14:F$181,MATCH(B678,Sheet1!A$14:A$181,0)),G682))))</f>
        <v>36652</v>
      </c>
      <c r="H683" s="26" t="str">
        <f t="shared" si="41"/>
        <v>01/17/2023</v>
      </c>
      <c r="I683" s="26" t="str">
        <f>IF(ISTEXT(E683),"",IF(ISBLANK(E683),"",IF(ISTEXT(D683),"",IF(A678="Invoice No. : ",TEXT(INDEX(Sheet1!C$14:C$200,MATCH(B678,Sheet1!A$14:A$200,0)),"hh:mm:ss"),I682))))</f>
        <v>10:12:56</v>
      </c>
      <c r="J683">
        <f t="shared" si="42"/>
        <v>1020</v>
      </c>
      <c r="K683">
        <f>IF(ISBLANK(G683),"",IF(ISTEXT(G683),"",INDEX(Sheet1!H$14:H$181,MATCH(F683,Sheet1!A$14:A$181,0))))</f>
        <v>1020</v>
      </c>
      <c r="L683">
        <f>IF(ISBLANK(G683),"",IF(ISTEXT(G683),"",INDEX(Sheet1!I$14:I$181,MATCH(F683,Sheet1!A$14:A$181,0))))</f>
        <v>0</v>
      </c>
      <c r="M683" t="str">
        <f>IF(ISBLANK(G683),"",IF(ISTEXT(G683),"",IF(INDEX(Sheet1!H$14:H$181,MATCH(F683,Sheet1!A$14:A$181,0))&lt;&gt;0,IF(INDEX(Sheet1!I$14:I$181,MATCH(F683,Sheet1!A$14:A$181,0))&lt;&gt;0,"Loan &amp; Cash","Loan"),"Cash")))</f>
        <v>Loan</v>
      </c>
      <c r="N683">
        <f>IF(ISTEXT(E683),"",IF(ISBLANK(E683),"",IF(ISTEXT(D683),"",IF(A678="Invoice No. : ",INDEX(Sheet1!D$14:D$181,MATCH(B678,Sheet1!A$14:A$181,0)),N682))))</f>
        <v>2</v>
      </c>
      <c r="O683" t="str">
        <f>IF(ISTEXT(E683),"",IF(ISBLANK(E683),"",IF(ISTEXT(D683),"",IF(A678="Invoice No. : ",INDEX(Sheet1!E$14:E$181,MATCH(B678,Sheet1!A$14:A$181,0)),O682))))</f>
        <v>RUBY</v>
      </c>
      <c r="P683" t="str">
        <f>IF(ISTEXT(E683),"",IF(ISBLANK(E683),"",IF(ISTEXT(D683),"",IF(A678="Invoice No. : ",INDEX(Sheet1!G$14:G$181,MATCH(B678,Sheet1!A$14:A$181,0)),P682))))</f>
        <v>DE LEON, RAYMUNDO TAGUDAR</v>
      </c>
      <c r="Q683">
        <f t="shared" si="43"/>
        <v>130591.09</v>
      </c>
    </row>
    <row r="684" spans="1:17" x14ac:dyDescent="0.2">
      <c r="D684" s="12" t="s">
        <v>16</v>
      </c>
      <c r="E684" s="13">
        <v>1020</v>
      </c>
      <c r="F684" s="26" t="str">
        <f t="shared" si="40"/>
        <v/>
      </c>
      <c r="G684" s="26" t="str">
        <f>IF(ISTEXT(E684),"",IF(ISBLANK(E684),"",IF(ISTEXT(D684),"",IF(A679="Invoice No. : ",INDEX(Sheet1!F$14:F$181,MATCH(B679,Sheet1!A$14:A$181,0)),G683))))</f>
        <v/>
      </c>
      <c r="H684" s="26" t="str">
        <f t="shared" si="41"/>
        <v/>
      </c>
      <c r="I684" s="26" t="str">
        <f>IF(ISTEXT(E684),"",IF(ISBLANK(E684),"",IF(ISTEXT(D684),"",IF(A679="Invoice No. : ",TEXT(INDEX(Sheet1!C$14:C$200,MATCH(B679,Sheet1!A$14:A$200,0)),"hh:mm:ss"),I683))))</f>
        <v/>
      </c>
      <c r="J684" t="str">
        <f t="shared" si="42"/>
        <v/>
      </c>
      <c r="K684" t="str">
        <f>IF(ISBLANK(G684),"",IF(ISTEXT(G684),"",INDEX(Sheet1!H$14:H$181,MATCH(F684,Sheet1!A$14:A$181,0))))</f>
        <v/>
      </c>
      <c r="L684" t="str">
        <f>IF(ISBLANK(G684),"",IF(ISTEXT(G684),"",INDEX(Sheet1!I$14:I$181,MATCH(F684,Sheet1!A$14:A$181,0))))</f>
        <v/>
      </c>
      <c r="M684" t="str">
        <f>IF(ISBLANK(G684),"",IF(ISTEXT(G684),"",IF(INDEX(Sheet1!H$14:H$181,MATCH(F684,Sheet1!A$14:A$181,0))&lt;&gt;0,IF(INDEX(Sheet1!I$14:I$181,MATCH(F684,Sheet1!A$14:A$181,0))&lt;&gt;0,"Loan &amp; Cash","Loan"),"Cash")))</f>
        <v/>
      </c>
      <c r="N684" t="str">
        <f>IF(ISTEXT(E684),"",IF(ISBLANK(E684),"",IF(ISTEXT(D684),"",IF(A679="Invoice No. : ",INDEX(Sheet1!D$14:D$181,MATCH(B679,Sheet1!A$14:A$181,0)),N683))))</f>
        <v/>
      </c>
      <c r="O684" t="str">
        <f>IF(ISTEXT(E684),"",IF(ISBLANK(E684),"",IF(ISTEXT(D684),"",IF(A679="Invoice No. : ",INDEX(Sheet1!E$14:E$181,MATCH(B679,Sheet1!A$14:A$181,0)),O683))))</f>
        <v/>
      </c>
      <c r="P684" t="str">
        <f>IF(ISTEXT(E684),"",IF(ISBLANK(E684),"",IF(ISTEXT(D684),"",IF(A679="Invoice No. : ",INDEX(Sheet1!G$14:G$181,MATCH(B679,Sheet1!A$14:A$181,0)),P683))))</f>
        <v/>
      </c>
      <c r="Q684" t="str">
        <f t="shared" si="43"/>
        <v/>
      </c>
    </row>
    <row r="685" spans="1:17" x14ac:dyDescent="0.2">
      <c r="F685" s="26" t="str">
        <f t="shared" si="40"/>
        <v/>
      </c>
      <c r="G685" s="26" t="str">
        <f>IF(ISTEXT(E685),"",IF(ISBLANK(E685),"",IF(ISTEXT(D685),"",IF(A680="Invoice No. : ",INDEX(Sheet1!F$14:F$181,MATCH(B680,Sheet1!A$14:A$181,0)),G684))))</f>
        <v/>
      </c>
      <c r="H685" s="26" t="str">
        <f t="shared" si="41"/>
        <v/>
      </c>
      <c r="I685" s="26" t="str">
        <f>IF(ISTEXT(E685),"",IF(ISBLANK(E685),"",IF(ISTEXT(D685),"",IF(A680="Invoice No. : ",TEXT(INDEX(Sheet1!C$14:C$200,MATCH(B680,Sheet1!A$14:A$200,0)),"hh:mm:ss"),I684))))</f>
        <v/>
      </c>
      <c r="J685" t="str">
        <f t="shared" si="42"/>
        <v/>
      </c>
      <c r="K685" t="str">
        <f>IF(ISBLANK(G685),"",IF(ISTEXT(G685),"",INDEX(Sheet1!H$14:H$181,MATCH(F685,Sheet1!A$14:A$181,0))))</f>
        <v/>
      </c>
      <c r="L685" t="str">
        <f>IF(ISBLANK(G685),"",IF(ISTEXT(G685),"",INDEX(Sheet1!I$14:I$181,MATCH(F685,Sheet1!A$14:A$181,0))))</f>
        <v/>
      </c>
      <c r="M685" t="str">
        <f>IF(ISBLANK(G685),"",IF(ISTEXT(G685),"",IF(INDEX(Sheet1!H$14:H$181,MATCH(F685,Sheet1!A$14:A$181,0))&lt;&gt;0,IF(INDEX(Sheet1!I$14:I$181,MATCH(F685,Sheet1!A$14:A$181,0))&lt;&gt;0,"Loan &amp; Cash","Loan"),"Cash")))</f>
        <v/>
      </c>
      <c r="N685" t="str">
        <f>IF(ISTEXT(E685),"",IF(ISBLANK(E685),"",IF(ISTEXT(D685),"",IF(A680="Invoice No. : ",INDEX(Sheet1!D$14:D$181,MATCH(B680,Sheet1!A$14:A$181,0)),N684))))</f>
        <v/>
      </c>
      <c r="O685" t="str">
        <f>IF(ISTEXT(E685),"",IF(ISBLANK(E685),"",IF(ISTEXT(D685),"",IF(A680="Invoice No. : ",INDEX(Sheet1!E$14:E$181,MATCH(B680,Sheet1!A$14:A$181,0)),O684))))</f>
        <v/>
      </c>
      <c r="P685" t="str">
        <f>IF(ISTEXT(E685),"",IF(ISBLANK(E685),"",IF(ISTEXT(D685),"",IF(A680="Invoice No. : ",INDEX(Sheet1!G$14:G$181,MATCH(B680,Sheet1!A$14:A$181,0)),P684))))</f>
        <v/>
      </c>
      <c r="Q685" t="str">
        <f t="shared" si="43"/>
        <v/>
      </c>
    </row>
    <row r="686" spans="1:17" x14ac:dyDescent="0.2">
      <c r="F686" s="26" t="str">
        <f t="shared" si="40"/>
        <v/>
      </c>
      <c r="G686" s="26" t="str">
        <f>IF(ISTEXT(E686),"",IF(ISBLANK(E686),"",IF(ISTEXT(D686),"",IF(A681="Invoice No. : ",INDEX(Sheet1!F$14:F$181,MATCH(B681,Sheet1!A$14:A$181,0)),G685))))</f>
        <v/>
      </c>
      <c r="H686" s="26" t="str">
        <f t="shared" si="41"/>
        <v/>
      </c>
      <c r="I686" s="26" t="str">
        <f>IF(ISTEXT(E686),"",IF(ISBLANK(E686),"",IF(ISTEXT(D686),"",IF(A681="Invoice No. : ",TEXT(INDEX(Sheet1!C$14:C$200,MATCH(B681,Sheet1!A$14:A$200,0)),"hh:mm:ss"),I685))))</f>
        <v/>
      </c>
      <c r="J686" t="str">
        <f t="shared" si="42"/>
        <v/>
      </c>
      <c r="K686" t="str">
        <f>IF(ISBLANK(G686),"",IF(ISTEXT(G686),"",INDEX(Sheet1!H$14:H$181,MATCH(F686,Sheet1!A$14:A$181,0))))</f>
        <v/>
      </c>
      <c r="L686" t="str">
        <f>IF(ISBLANK(G686),"",IF(ISTEXT(G686),"",INDEX(Sheet1!I$14:I$181,MATCH(F686,Sheet1!A$14:A$181,0))))</f>
        <v/>
      </c>
      <c r="M686" t="str">
        <f>IF(ISBLANK(G686),"",IF(ISTEXT(G686),"",IF(INDEX(Sheet1!H$14:H$181,MATCH(F686,Sheet1!A$14:A$181,0))&lt;&gt;0,IF(INDEX(Sheet1!I$14:I$181,MATCH(F686,Sheet1!A$14:A$181,0))&lt;&gt;0,"Loan &amp; Cash","Loan"),"Cash")))</f>
        <v/>
      </c>
      <c r="N686" t="str">
        <f>IF(ISTEXT(E686),"",IF(ISBLANK(E686),"",IF(ISTEXT(D686),"",IF(A681="Invoice No. : ",INDEX(Sheet1!D$14:D$181,MATCH(B681,Sheet1!A$14:A$181,0)),N685))))</f>
        <v/>
      </c>
      <c r="O686" t="str">
        <f>IF(ISTEXT(E686),"",IF(ISBLANK(E686),"",IF(ISTEXT(D686),"",IF(A681="Invoice No. : ",INDEX(Sheet1!E$14:E$181,MATCH(B681,Sheet1!A$14:A$181,0)),O685))))</f>
        <v/>
      </c>
      <c r="P686" t="str">
        <f>IF(ISTEXT(E686),"",IF(ISBLANK(E686),"",IF(ISTEXT(D686),"",IF(A681="Invoice No. : ",INDEX(Sheet1!G$14:G$181,MATCH(B681,Sheet1!A$14:A$181,0)),P685))))</f>
        <v/>
      </c>
      <c r="Q686" t="str">
        <f t="shared" si="43"/>
        <v/>
      </c>
    </row>
    <row r="687" spans="1:17" x14ac:dyDescent="0.2">
      <c r="A687" s="3" t="s">
        <v>4</v>
      </c>
      <c r="B687" s="4">
        <v>2145331</v>
      </c>
      <c r="C687" s="3" t="s">
        <v>5</v>
      </c>
      <c r="D687" s="5" t="s">
        <v>185</v>
      </c>
      <c r="F687" s="26" t="str">
        <f t="shared" si="40"/>
        <v/>
      </c>
      <c r="G687" s="26" t="str">
        <f>IF(ISTEXT(E687),"",IF(ISBLANK(E687),"",IF(ISTEXT(D687),"",IF(A682="Invoice No. : ",INDEX(Sheet1!F$14:F$181,MATCH(B682,Sheet1!A$14:A$181,0)),G686))))</f>
        <v/>
      </c>
      <c r="H687" s="26" t="str">
        <f t="shared" si="41"/>
        <v/>
      </c>
      <c r="I687" s="26" t="str">
        <f>IF(ISTEXT(E687),"",IF(ISBLANK(E687),"",IF(ISTEXT(D687),"",IF(A682="Invoice No. : ",TEXT(INDEX(Sheet1!C$14:C$200,MATCH(B682,Sheet1!A$14:A$200,0)),"hh:mm:ss"),I686))))</f>
        <v/>
      </c>
      <c r="J687" t="str">
        <f t="shared" si="42"/>
        <v/>
      </c>
      <c r="K687" t="str">
        <f>IF(ISBLANK(G687),"",IF(ISTEXT(G687),"",INDEX(Sheet1!H$14:H$181,MATCH(F687,Sheet1!A$14:A$181,0))))</f>
        <v/>
      </c>
      <c r="L687" t="str">
        <f>IF(ISBLANK(G687),"",IF(ISTEXT(G687),"",INDEX(Sheet1!I$14:I$181,MATCH(F687,Sheet1!A$14:A$181,0))))</f>
        <v/>
      </c>
      <c r="M687" t="str">
        <f>IF(ISBLANK(G687),"",IF(ISTEXT(G687),"",IF(INDEX(Sheet1!H$14:H$181,MATCH(F687,Sheet1!A$14:A$181,0))&lt;&gt;0,IF(INDEX(Sheet1!I$14:I$181,MATCH(F687,Sheet1!A$14:A$181,0))&lt;&gt;0,"Loan &amp; Cash","Loan"),"Cash")))</f>
        <v/>
      </c>
      <c r="N687" t="str">
        <f>IF(ISTEXT(E687),"",IF(ISBLANK(E687),"",IF(ISTEXT(D687),"",IF(A682="Invoice No. : ",INDEX(Sheet1!D$14:D$181,MATCH(B682,Sheet1!A$14:A$181,0)),N686))))</f>
        <v/>
      </c>
      <c r="O687" t="str">
        <f>IF(ISTEXT(E687),"",IF(ISBLANK(E687),"",IF(ISTEXT(D687),"",IF(A682="Invoice No. : ",INDEX(Sheet1!E$14:E$181,MATCH(B682,Sheet1!A$14:A$181,0)),O686))))</f>
        <v/>
      </c>
      <c r="P687" t="str">
        <f>IF(ISTEXT(E687),"",IF(ISBLANK(E687),"",IF(ISTEXT(D687),"",IF(A682="Invoice No. : ",INDEX(Sheet1!G$14:G$181,MATCH(B682,Sheet1!A$14:A$181,0)),P686))))</f>
        <v/>
      </c>
      <c r="Q687" t="str">
        <f t="shared" si="43"/>
        <v/>
      </c>
    </row>
    <row r="688" spans="1:17" x14ac:dyDescent="0.2">
      <c r="A688" s="3" t="s">
        <v>7</v>
      </c>
      <c r="B688" s="6">
        <v>44943</v>
      </c>
      <c r="C688" s="3" t="s">
        <v>8</v>
      </c>
      <c r="D688" s="7">
        <v>2</v>
      </c>
      <c r="F688" s="26" t="str">
        <f t="shared" si="40"/>
        <v/>
      </c>
      <c r="G688" s="26" t="str">
        <f>IF(ISTEXT(E688),"",IF(ISBLANK(E688),"",IF(ISTEXT(D688),"",IF(A683="Invoice No. : ",INDEX(Sheet1!F$14:F$181,MATCH(B683,Sheet1!A$14:A$181,0)),G687))))</f>
        <v/>
      </c>
      <c r="H688" s="26" t="str">
        <f t="shared" si="41"/>
        <v/>
      </c>
      <c r="I688" s="26" t="str">
        <f>IF(ISTEXT(E688),"",IF(ISBLANK(E688),"",IF(ISTEXT(D688),"",IF(A683="Invoice No. : ",TEXT(INDEX(Sheet1!C$14:C$200,MATCH(B683,Sheet1!A$14:A$200,0)),"hh:mm:ss"),I687))))</f>
        <v/>
      </c>
      <c r="J688" t="str">
        <f t="shared" si="42"/>
        <v/>
      </c>
      <c r="K688" t="str">
        <f>IF(ISBLANK(G688),"",IF(ISTEXT(G688),"",INDEX(Sheet1!H$14:H$181,MATCH(F688,Sheet1!A$14:A$181,0))))</f>
        <v/>
      </c>
      <c r="L688" t="str">
        <f>IF(ISBLANK(G688),"",IF(ISTEXT(G688),"",INDEX(Sheet1!I$14:I$181,MATCH(F688,Sheet1!A$14:A$181,0))))</f>
        <v/>
      </c>
      <c r="M688" t="str">
        <f>IF(ISBLANK(G688),"",IF(ISTEXT(G688),"",IF(INDEX(Sheet1!H$14:H$181,MATCH(F688,Sheet1!A$14:A$181,0))&lt;&gt;0,IF(INDEX(Sheet1!I$14:I$181,MATCH(F688,Sheet1!A$14:A$181,0))&lt;&gt;0,"Loan &amp; Cash","Loan"),"Cash")))</f>
        <v/>
      </c>
      <c r="N688" t="str">
        <f>IF(ISTEXT(E688),"",IF(ISBLANK(E688),"",IF(ISTEXT(D688),"",IF(A683="Invoice No. : ",INDEX(Sheet1!D$14:D$181,MATCH(B683,Sheet1!A$14:A$181,0)),N687))))</f>
        <v/>
      </c>
      <c r="O688" t="str">
        <f>IF(ISTEXT(E688),"",IF(ISBLANK(E688),"",IF(ISTEXT(D688),"",IF(A683="Invoice No. : ",INDEX(Sheet1!E$14:E$181,MATCH(B683,Sheet1!A$14:A$181,0)),O687))))</f>
        <v/>
      </c>
      <c r="P688" t="str">
        <f>IF(ISTEXT(E688),"",IF(ISBLANK(E688),"",IF(ISTEXT(D688),"",IF(A683="Invoice No. : ",INDEX(Sheet1!G$14:G$181,MATCH(B683,Sheet1!A$14:A$181,0)),P687))))</f>
        <v/>
      </c>
      <c r="Q688" t="str">
        <f t="shared" si="43"/>
        <v/>
      </c>
    </row>
    <row r="689" spans="1:17" x14ac:dyDescent="0.2">
      <c r="F689" s="26" t="str">
        <f t="shared" si="40"/>
        <v/>
      </c>
      <c r="G689" s="26" t="str">
        <f>IF(ISTEXT(E689),"",IF(ISBLANK(E689),"",IF(ISTEXT(D689),"",IF(A684="Invoice No. : ",INDEX(Sheet1!F$14:F$181,MATCH(B684,Sheet1!A$14:A$181,0)),G688))))</f>
        <v/>
      </c>
      <c r="H689" s="26" t="str">
        <f t="shared" si="41"/>
        <v/>
      </c>
      <c r="I689" s="26" t="str">
        <f>IF(ISTEXT(E689),"",IF(ISBLANK(E689),"",IF(ISTEXT(D689),"",IF(A684="Invoice No. : ",TEXT(INDEX(Sheet1!C$14:C$200,MATCH(B684,Sheet1!A$14:A$200,0)),"hh:mm:ss"),I688))))</f>
        <v/>
      </c>
      <c r="J689" t="str">
        <f t="shared" si="42"/>
        <v/>
      </c>
      <c r="K689" t="str">
        <f>IF(ISBLANK(G689),"",IF(ISTEXT(G689),"",INDEX(Sheet1!H$14:H$181,MATCH(F689,Sheet1!A$14:A$181,0))))</f>
        <v/>
      </c>
      <c r="L689" t="str">
        <f>IF(ISBLANK(G689),"",IF(ISTEXT(G689),"",INDEX(Sheet1!I$14:I$181,MATCH(F689,Sheet1!A$14:A$181,0))))</f>
        <v/>
      </c>
      <c r="M689" t="str">
        <f>IF(ISBLANK(G689),"",IF(ISTEXT(G689),"",IF(INDEX(Sheet1!H$14:H$181,MATCH(F689,Sheet1!A$14:A$181,0))&lt;&gt;0,IF(INDEX(Sheet1!I$14:I$181,MATCH(F689,Sheet1!A$14:A$181,0))&lt;&gt;0,"Loan &amp; Cash","Loan"),"Cash")))</f>
        <v/>
      </c>
      <c r="N689" t="str">
        <f>IF(ISTEXT(E689),"",IF(ISBLANK(E689),"",IF(ISTEXT(D689),"",IF(A684="Invoice No. : ",INDEX(Sheet1!D$14:D$181,MATCH(B684,Sheet1!A$14:A$181,0)),N688))))</f>
        <v/>
      </c>
      <c r="O689" t="str">
        <f>IF(ISTEXT(E689),"",IF(ISBLANK(E689),"",IF(ISTEXT(D689),"",IF(A684="Invoice No. : ",INDEX(Sheet1!E$14:E$181,MATCH(B684,Sheet1!A$14:A$181,0)),O688))))</f>
        <v/>
      </c>
      <c r="P689" t="str">
        <f>IF(ISTEXT(E689),"",IF(ISBLANK(E689),"",IF(ISTEXT(D689),"",IF(A684="Invoice No. : ",INDEX(Sheet1!G$14:G$181,MATCH(B684,Sheet1!A$14:A$181,0)),P688))))</f>
        <v/>
      </c>
      <c r="Q689" t="str">
        <f t="shared" si="43"/>
        <v/>
      </c>
    </row>
    <row r="690" spans="1:17" x14ac:dyDescent="0.2">
      <c r="A690" s="8" t="s">
        <v>9</v>
      </c>
      <c r="B690" s="8" t="s">
        <v>10</v>
      </c>
      <c r="C690" s="9" t="s">
        <v>11</v>
      </c>
      <c r="D690" s="9" t="s">
        <v>12</v>
      </c>
      <c r="E690" s="9" t="s">
        <v>13</v>
      </c>
      <c r="F690" s="26" t="str">
        <f t="shared" si="40"/>
        <v/>
      </c>
      <c r="G690" s="26" t="str">
        <f>IF(ISTEXT(E690),"",IF(ISBLANK(E690),"",IF(ISTEXT(D690),"",IF(A685="Invoice No. : ",INDEX(Sheet1!F$14:F$181,MATCH(B685,Sheet1!A$14:A$181,0)),G689))))</f>
        <v/>
      </c>
      <c r="H690" s="26" t="str">
        <f t="shared" si="41"/>
        <v/>
      </c>
      <c r="I690" s="26" t="str">
        <f>IF(ISTEXT(E690),"",IF(ISBLANK(E690),"",IF(ISTEXT(D690),"",IF(A685="Invoice No. : ",TEXT(INDEX(Sheet1!C$14:C$200,MATCH(B685,Sheet1!A$14:A$200,0)),"hh:mm:ss"),I689))))</f>
        <v/>
      </c>
      <c r="J690" t="str">
        <f t="shared" si="42"/>
        <v/>
      </c>
      <c r="K690" t="str">
        <f>IF(ISBLANK(G690),"",IF(ISTEXT(G690),"",INDEX(Sheet1!H$14:H$181,MATCH(F690,Sheet1!A$14:A$181,0))))</f>
        <v/>
      </c>
      <c r="L690" t="str">
        <f>IF(ISBLANK(G690),"",IF(ISTEXT(G690),"",INDEX(Sheet1!I$14:I$181,MATCH(F690,Sheet1!A$14:A$181,0))))</f>
        <v/>
      </c>
      <c r="M690" t="str">
        <f>IF(ISBLANK(G690),"",IF(ISTEXT(G690),"",IF(INDEX(Sheet1!H$14:H$181,MATCH(F690,Sheet1!A$14:A$181,0))&lt;&gt;0,IF(INDEX(Sheet1!I$14:I$181,MATCH(F690,Sheet1!A$14:A$181,0))&lt;&gt;0,"Loan &amp; Cash","Loan"),"Cash")))</f>
        <v/>
      </c>
      <c r="N690" t="str">
        <f>IF(ISTEXT(E690),"",IF(ISBLANK(E690),"",IF(ISTEXT(D690),"",IF(A685="Invoice No. : ",INDEX(Sheet1!D$14:D$181,MATCH(B685,Sheet1!A$14:A$181,0)),N689))))</f>
        <v/>
      </c>
      <c r="O690" t="str">
        <f>IF(ISTEXT(E690),"",IF(ISBLANK(E690),"",IF(ISTEXT(D690),"",IF(A685="Invoice No. : ",INDEX(Sheet1!E$14:E$181,MATCH(B685,Sheet1!A$14:A$181,0)),O689))))</f>
        <v/>
      </c>
      <c r="P690" t="str">
        <f>IF(ISTEXT(E690),"",IF(ISBLANK(E690),"",IF(ISTEXT(D690),"",IF(A685="Invoice No. : ",INDEX(Sheet1!G$14:G$181,MATCH(B685,Sheet1!A$14:A$181,0)),P689))))</f>
        <v/>
      </c>
      <c r="Q690" t="str">
        <f t="shared" si="43"/>
        <v/>
      </c>
    </row>
    <row r="691" spans="1:17" x14ac:dyDescent="0.2">
      <c r="F691" s="26" t="str">
        <f t="shared" si="40"/>
        <v/>
      </c>
      <c r="G691" s="26" t="str">
        <f>IF(ISTEXT(E691),"",IF(ISBLANK(E691),"",IF(ISTEXT(D691),"",IF(A686="Invoice No. : ",INDEX(Sheet1!F$14:F$181,MATCH(B686,Sheet1!A$14:A$181,0)),G690))))</f>
        <v/>
      </c>
      <c r="H691" s="26" t="str">
        <f t="shared" si="41"/>
        <v/>
      </c>
      <c r="I691" s="26" t="str">
        <f>IF(ISTEXT(E691),"",IF(ISBLANK(E691),"",IF(ISTEXT(D691),"",IF(A686="Invoice No. : ",TEXT(INDEX(Sheet1!C$14:C$200,MATCH(B686,Sheet1!A$14:A$200,0)),"hh:mm:ss"),I690))))</f>
        <v/>
      </c>
      <c r="J691" t="str">
        <f t="shared" si="42"/>
        <v/>
      </c>
      <c r="K691" t="str">
        <f>IF(ISBLANK(G691),"",IF(ISTEXT(G691),"",INDEX(Sheet1!H$14:H$181,MATCH(F691,Sheet1!A$14:A$181,0))))</f>
        <v/>
      </c>
      <c r="L691" t="str">
        <f>IF(ISBLANK(G691),"",IF(ISTEXT(G691),"",INDEX(Sheet1!I$14:I$181,MATCH(F691,Sheet1!A$14:A$181,0))))</f>
        <v/>
      </c>
      <c r="M691" t="str">
        <f>IF(ISBLANK(G691),"",IF(ISTEXT(G691),"",IF(INDEX(Sheet1!H$14:H$181,MATCH(F691,Sheet1!A$14:A$181,0))&lt;&gt;0,IF(INDEX(Sheet1!I$14:I$181,MATCH(F691,Sheet1!A$14:A$181,0))&lt;&gt;0,"Loan &amp; Cash","Loan"),"Cash")))</f>
        <v/>
      </c>
      <c r="N691" t="str">
        <f>IF(ISTEXT(E691),"",IF(ISBLANK(E691),"",IF(ISTEXT(D691),"",IF(A686="Invoice No. : ",INDEX(Sheet1!D$14:D$181,MATCH(B686,Sheet1!A$14:A$181,0)),N690))))</f>
        <v/>
      </c>
      <c r="O691" t="str">
        <f>IF(ISTEXT(E691),"",IF(ISBLANK(E691),"",IF(ISTEXT(D691),"",IF(A686="Invoice No. : ",INDEX(Sheet1!E$14:E$181,MATCH(B686,Sheet1!A$14:A$181,0)),O690))))</f>
        <v/>
      </c>
      <c r="P691" t="str">
        <f>IF(ISTEXT(E691),"",IF(ISBLANK(E691),"",IF(ISTEXT(D691),"",IF(A686="Invoice No. : ",INDEX(Sheet1!G$14:G$181,MATCH(B686,Sheet1!A$14:A$181,0)),P690))))</f>
        <v/>
      </c>
      <c r="Q691" t="str">
        <f t="shared" si="43"/>
        <v/>
      </c>
    </row>
    <row r="692" spans="1:17" x14ac:dyDescent="0.2">
      <c r="A692" s="10" t="s">
        <v>427</v>
      </c>
      <c r="B692" s="10" t="s">
        <v>428</v>
      </c>
      <c r="C692" s="11">
        <v>1</v>
      </c>
      <c r="D692" s="11">
        <v>336.75</v>
      </c>
      <c r="E692" s="11">
        <v>336.75</v>
      </c>
      <c r="F692" s="26">
        <f t="shared" si="40"/>
        <v>2145331</v>
      </c>
      <c r="G692" s="26">
        <f>IF(ISTEXT(E692),"",IF(ISBLANK(E692),"",IF(ISTEXT(D692),"",IF(A687="Invoice No. : ",INDEX(Sheet1!F$14:F$181,MATCH(B687,Sheet1!A$14:A$181,0)),G691))))</f>
        <v>36652</v>
      </c>
      <c r="H692" s="26" t="str">
        <f t="shared" si="41"/>
        <v>01/17/2023</v>
      </c>
      <c r="I692" s="26" t="str">
        <f>IF(ISTEXT(E692),"",IF(ISBLANK(E692),"",IF(ISTEXT(D692),"",IF(A687="Invoice No. : ",TEXT(INDEX(Sheet1!C$14:C$200,MATCH(B687,Sheet1!A$14:A$200,0)),"hh:mm:ss"),I691))))</f>
        <v>10:20:28</v>
      </c>
      <c r="J692">
        <f t="shared" si="42"/>
        <v>3747.33</v>
      </c>
      <c r="K692">
        <f>IF(ISBLANK(G692),"",IF(ISTEXT(G692),"",INDEX(Sheet1!H$14:H$181,MATCH(F692,Sheet1!A$14:A$181,0))))</f>
        <v>3500</v>
      </c>
      <c r="L692">
        <f>IF(ISBLANK(G692),"",IF(ISTEXT(G692),"",INDEX(Sheet1!I$14:I$181,MATCH(F692,Sheet1!A$14:A$181,0))))</f>
        <v>247.33</v>
      </c>
      <c r="M692" t="str">
        <f>IF(ISBLANK(G692),"",IF(ISTEXT(G692),"",IF(INDEX(Sheet1!H$14:H$181,MATCH(F692,Sheet1!A$14:A$181,0))&lt;&gt;0,IF(INDEX(Sheet1!I$14:I$181,MATCH(F692,Sheet1!A$14:A$181,0))&lt;&gt;0,"Loan &amp; Cash","Loan"),"Cash")))</f>
        <v>Loan &amp; Cash</v>
      </c>
      <c r="N692">
        <f>IF(ISTEXT(E692),"",IF(ISBLANK(E692),"",IF(ISTEXT(D692),"",IF(A687="Invoice No. : ",INDEX(Sheet1!D$14:D$181,MATCH(B687,Sheet1!A$14:A$181,0)),N691))))</f>
        <v>2</v>
      </c>
      <c r="O692" t="str">
        <f>IF(ISTEXT(E692),"",IF(ISBLANK(E692),"",IF(ISTEXT(D692),"",IF(A687="Invoice No. : ",INDEX(Sheet1!E$14:E$181,MATCH(B687,Sheet1!A$14:A$181,0)),O691))))</f>
        <v>RUBY</v>
      </c>
      <c r="P692" t="str">
        <f>IF(ISTEXT(E692),"",IF(ISBLANK(E692),"",IF(ISTEXT(D692),"",IF(A687="Invoice No. : ",INDEX(Sheet1!G$14:G$181,MATCH(B687,Sheet1!A$14:A$181,0)),P691))))</f>
        <v>DE LEON, RAYMUNDO TAGUDAR</v>
      </c>
      <c r="Q692">
        <f t="shared" si="43"/>
        <v>130591.09</v>
      </c>
    </row>
    <row r="693" spans="1:17" x14ac:dyDescent="0.2">
      <c r="A693" s="10" t="s">
        <v>429</v>
      </c>
      <c r="B693" s="10" t="s">
        <v>430</v>
      </c>
      <c r="C693" s="11">
        <v>1</v>
      </c>
      <c r="D693" s="11">
        <v>265.5</v>
      </c>
      <c r="E693" s="11">
        <v>265.5</v>
      </c>
      <c r="F693" s="26">
        <f t="shared" si="40"/>
        <v>2145331</v>
      </c>
      <c r="G693" s="26">
        <f>IF(ISTEXT(E693),"",IF(ISBLANK(E693),"",IF(ISTEXT(D693),"",IF(A688="Invoice No. : ",INDEX(Sheet1!F$14:F$181,MATCH(B688,Sheet1!A$14:A$181,0)),G692))))</f>
        <v>36652</v>
      </c>
      <c r="H693" s="26" t="str">
        <f t="shared" si="41"/>
        <v>01/17/2023</v>
      </c>
      <c r="I693" s="26" t="str">
        <f>IF(ISTEXT(E693),"",IF(ISBLANK(E693),"",IF(ISTEXT(D693),"",IF(A688="Invoice No. : ",TEXT(INDEX(Sheet1!C$14:C$200,MATCH(B688,Sheet1!A$14:A$200,0)),"hh:mm:ss"),I692))))</f>
        <v>10:20:28</v>
      </c>
      <c r="J693">
        <f t="shared" si="42"/>
        <v>3747.33</v>
      </c>
      <c r="K693">
        <f>IF(ISBLANK(G693),"",IF(ISTEXT(G693),"",INDEX(Sheet1!H$14:H$181,MATCH(F693,Sheet1!A$14:A$181,0))))</f>
        <v>3500</v>
      </c>
      <c r="L693">
        <f>IF(ISBLANK(G693),"",IF(ISTEXT(G693),"",INDEX(Sheet1!I$14:I$181,MATCH(F693,Sheet1!A$14:A$181,0))))</f>
        <v>247.33</v>
      </c>
      <c r="M693" t="str">
        <f>IF(ISBLANK(G693),"",IF(ISTEXT(G693),"",IF(INDEX(Sheet1!H$14:H$181,MATCH(F693,Sheet1!A$14:A$181,0))&lt;&gt;0,IF(INDEX(Sheet1!I$14:I$181,MATCH(F693,Sheet1!A$14:A$181,0))&lt;&gt;0,"Loan &amp; Cash","Loan"),"Cash")))</f>
        <v>Loan &amp; Cash</v>
      </c>
      <c r="N693">
        <f>IF(ISTEXT(E693),"",IF(ISBLANK(E693),"",IF(ISTEXT(D693),"",IF(A688="Invoice No. : ",INDEX(Sheet1!D$14:D$181,MATCH(B688,Sheet1!A$14:A$181,0)),N692))))</f>
        <v>2</v>
      </c>
      <c r="O693" t="str">
        <f>IF(ISTEXT(E693),"",IF(ISBLANK(E693),"",IF(ISTEXT(D693),"",IF(A688="Invoice No. : ",INDEX(Sheet1!E$14:E$181,MATCH(B688,Sheet1!A$14:A$181,0)),O692))))</f>
        <v>RUBY</v>
      </c>
      <c r="P693" t="str">
        <f>IF(ISTEXT(E693),"",IF(ISBLANK(E693),"",IF(ISTEXT(D693),"",IF(A688="Invoice No. : ",INDEX(Sheet1!G$14:G$181,MATCH(B688,Sheet1!A$14:A$181,0)),P692))))</f>
        <v>DE LEON, RAYMUNDO TAGUDAR</v>
      </c>
      <c r="Q693">
        <f t="shared" si="43"/>
        <v>130591.09</v>
      </c>
    </row>
    <row r="694" spans="1:17" x14ac:dyDescent="0.2">
      <c r="A694" s="10" t="s">
        <v>431</v>
      </c>
      <c r="B694" s="10" t="s">
        <v>432</v>
      </c>
      <c r="C694" s="11">
        <v>2</v>
      </c>
      <c r="D694" s="11">
        <v>57.5</v>
      </c>
      <c r="E694" s="11">
        <v>115</v>
      </c>
      <c r="F694" s="26">
        <f t="shared" si="40"/>
        <v>2145331</v>
      </c>
      <c r="G694" s="26">
        <f>IF(ISTEXT(E694),"",IF(ISBLANK(E694),"",IF(ISTEXT(D694),"",IF(A689="Invoice No. : ",INDEX(Sheet1!F$14:F$181,MATCH(B689,Sheet1!A$14:A$181,0)),G693))))</f>
        <v>36652</v>
      </c>
      <c r="H694" s="26" t="str">
        <f t="shared" si="41"/>
        <v>01/17/2023</v>
      </c>
      <c r="I694" s="26" t="str">
        <f>IF(ISTEXT(E694),"",IF(ISBLANK(E694),"",IF(ISTEXT(D694),"",IF(A689="Invoice No. : ",TEXT(INDEX(Sheet1!C$14:C$200,MATCH(B689,Sheet1!A$14:A$200,0)),"hh:mm:ss"),I693))))</f>
        <v>10:20:28</v>
      </c>
      <c r="J694">
        <f t="shared" si="42"/>
        <v>3747.33</v>
      </c>
      <c r="K694">
        <f>IF(ISBLANK(G694),"",IF(ISTEXT(G694),"",INDEX(Sheet1!H$14:H$181,MATCH(F694,Sheet1!A$14:A$181,0))))</f>
        <v>3500</v>
      </c>
      <c r="L694">
        <f>IF(ISBLANK(G694),"",IF(ISTEXT(G694),"",INDEX(Sheet1!I$14:I$181,MATCH(F694,Sheet1!A$14:A$181,0))))</f>
        <v>247.33</v>
      </c>
      <c r="M694" t="str">
        <f>IF(ISBLANK(G694),"",IF(ISTEXT(G694),"",IF(INDEX(Sheet1!H$14:H$181,MATCH(F694,Sheet1!A$14:A$181,0))&lt;&gt;0,IF(INDEX(Sheet1!I$14:I$181,MATCH(F694,Sheet1!A$14:A$181,0))&lt;&gt;0,"Loan &amp; Cash","Loan"),"Cash")))</f>
        <v>Loan &amp; Cash</v>
      </c>
      <c r="N694">
        <f>IF(ISTEXT(E694),"",IF(ISBLANK(E694),"",IF(ISTEXT(D694),"",IF(A689="Invoice No. : ",INDEX(Sheet1!D$14:D$181,MATCH(B689,Sheet1!A$14:A$181,0)),N693))))</f>
        <v>2</v>
      </c>
      <c r="O694" t="str">
        <f>IF(ISTEXT(E694),"",IF(ISBLANK(E694),"",IF(ISTEXT(D694),"",IF(A689="Invoice No. : ",INDEX(Sheet1!E$14:E$181,MATCH(B689,Sheet1!A$14:A$181,0)),O693))))</f>
        <v>RUBY</v>
      </c>
      <c r="P694" t="str">
        <f>IF(ISTEXT(E694),"",IF(ISBLANK(E694),"",IF(ISTEXT(D694),"",IF(A689="Invoice No. : ",INDEX(Sheet1!G$14:G$181,MATCH(B689,Sheet1!A$14:A$181,0)),P693))))</f>
        <v>DE LEON, RAYMUNDO TAGUDAR</v>
      </c>
      <c r="Q694">
        <f t="shared" si="43"/>
        <v>130591.09</v>
      </c>
    </row>
    <row r="695" spans="1:17" x14ac:dyDescent="0.2">
      <c r="A695" s="10" t="s">
        <v>433</v>
      </c>
      <c r="B695" s="10" t="s">
        <v>434</v>
      </c>
      <c r="C695" s="11">
        <v>1</v>
      </c>
      <c r="D695" s="11">
        <v>88.5</v>
      </c>
      <c r="E695" s="11">
        <v>88.5</v>
      </c>
      <c r="F695" s="26">
        <f t="shared" si="40"/>
        <v>2145331</v>
      </c>
      <c r="G695" s="26">
        <f>IF(ISTEXT(E695),"",IF(ISBLANK(E695),"",IF(ISTEXT(D695),"",IF(A690="Invoice No. : ",INDEX(Sheet1!F$14:F$181,MATCH(B690,Sheet1!A$14:A$181,0)),G694))))</f>
        <v>36652</v>
      </c>
      <c r="H695" s="26" t="str">
        <f t="shared" si="41"/>
        <v>01/17/2023</v>
      </c>
      <c r="I695" s="26" t="str">
        <f>IF(ISTEXT(E695),"",IF(ISBLANK(E695),"",IF(ISTEXT(D695),"",IF(A690="Invoice No. : ",TEXT(INDEX(Sheet1!C$14:C$200,MATCH(B690,Sheet1!A$14:A$200,0)),"hh:mm:ss"),I694))))</f>
        <v>10:20:28</v>
      </c>
      <c r="J695">
        <f t="shared" si="42"/>
        <v>3747.33</v>
      </c>
      <c r="K695">
        <f>IF(ISBLANK(G695),"",IF(ISTEXT(G695),"",INDEX(Sheet1!H$14:H$181,MATCH(F695,Sheet1!A$14:A$181,0))))</f>
        <v>3500</v>
      </c>
      <c r="L695">
        <f>IF(ISBLANK(G695),"",IF(ISTEXT(G695),"",INDEX(Sheet1!I$14:I$181,MATCH(F695,Sheet1!A$14:A$181,0))))</f>
        <v>247.33</v>
      </c>
      <c r="M695" t="str">
        <f>IF(ISBLANK(G695),"",IF(ISTEXT(G695),"",IF(INDEX(Sheet1!H$14:H$181,MATCH(F695,Sheet1!A$14:A$181,0))&lt;&gt;0,IF(INDEX(Sheet1!I$14:I$181,MATCH(F695,Sheet1!A$14:A$181,0))&lt;&gt;0,"Loan &amp; Cash","Loan"),"Cash")))</f>
        <v>Loan &amp; Cash</v>
      </c>
      <c r="N695">
        <f>IF(ISTEXT(E695),"",IF(ISBLANK(E695),"",IF(ISTEXT(D695),"",IF(A690="Invoice No. : ",INDEX(Sheet1!D$14:D$181,MATCH(B690,Sheet1!A$14:A$181,0)),N694))))</f>
        <v>2</v>
      </c>
      <c r="O695" t="str">
        <f>IF(ISTEXT(E695),"",IF(ISBLANK(E695),"",IF(ISTEXT(D695),"",IF(A690="Invoice No. : ",INDEX(Sheet1!E$14:E$181,MATCH(B690,Sheet1!A$14:A$181,0)),O694))))</f>
        <v>RUBY</v>
      </c>
      <c r="P695" t="str">
        <f>IF(ISTEXT(E695),"",IF(ISBLANK(E695),"",IF(ISTEXT(D695),"",IF(A690="Invoice No. : ",INDEX(Sheet1!G$14:G$181,MATCH(B690,Sheet1!A$14:A$181,0)),P694))))</f>
        <v>DE LEON, RAYMUNDO TAGUDAR</v>
      </c>
      <c r="Q695">
        <f t="shared" si="43"/>
        <v>130591.09</v>
      </c>
    </row>
    <row r="696" spans="1:17" x14ac:dyDescent="0.2">
      <c r="A696" s="10" t="s">
        <v>435</v>
      </c>
      <c r="B696" s="10" t="s">
        <v>436</v>
      </c>
      <c r="C696" s="11">
        <v>1</v>
      </c>
      <c r="D696" s="11">
        <v>193.75</v>
      </c>
      <c r="E696" s="11">
        <v>193.75</v>
      </c>
      <c r="F696" s="26">
        <f t="shared" si="40"/>
        <v>2145331</v>
      </c>
      <c r="G696" s="26">
        <f>IF(ISTEXT(E696),"",IF(ISBLANK(E696),"",IF(ISTEXT(D696),"",IF(A691="Invoice No. : ",INDEX(Sheet1!F$14:F$181,MATCH(B691,Sheet1!A$14:A$181,0)),G695))))</f>
        <v>36652</v>
      </c>
      <c r="H696" s="26" t="str">
        <f t="shared" si="41"/>
        <v>01/17/2023</v>
      </c>
      <c r="I696" s="26" t="str">
        <f>IF(ISTEXT(E696),"",IF(ISBLANK(E696),"",IF(ISTEXT(D696),"",IF(A691="Invoice No. : ",TEXT(INDEX(Sheet1!C$14:C$200,MATCH(B691,Sheet1!A$14:A$200,0)),"hh:mm:ss"),I695))))</f>
        <v>10:20:28</v>
      </c>
      <c r="J696">
        <f t="shared" si="42"/>
        <v>3747.33</v>
      </c>
      <c r="K696">
        <f>IF(ISBLANK(G696),"",IF(ISTEXT(G696),"",INDEX(Sheet1!H$14:H$181,MATCH(F696,Sheet1!A$14:A$181,0))))</f>
        <v>3500</v>
      </c>
      <c r="L696">
        <f>IF(ISBLANK(G696),"",IF(ISTEXT(G696),"",INDEX(Sheet1!I$14:I$181,MATCH(F696,Sheet1!A$14:A$181,0))))</f>
        <v>247.33</v>
      </c>
      <c r="M696" t="str">
        <f>IF(ISBLANK(G696),"",IF(ISTEXT(G696),"",IF(INDEX(Sheet1!H$14:H$181,MATCH(F696,Sheet1!A$14:A$181,0))&lt;&gt;0,IF(INDEX(Sheet1!I$14:I$181,MATCH(F696,Sheet1!A$14:A$181,0))&lt;&gt;0,"Loan &amp; Cash","Loan"),"Cash")))</f>
        <v>Loan &amp; Cash</v>
      </c>
      <c r="N696">
        <f>IF(ISTEXT(E696),"",IF(ISBLANK(E696),"",IF(ISTEXT(D696),"",IF(A691="Invoice No. : ",INDEX(Sheet1!D$14:D$181,MATCH(B691,Sheet1!A$14:A$181,0)),N695))))</f>
        <v>2</v>
      </c>
      <c r="O696" t="str">
        <f>IF(ISTEXT(E696),"",IF(ISBLANK(E696),"",IF(ISTEXT(D696),"",IF(A691="Invoice No. : ",INDEX(Sheet1!E$14:E$181,MATCH(B691,Sheet1!A$14:A$181,0)),O695))))</f>
        <v>RUBY</v>
      </c>
      <c r="P696" t="str">
        <f>IF(ISTEXT(E696),"",IF(ISBLANK(E696),"",IF(ISTEXT(D696),"",IF(A691="Invoice No. : ",INDEX(Sheet1!G$14:G$181,MATCH(B691,Sheet1!A$14:A$181,0)),P695))))</f>
        <v>DE LEON, RAYMUNDO TAGUDAR</v>
      </c>
      <c r="Q696">
        <f t="shared" si="43"/>
        <v>130591.09</v>
      </c>
    </row>
    <row r="697" spans="1:17" x14ac:dyDescent="0.2">
      <c r="A697" s="10" t="s">
        <v>437</v>
      </c>
      <c r="B697" s="10" t="s">
        <v>438</v>
      </c>
      <c r="C697" s="11">
        <v>1</v>
      </c>
      <c r="D697" s="11">
        <v>135.5</v>
      </c>
      <c r="E697" s="11">
        <v>135.5</v>
      </c>
      <c r="F697" s="26">
        <f t="shared" si="40"/>
        <v>2145331</v>
      </c>
      <c r="G697" s="26">
        <f>IF(ISTEXT(E697),"",IF(ISBLANK(E697),"",IF(ISTEXT(D697),"",IF(A692="Invoice No. : ",INDEX(Sheet1!F$14:F$181,MATCH(B692,Sheet1!A$14:A$181,0)),G696))))</f>
        <v>36652</v>
      </c>
      <c r="H697" s="26" t="str">
        <f t="shared" si="41"/>
        <v>01/17/2023</v>
      </c>
      <c r="I697" s="26" t="str">
        <f>IF(ISTEXT(E697),"",IF(ISBLANK(E697),"",IF(ISTEXT(D697),"",IF(A692="Invoice No. : ",TEXT(INDEX(Sheet1!C$14:C$200,MATCH(B692,Sheet1!A$14:A$200,0)),"hh:mm:ss"),I696))))</f>
        <v>10:20:28</v>
      </c>
      <c r="J697">
        <f t="shared" si="42"/>
        <v>3747.33</v>
      </c>
      <c r="K697">
        <f>IF(ISBLANK(G697),"",IF(ISTEXT(G697),"",INDEX(Sheet1!H$14:H$181,MATCH(F697,Sheet1!A$14:A$181,0))))</f>
        <v>3500</v>
      </c>
      <c r="L697">
        <f>IF(ISBLANK(G697),"",IF(ISTEXT(G697),"",INDEX(Sheet1!I$14:I$181,MATCH(F697,Sheet1!A$14:A$181,0))))</f>
        <v>247.33</v>
      </c>
      <c r="M697" t="str">
        <f>IF(ISBLANK(G697),"",IF(ISTEXT(G697),"",IF(INDEX(Sheet1!H$14:H$181,MATCH(F697,Sheet1!A$14:A$181,0))&lt;&gt;0,IF(INDEX(Sheet1!I$14:I$181,MATCH(F697,Sheet1!A$14:A$181,0))&lt;&gt;0,"Loan &amp; Cash","Loan"),"Cash")))</f>
        <v>Loan &amp; Cash</v>
      </c>
      <c r="N697">
        <f>IF(ISTEXT(E697),"",IF(ISBLANK(E697),"",IF(ISTEXT(D697),"",IF(A692="Invoice No. : ",INDEX(Sheet1!D$14:D$181,MATCH(B692,Sheet1!A$14:A$181,0)),N696))))</f>
        <v>2</v>
      </c>
      <c r="O697" t="str">
        <f>IF(ISTEXT(E697),"",IF(ISBLANK(E697),"",IF(ISTEXT(D697),"",IF(A692="Invoice No. : ",INDEX(Sheet1!E$14:E$181,MATCH(B692,Sheet1!A$14:A$181,0)),O696))))</f>
        <v>RUBY</v>
      </c>
      <c r="P697" t="str">
        <f>IF(ISTEXT(E697),"",IF(ISBLANK(E697),"",IF(ISTEXT(D697),"",IF(A692="Invoice No. : ",INDEX(Sheet1!G$14:G$181,MATCH(B692,Sheet1!A$14:A$181,0)),P696))))</f>
        <v>DE LEON, RAYMUNDO TAGUDAR</v>
      </c>
      <c r="Q697">
        <f t="shared" si="43"/>
        <v>130591.09</v>
      </c>
    </row>
    <row r="698" spans="1:17" x14ac:dyDescent="0.2">
      <c r="A698" s="10" t="s">
        <v>439</v>
      </c>
      <c r="B698" s="10" t="s">
        <v>440</v>
      </c>
      <c r="C698" s="11">
        <v>12</v>
      </c>
      <c r="D698" s="11">
        <v>6</v>
      </c>
      <c r="E698" s="11">
        <v>72</v>
      </c>
      <c r="F698" s="26">
        <f t="shared" si="40"/>
        <v>2145331</v>
      </c>
      <c r="G698" s="26">
        <f>IF(ISTEXT(E698),"",IF(ISBLANK(E698),"",IF(ISTEXT(D698),"",IF(A693="Invoice No. : ",INDEX(Sheet1!F$14:F$181,MATCH(B693,Sheet1!A$14:A$181,0)),G697))))</f>
        <v>36652</v>
      </c>
      <c r="H698" s="26" t="str">
        <f t="shared" si="41"/>
        <v>01/17/2023</v>
      </c>
      <c r="I698" s="26" t="str">
        <f>IF(ISTEXT(E698),"",IF(ISBLANK(E698),"",IF(ISTEXT(D698),"",IF(A693="Invoice No. : ",TEXT(INDEX(Sheet1!C$14:C$200,MATCH(B693,Sheet1!A$14:A$200,0)),"hh:mm:ss"),I697))))</f>
        <v>10:20:28</v>
      </c>
      <c r="J698">
        <f t="shared" si="42"/>
        <v>3747.33</v>
      </c>
      <c r="K698">
        <f>IF(ISBLANK(G698),"",IF(ISTEXT(G698),"",INDEX(Sheet1!H$14:H$181,MATCH(F698,Sheet1!A$14:A$181,0))))</f>
        <v>3500</v>
      </c>
      <c r="L698">
        <f>IF(ISBLANK(G698),"",IF(ISTEXT(G698),"",INDEX(Sheet1!I$14:I$181,MATCH(F698,Sheet1!A$14:A$181,0))))</f>
        <v>247.33</v>
      </c>
      <c r="M698" t="str">
        <f>IF(ISBLANK(G698),"",IF(ISTEXT(G698),"",IF(INDEX(Sheet1!H$14:H$181,MATCH(F698,Sheet1!A$14:A$181,0))&lt;&gt;0,IF(INDEX(Sheet1!I$14:I$181,MATCH(F698,Sheet1!A$14:A$181,0))&lt;&gt;0,"Loan &amp; Cash","Loan"),"Cash")))</f>
        <v>Loan &amp; Cash</v>
      </c>
      <c r="N698">
        <f>IF(ISTEXT(E698),"",IF(ISBLANK(E698),"",IF(ISTEXT(D698),"",IF(A693="Invoice No. : ",INDEX(Sheet1!D$14:D$181,MATCH(B693,Sheet1!A$14:A$181,0)),N697))))</f>
        <v>2</v>
      </c>
      <c r="O698" t="str">
        <f>IF(ISTEXT(E698),"",IF(ISBLANK(E698),"",IF(ISTEXT(D698),"",IF(A693="Invoice No. : ",INDEX(Sheet1!E$14:E$181,MATCH(B693,Sheet1!A$14:A$181,0)),O697))))</f>
        <v>RUBY</v>
      </c>
      <c r="P698" t="str">
        <f>IF(ISTEXT(E698),"",IF(ISBLANK(E698),"",IF(ISTEXT(D698),"",IF(A693="Invoice No. : ",INDEX(Sheet1!G$14:G$181,MATCH(B693,Sheet1!A$14:A$181,0)),P697))))</f>
        <v>DE LEON, RAYMUNDO TAGUDAR</v>
      </c>
      <c r="Q698">
        <f t="shared" si="43"/>
        <v>130591.09</v>
      </c>
    </row>
    <row r="699" spans="1:17" x14ac:dyDescent="0.2">
      <c r="A699" s="10" t="s">
        <v>244</v>
      </c>
      <c r="B699" s="10" t="s">
        <v>245</v>
      </c>
      <c r="C699" s="11">
        <v>12</v>
      </c>
      <c r="D699" s="11">
        <v>6</v>
      </c>
      <c r="E699" s="11">
        <v>72</v>
      </c>
      <c r="F699" s="26">
        <f t="shared" si="40"/>
        <v>2145331</v>
      </c>
      <c r="G699" s="26">
        <f>IF(ISTEXT(E699),"",IF(ISBLANK(E699),"",IF(ISTEXT(D699),"",IF(A694="Invoice No. : ",INDEX(Sheet1!F$14:F$181,MATCH(B694,Sheet1!A$14:A$181,0)),G698))))</f>
        <v>36652</v>
      </c>
      <c r="H699" s="26" t="str">
        <f t="shared" si="41"/>
        <v>01/17/2023</v>
      </c>
      <c r="I699" s="26" t="str">
        <f>IF(ISTEXT(E699),"",IF(ISBLANK(E699),"",IF(ISTEXT(D699),"",IF(A694="Invoice No. : ",TEXT(INDEX(Sheet1!C$14:C$200,MATCH(B694,Sheet1!A$14:A$200,0)),"hh:mm:ss"),I698))))</f>
        <v>10:20:28</v>
      </c>
      <c r="J699">
        <f t="shared" si="42"/>
        <v>3747.33</v>
      </c>
      <c r="K699">
        <f>IF(ISBLANK(G699),"",IF(ISTEXT(G699),"",INDEX(Sheet1!H$14:H$181,MATCH(F699,Sheet1!A$14:A$181,0))))</f>
        <v>3500</v>
      </c>
      <c r="L699">
        <f>IF(ISBLANK(G699),"",IF(ISTEXT(G699),"",INDEX(Sheet1!I$14:I$181,MATCH(F699,Sheet1!A$14:A$181,0))))</f>
        <v>247.33</v>
      </c>
      <c r="M699" t="str">
        <f>IF(ISBLANK(G699),"",IF(ISTEXT(G699),"",IF(INDEX(Sheet1!H$14:H$181,MATCH(F699,Sheet1!A$14:A$181,0))&lt;&gt;0,IF(INDEX(Sheet1!I$14:I$181,MATCH(F699,Sheet1!A$14:A$181,0))&lt;&gt;0,"Loan &amp; Cash","Loan"),"Cash")))</f>
        <v>Loan &amp; Cash</v>
      </c>
      <c r="N699">
        <f>IF(ISTEXT(E699),"",IF(ISBLANK(E699),"",IF(ISTEXT(D699),"",IF(A694="Invoice No. : ",INDEX(Sheet1!D$14:D$181,MATCH(B694,Sheet1!A$14:A$181,0)),N698))))</f>
        <v>2</v>
      </c>
      <c r="O699" t="str">
        <f>IF(ISTEXT(E699),"",IF(ISBLANK(E699),"",IF(ISTEXT(D699),"",IF(A694="Invoice No. : ",INDEX(Sheet1!E$14:E$181,MATCH(B694,Sheet1!A$14:A$181,0)),O698))))</f>
        <v>RUBY</v>
      </c>
      <c r="P699" t="str">
        <f>IF(ISTEXT(E699),"",IF(ISBLANK(E699),"",IF(ISTEXT(D699),"",IF(A694="Invoice No. : ",INDEX(Sheet1!G$14:G$181,MATCH(B694,Sheet1!A$14:A$181,0)),P698))))</f>
        <v>DE LEON, RAYMUNDO TAGUDAR</v>
      </c>
      <c r="Q699">
        <f t="shared" si="43"/>
        <v>130591.09</v>
      </c>
    </row>
    <row r="700" spans="1:17" x14ac:dyDescent="0.2">
      <c r="A700" s="10" t="s">
        <v>246</v>
      </c>
      <c r="B700" s="10" t="s">
        <v>247</v>
      </c>
      <c r="C700" s="11">
        <v>13</v>
      </c>
      <c r="D700" s="11">
        <v>6</v>
      </c>
      <c r="E700" s="11">
        <v>78</v>
      </c>
      <c r="F700" s="26">
        <f t="shared" si="40"/>
        <v>2145331</v>
      </c>
      <c r="G700" s="26">
        <f>IF(ISTEXT(E700),"",IF(ISBLANK(E700),"",IF(ISTEXT(D700),"",IF(A695="Invoice No. : ",INDEX(Sheet1!F$14:F$181,MATCH(B695,Sheet1!A$14:A$181,0)),G699))))</f>
        <v>36652</v>
      </c>
      <c r="H700" s="26" t="str">
        <f t="shared" si="41"/>
        <v>01/17/2023</v>
      </c>
      <c r="I700" s="26" t="str">
        <f>IF(ISTEXT(E700),"",IF(ISBLANK(E700),"",IF(ISTEXT(D700),"",IF(A695="Invoice No. : ",TEXT(INDEX(Sheet1!C$14:C$200,MATCH(B695,Sheet1!A$14:A$200,0)),"hh:mm:ss"),I699))))</f>
        <v>10:20:28</v>
      </c>
      <c r="J700">
        <f t="shared" si="42"/>
        <v>3747.33</v>
      </c>
      <c r="K700">
        <f>IF(ISBLANK(G700),"",IF(ISTEXT(G700),"",INDEX(Sheet1!H$14:H$181,MATCH(F700,Sheet1!A$14:A$181,0))))</f>
        <v>3500</v>
      </c>
      <c r="L700">
        <f>IF(ISBLANK(G700),"",IF(ISTEXT(G700),"",INDEX(Sheet1!I$14:I$181,MATCH(F700,Sheet1!A$14:A$181,0))))</f>
        <v>247.33</v>
      </c>
      <c r="M700" t="str">
        <f>IF(ISBLANK(G700),"",IF(ISTEXT(G700),"",IF(INDEX(Sheet1!H$14:H$181,MATCH(F700,Sheet1!A$14:A$181,0))&lt;&gt;0,IF(INDEX(Sheet1!I$14:I$181,MATCH(F700,Sheet1!A$14:A$181,0))&lt;&gt;0,"Loan &amp; Cash","Loan"),"Cash")))</f>
        <v>Loan &amp; Cash</v>
      </c>
      <c r="N700">
        <f>IF(ISTEXT(E700),"",IF(ISBLANK(E700),"",IF(ISTEXT(D700),"",IF(A695="Invoice No. : ",INDEX(Sheet1!D$14:D$181,MATCH(B695,Sheet1!A$14:A$181,0)),N699))))</f>
        <v>2</v>
      </c>
      <c r="O700" t="str">
        <f>IF(ISTEXT(E700),"",IF(ISBLANK(E700),"",IF(ISTEXT(D700),"",IF(A695="Invoice No. : ",INDEX(Sheet1!E$14:E$181,MATCH(B695,Sheet1!A$14:A$181,0)),O699))))</f>
        <v>RUBY</v>
      </c>
      <c r="P700" t="str">
        <f>IF(ISTEXT(E700),"",IF(ISBLANK(E700),"",IF(ISTEXT(D700),"",IF(A695="Invoice No. : ",INDEX(Sheet1!G$14:G$181,MATCH(B695,Sheet1!A$14:A$181,0)),P699))))</f>
        <v>DE LEON, RAYMUNDO TAGUDAR</v>
      </c>
      <c r="Q700">
        <f t="shared" si="43"/>
        <v>130591.09</v>
      </c>
    </row>
    <row r="701" spans="1:17" x14ac:dyDescent="0.2">
      <c r="A701" s="10" t="s">
        <v>441</v>
      </c>
      <c r="B701" s="10" t="s">
        <v>442</v>
      </c>
      <c r="C701" s="11">
        <v>1</v>
      </c>
      <c r="D701" s="11">
        <v>38.25</v>
      </c>
      <c r="E701" s="11">
        <v>38.25</v>
      </c>
      <c r="F701" s="26">
        <f t="shared" si="40"/>
        <v>2145331</v>
      </c>
      <c r="G701" s="26">
        <f>IF(ISTEXT(E701),"",IF(ISBLANK(E701),"",IF(ISTEXT(D701),"",IF(A696="Invoice No. : ",INDEX(Sheet1!F$14:F$181,MATCH(B696,Sheet1!A$14:A$181,0)),G700))))</f>
        <v>36652</v>
      </c>
      <c r="H701" s="26" t="str">
        <f t="shared" si="41"/>
        <v>01/17/2023</v>
      </c>
      <c r="I701" s="26" t="str">
        <f>IF(ISTEXT(E701),"",IF(ISBLANK(E701),"",IF(ISTEXT(D701),"",IF(A696="Invoice No. : ",TEXT(INDEX(Sheet1!C$14:C$200,MATCH(B696,Sheet1!A$14:A$200,0)),"hh:mm:ss"),I700))))</f>
        <v>10:20:28</v>
      </c>
      <c r="J701">
        <f t="shared" si="42"/>
        <v>3747.33</v>
      </c>
      <c r="K701">
        <f>IF(ISBLANK(G701),"",IF(ISTEXT(G701),"",INDEX(Sheet1!H$14:H$181,MATCH(F701,Sheet1!A$14:A$181,0))))</f>
        <v>3500</v>
      </c>
      <c r="L701">
        <f>IF(ISBLANK(G701),"",IF(ISTEXT(G701),"",INDEX(Sheet1!I$14:I$181,MATCH(F701,Sheet1!A$14:A$181,0))))</f>
        <v>247.33</v>
      </c>
      <c r="M701" t="str">
        <f>IF(ISBLANK(G701),"",IF(ISTEXT(G701),"",IF(INDEX(Sheet1!H$14:H$181,MATCH(F701,Sheet1!A$14:A$181,0))&lt;&gt;0,IF(INDEX(Sheet1!I$14:I$181,MATCH(F701,Sheet1!A$14:A$181,0))&lt;&gt;0,"Loan &amp; Cash","Loan"),"Cash")))</f>
        <v>Loan &amp; Cash</v>
      </c>
      <c r="N701">
        <f>IF(ISTEXT(E701),"",IF(ISBLANK(E701),"",IF(ISTEXT(D701),"",IF(A696="Invoice No. : ",INDEX(Sheet1!D$14:D$181,MATCH(B696,Sheet1!A$14:A$181,0)),N700))))</f>
        <v>2</v>
      </c>
      <c r="O701" t="str">
        <f>IF(ISTEXT(E701),"",IF(ISBLANK(E701),"",IF(ISTEXT(D701),"",IF(A696="Invoice No. : ",INDEX(Sheet1!E$14:E$181,MATCH(B696,Sheet1!A$14:A$181,0)),O700))))</f>
        <v>RUBY</v>
      </c>
      <c r="P701" t="str">
        <f>IF(ISTEXT(E701),"",IF(ISBLANK(E701),"",IF(ISTEXT(D701),"",IF(A696="Invoice No. : ",INDEX(Sheet1!G$14:G$181,MATCH(B696,Sheet1!A$14:A$181,0)),P700))))</f>
        <v>DE LEON, RAYMUNDO TAGUDAR</v>
      </c>
      <c r="Q701">
        <f t="shared" si="43"/>
        <v>130591.09</v>
      </c>
    </row>
    <row r="702" spans="1:17" x14ac:dyDescent="0.2">
      <c r="A702" s="10" t="s">
        <v>443</v>
      </c>
      <c r="B702" s="10" t="s">
        <v>444</v>
      </c>
      <c r="C702" s="11">
        <v>1</v>
      </c>
      <c r="D702" s="11">
        <v>53</v>
      </c>
      <c r="E702" s="11">
        <v>53</v>
      </c>
      <c r="F702" s="26">
        <f t="shared" si="40"/>
        <v>2145331</v>
      </c>
      <c r="G702" s="26">
        <f>IF(ISTEXT(E702),"",IF(ISBLANK(E702),"",IF(ISTEXT(D702),"",IF(A697="Invoice No. : ",INDEX(Sheet1!F$14:F$181,MATCH(B697,Sheet1!A$14:A$181,0)),G701))))</f>
        <v>36652</v>
      </c>
      <c r="H702" s="26" t="str">
        <f t="shared" si="41"/>
        <v>01/17/2023</v>
      </c>
      <c r="I702" s="26" t="str">
        <f>IF(ISTEXT(E702),"",IF(ISBLANK(E702),"",IF(ISTEXT(D702),"",IF(A697="Invoice No. : ",TEXT(INDEX(Sheet1!C$14:C$200,MATCH(B697,Sheet1!A$14:A$200,0)),"hh:mm:ss"),I701))))</f>
        <v>10:20:28</v>
      </c>
      <c r="J702">
        <f t="shared" si="42"/>
        <v>3747.33</v>
      </c>
      <c r="K702">
        <f>IF(ISBLANK(G702),"",IF(ISTEXT(G702),"",INDEX(Sheet1!H$14:H$181,MATCH(F702,Sheet1!A$14:A$181,0))))</f>
        <v>3500</v>
      </c>
      <c r="L702">
        <f>IF(ISBLANK(G702),"",IF(ISTEXT(G702),"",INDEX(Sheet1!I$14:I$181,MATCH(F702,Sheet1!A$14:A$181,0))))</f>
        <v>247.33</v>
      </c>
      <c r="M702" t="str">
        <f>IF(ISBLANK(G702),"",IF(ISTEXT(G702),"",IF(INDEX(Sheet1!H$14:H$181,MATCH(F702,Sheet1!A$14:A$181,0))&lt;&gt;0,IF(INDEX(Sheet1!I$14:I$181,MATCH(F702,Sheet1!A$14:A$181,0))&lt;&gt;0,"Loan &amp; Cash","Loan"),"Cash")))</f>
        <v>Loan &amp; Cash</v>
      </c>
      <c r="N702">
        <f>IF(ISTEXT(E702),"",IF(ISBLANK(E702),"",IF(ISTEXT(D702),"",IF(A697="Invoice No. : ",INDEX(Sheet1!D$14:D$181,MATCH(B697,Sheet1!A$14:A$181,0)),N701))))</f>
        <v>2</v>
      </c>
      <c r="O702" t="str">
        <f>IF(ISTEXT(E702),"",IF(ISBLANK(E702),"",IF(ISTEXT(D702),"",IF(A697="Invoice No. : ",INDEX(Sheet1!E$14:E$181,MATCH(B697,Sheet1!A$14:A$181,0)),O701))))</f>
        <v>RUBY</v>
      </c>
      <c r="P702" t="str">
        <f>IF(ISTEXT(E702),"",IF(ISBLANK(E702),"",IF(ISTEXT(D702),"",IF(A697="Invoice No. : ",INDEX(Sheet1!G$14:G$181,MATCH(B697,Sheet1!A$14:A$181,0)),P701))))</f>
        <v>DE LEON, RAYMUNDO TAGUDAR</v>
      </c>
      <c r="Q702">
        <f t="shared" si="43"/>
        <v>130591.09</v>
      </c>
    </row>
    <row r="703" spans="1:17" x14ac:dyDescent="0.2">
      <c r="A703" s="10" t="s">
        <v>445</v>
      </c>
      <c r="B703" s="10" t="s">
        <v>446</v>
      </c>
      <c r="C703" s="11">
        <v>1</v>
      </c>
      <c r="D703" s="11">
        <v>68.25</v>
      </c>
      <c r="E703" s="11">
        <v>68.25</v>
      </c>
      <c r="F703" s="26">
        <f t="shared" si="40"/>
        <v>2145331</v>
      </c>
      <c r="G703" s="26">
        <f>IF(ISTEXT(E703),"",IF(ISBLANK(E703),"",IF(ISTEXT(D703),"",IF(A698="Invoice No. : ",INDEX(Sheet1!F$14:F$181,MATCH(B698,Sheet1!A$14:A$181,0)),G702))))</f>
        <v>36652</v>
      </c>
      <c r="H703" s="26" t="str">
        <f t="shared" si="41"/>
        <v>01/17/2023</v>
      </c>
      <c r="I703" s="26" t="str">
        <f>IF(ISTEXT(E703),"",IF(ISBLANK(E703),"",IF(ISTEXT(D703),"",IF(A698="Invoice No. : ",TEXT(INDEX(Sheet1!C$14:C$200,MATCH(B698,Sheet1!A$14:A$200,0)),"hh:mm:ss"),I702))))</f>
        <v>10:20:28</v>
      </c>
      <c r="J703">
        <f t="shared" si="42"/>
        <v>3747.33</v>
      </c>
      <c r="K703">
        <f>IF(ISBLANK(G703),"",IF(ISTEXT(G703),"",INDEX(Sheet1!H$14:H$181,MATCH(F703,Sheet1!A$14:A$181,0))))</f>
        <v>3500</v>
      </c>
      <c r="L703">
        <f>IF(ISBLANK(G703),"",IF(ISTEXT(G703),"",INDEX(Sheet1!I$14:I$181,MATCH(F703,Sheet1!A$14:A$181,0))))</f>
        <v>247.33</v>
      </c>
      <c r="M703" t="str">
        <f>IF(ISBLANK(G703),"",IF(ISTEXT(G703),"",IF(INDEX(Sheet1!H$14:H$181,MATCH(F703,Sheet1!A$14:A$181,0))&lt;&gt;0,IF(INDEX(Sheet1!I$14:I$181,MATCH(F703,Sheet1!A$14:A$181,0))&lt;&gt;0,"Loan &amp; Cash","Loan"),"Cash")))</f>
        <v>Loan &amp; Cash</v>
      </c>
      <c r="N703">
        <f>IF(ISTEXT(E703),"",IF(ISBLANK(E703),"",IF(ISTEXT(D703),"",IF(A698="Invoice No. : ",INDEX(Sheet1!D$14:D$181,MATCH(B698,Sheet1!A$14:A$181,0)),N702))))</f>
        <v>2</v>
      </c>
      <c r="O703" t="str">
        <f>IF(ISTEXT(E703),"",IF(ISBLANK(E703),"",IF(ISTEXT(D703),"",IF(A698="Invoice No. : ",INDEX(Sheet1!E$14:E$181,MATCH(B698,Sheet1!A$14:A$181,0)),O702))))</f>
        <v>RUBY</v>
      </c>
      <c r="P703" t="str">
        <f>IF(ISTEXT(E703),"",IF(ISBLANK(E703),"",IF(ISTEXT(D703),"",IF(A698="Invoice No. : ",INDEX(Sheet1!G$14:G$181,MATCH(B698,Sheet1!A$14:A$181,0)),P702))))</f>
        <v>DE LEON, RAYMUNDO TAGUDAR</v>
      </c>
      <c r="Q703">
        <f t="shared" si="43"/>
        <v>130591.09</v>
      </c>
    </row>
    <row r="704" spans="1:17" x14ac:dyDescent="0.2">
      <c r="A704" s="10" t="s">
        <v>447</v>
      </c>
      <c r="B704" s="10" t="s">
        <v>448</v>
      </c>
      <c r="C704" s="11">
        <v>2.29</v>
      </c>
      <c r="D704" s="11">
        <v>202</v>
      </c>
      <c r="E704" s="11">
        <v>462.58</v>
      </c>
      <c r="F704" s="26">
        <f t="shared" si="40"/>
        <v>2145331</v>
      </c>
      <c r="G704" s="26">
        <f>IF(ISTEXT(E704),"",IF(ISBLANK(E704),"",IF(ISTEXT(D704),"",IF(A699="Invoice No. : ",INDEX(Sheet1!F$14:F$181,MATCH(B699,Sheet1!A$14:A$181,0)),G703))))</f>
        <v>36652</v>
      </c>
      <c r="H704" s="26" t="str">
        <f t="shared" si="41"/>
        <v>01/17/2023</v>
      </c>
      <c r="I704" s="26" t="str">
        <f>IF(ISTEXT(E704),"",IF(ISBLANK(E704),"",IF(ISTEXT(D704),"",IF(A699="Invoice No. : ",TEXT(INDEX(Sheet1!C$14:C$200,MATCH(B699,Sheet1!A$14:A$200,0)),"hh:mm:ss"),I703))))</f>
        <v>10:20:28</v>
      </c>
      <c r="J704">
        <f t="shared" si="42"/>
        <v>3747.33</v>
      </c>
      <c r="K704">
        <f>IF(ISBLANK(G704),"",IF(ISTEXT(G704),"",INDEX(Sheet1!H$14:H$181,MATCH(F704,Sheet1!A$14:A$181,0))))</f>
        <v>3500</v>
      </c>
      <c r="L704">
        <f>IF(ISBLANK(G704),"",IF(ISTEXT(G704),"",INDEX(Sheet1!I$14:I$181,MATCH(F704,Sheet1!A$14:A$181,0))))</f>
        <v>247.33</v>
      </c>
      <c r="M704" t="str">
        <f>IF(ISBLANK(G704),"",IF(ISTEXT(G704),"",IF(INDEX(Sheet1!H$14:H$181,MATCH(F704,Sheet1!A$14:A$181,0))&lt;&gt;0,IF(INDEX(Sheet1!I$14:I$181,MATCH(F704,Sheet1!A$14:A$181,0))&lt;&gt;0,"Loan &amp; Cash","Loan"),"Cash")))</f>
        <v>Loan &amp; Cash</v>
      </c>
      <c r="N704">
        <f>IF(ISTEXT(E704),"",IF(ISBLANK(E704),"",IF(ISTEXT(D704),"",IF(A699="Invoice No. : ",INDEX(Sheet1!D$14:D$181,MATCH(B699,Sheet1!A$14:A$181,0)),N703))))</f>
        <v>2</v>
      </c>
      <c r="O704" t="str">
        <f>IF(ISTEXT(E704),"",IF(ISBLANK(E704),"",IF(ISTEXT(D704),"",IF(A699="Invoice No. : ",INDEX(Sheet1!E$14:E$181,MATCH(B699,Sheet1!A$14:A$181,0)),O703))))</f>
        <v>RUBY</v>
      </c>
      <c r="P704" t="str">
        <f>IF(ISTEXT(E704),"",IF(ISBLANK(E704),"",IF(ISTEXT(D704),"",IF(A699="Invoice No. : ",INDEX(Sheet1!G$14:G$181,MATCH(B699,Sheet1!A$14:A$181,0)),P703))))</f>
        <v>DE LEON, RAYMUNDO TAGUDAR</v>
      </c>
      <c r="Q704">
        <f t="shared" si="43"/>
        <v>130591.09</v>
      </c>
    </row>
    <row r="705" spans="1:17" x14ac:dyDescent="0.2">
      <c r="A705" s="10" t="s">
        <v>449</v>
      </c>
      <c r="B705" s="10" t="s">
        <v>450</v>
      </c>
      <c r="C705" s="11">
        <v>1</v>
      </c>
      <c r="D705" s="11">
        <v>78</v>
      </c>
      <c r="E705" s="11">
        <v>78</v>
      </c>
      <c r="F705" s="26">
        <f t="shared" si="40"/>
        <v>2145331</v>
      </c>
      <c r="G705" s="26">
        <f>IF(ISTEXT(E705),"",IF(ISBLANK(E705),"",IF(ISTEXT(D705),"",IF(A700="Invoice No. : ",INDEX(Sheet1!F$14:F$181,MATCH(B700,Sheet1!A$14:A$181,0)),G704))))</f>
        <v>36652</v>
      </c>
      <c r="H705" s="26" t="str">
        <f t="shared" si="41"/>
        <v>01/17/2023</v>
      </c>
      <c r="I705" s="26" t="str">
        <f>IF(ISTEXT(E705),"",IF(ISBLANK(E705),"",IF(ISTEXT(D705),"",IF(A700="Invoice No. : ",TEXT(INDEX(Sheet1!C$14:C$200,MATCH(B700,Sheet1!A$14:A$200,0)),"hh:mm:ss"),I704))))</f>
        <v>10:20:28</v>
      </c>
      <c r="J705">
        <f t="shared" si="42"/>
        <v>3747.33</v>
      </c>
      <c r="K705">
        <f>IF(ISBLANK(G705),"",IF(ISTEXT(G705),"",INDEX(Sheet1!H$14:H$181,MATCH(F705,Sheet1!A$14:A$181,0))))</f>
        <v>3500</v>
      </c>
      <c r="L705">
        <f>IF(ISBLANK(G705),"",IF(ISTEXT(G705),"",INDEX(Sheet1!I$14:I$181,MATCH(F705,Sheet1!A$14:A$181,0))))</f>
        <v>247.33</v>
      </c>
      <c r="M705" t="str">
        <f>IF(ISBLANK(G705),"",IF(ISTEXT(G705),"",IF(INDEX(Sheet1!H$14:H$181,MATCH(F705,Sheet1!A$14:A$181,0))&lt;&gt;0,IF(INDEX(Sheet1!I$14:I$181,MATCH(F705,Sheet1!A$14:A$181,0))&lt;&gt;0,"Loan &amp; Cash","Loan"),"Cash")))</f>
        <v>Loan &amp; Cash</v>
      </c>
      <c r="N705">
        <f>IF(ISTEXT(E705),"",IF(ISBLANK(E705),"",IF(ISTEXT(D705),"",IF(A700="Invoice No. : ",INDEX(Sheet1!D$14:D$181,MATCH(B700,Sheet1!A$14:A$181,0)),N704))))</f>
        <v>2</v>
      </c>
      <c r="O705" t="str">
        <f>IF(ISTEXT(E705),"",IF(ISBLANK(E705),"",IF(ISTEXT(D705),"",IF(A700="Invoice No. : ",INDEX(Sheet1!E$14:E$181,MATCH(B700,Sheet1!A$14:A$181,0)),O704))))</f>
        <v>RUBY</v>
      </c>
      <c r="P705" t="str">
        <f>IF(ISTEXT(E705),"",IF(ISBLANK(E705),"",IF(ISTEXT(D705),"",IF(A700="Invoice No. : ",INDEX(Sheet1!G$14:G$181,MATCH(B700,Sheet1!A$14:A$181,0)),P704))))</f>
        <v>DE LEON, RAYMUNDO TAGUDAR</v>
      </c>
      <c r="Q705">
        <f t="shared" si="43"/>
        <v>130591.09</v>
      </c>
    </row>
    <row r="706" spans="1:17" x14ac:dyDescent="0.2">
      <c r="A706" s="10" t="s">
        <v>451</v>
      </c>
      <c r="B706" s="10" t="s">
        <v>452</v>
      </c>
      <c r="C706" s="11">
        <v>1</v>
      </c>
      <c r="D706" s="11">
        <v>66</v>
      </c>
      <c r="E706" s="11">
        <v>66</v>
      </c>
      <c r="F706" s="26">
        <f t="shared" si="40"/>
        <v>2145331</v>
      </c>
      <c r="G706" s="26">
        <f>IF(ISTEXT(E706),"",IF(ISBLANK(E706),"",IF(ISTEXT(D706),"",IF(A701="Invoice No. : ",INDEX(Sheet1!F$14:F$181,MATCH(B701,Sheet1!A$14:A$181,0)),G705))))</f>
        <v>36652</v>
      </c>
      <c r="H706" s="26" t="str">
        <f t="shared" si="41"/>
        <v>01/17/2023</v>
      </c>
      <c r="I706" s="26" t="str">
        <f>IF(ISTEXT(E706),"",IF(ISBLANK(E706),"",IF(ISTEXT(D706),"",IF(A701="Invoice No. : ",TEXT(INDEX(Sheet1!C$14:C$200,MATCH(B701,Sheet1!A$14:A$200,0)),"hh:mm:ss"),I705))))</f>
        <v>10:20:28</v>
      </c>
      <c r="J706">
        <f t="shared" si="42"/>
        <v>3747.33</v>
      </c>
      <c r="K706">
        <f>IF(ISBLANK(G706),"",IF(ISTEXT(G706),"",INDEX(Sheet1!H$14:H$181,MATCH(F706,Sheet1!A$14:A$181,0))))</f>
        <v>3500</v>
      </c>
      <c r="L706">
        <f>IF(ISBLANK(G706),"",IF(ISTEXT(G706),"",INDEX(Sheet1!I$14:I$181,MATCH(F706,Sheet1!A$14:A$181,0))))</f>
        <v>247.33</v>
      </c>
      <c r="M706" t="str">
        <f>IF(ISBLANK(G706),"",IF(ISTEXT(G706),"",IF(INDEX(Sheet1!H$14:H$181,MATCH(F706,Sheet1!A$14:A$181,0))&lt;&gt;0,IF(INDEX(Sheet1!I$14:I$181,MATCH(F706,Sheet1!A$14:A$181,0))&lt;&gt;0,"Loan &amp; Cash","Loan"),"Cash")))</f>
        <v>Loan &amp; Cash</v>
      </c>
      <c r="N706">
        <f>IF(ISTEXT(E706),"",IF(ISBLANK(E706),"",IF(ISTEXT(D706),"",IF(A701="Invoice No. : ",INDEX(Sheet1!D$14:D$181,MATCH(B701,Sheet1!A$14:A$181,0)),N705))))</f>
        <v>2</v>
      </c>
      <c r="O706" t="str">
        <f>IF(ISTEXT(E706),"",IF(ISBLANK(E706),"",IF(ISTEXT(D706),"",IF(A701="Invoice No. : ",INDEX(Sheet1!E$14:E$181,MATCH(B701,Sheet1!A$14:A$181,0)),O705))))</f>
        <v>RUBY</v>
      </c>
      <c r="P706" t="str">
        <f>IF(ISTEXT(E706),"",IF(ISBLANK(E706),"",IF(ISTEXT(D706),"",IF(A701="Invoice No. : ",INDEX(Sheet1!G$14:G$181,MATCH(B701,Sheet1!A$14:A$181,0)),P705))))</f>
        <v>DE LEON, RAYMUNDO TAGUDAR</v>
      </c>
      <c r="Q706">
        <f t="shared" si="43"/>
        <v>130591.09</v>
      </c>
    </row>
    <row r="707" spans="1:17" x14ac:dyDescent="0.2">
      <c r="A707" s="10" t="s">
        <v>453</v>
      </c>
      <c r="B707" s="10" t="s">
        <v>454</v>
      </c>
      <c r="C707" s="11">
        <v>1</v>
      </c>
      <c r="D707" s="11">
        <v>615.5</v>
      </c>
      <c r="E707" s="11">
        <v>615.5</v>
      </c>
      <c r="F707" s="26">
        <f t="shared" si="40"/>
        <v>2145331</v>
      </c>
      <c r="G707" s="26">
        <f>IF(ISTEXT(E707),"",IF(ISBLANK(E707),"",IF(ISTEXT(D707),"",IF(A702="Invoice No. : ",INDEX(Sheet1!F$14:F$181,MATCH(B702,Sheet1!A$14:A$181,0)),G706))))</f>
        <v>36652</v>
      </c>
      <c r="H707" s="26" t="str">
        <f t="shared" si="41"/>
        <v>01/17/2023</v>
      </c>
      <c r="I707" s="26" t="str">
        <f>IF(ISTEXT(E707),"",IF(ISBLANK(E707),"",IF(ISTEXT(D707),"",IF(A702="Invoice No. : ",TEXT(INDEX(Sheet1!C$14:C$200,MATCH(B702,Sheet1!A$14:A$200,0)),"hh:mm:ss"),I706))))</f>
        <v>10:20:28</v>
      </c>
      <c r="J707">
        <f t="shared" si="42"/>
        <v>3747.33</v>
      </c>
      <c r="K707">
        <f>IF(ISBLANK(G707),"",IF(ISTEXT(G707),"",INDEX(Sheet1!H$14:H$181,MATCH(F707,Sheet1!A$14:A$181,0))))</f>
        <v>3500</v>
      </c>
      <c r="L707">
        <f>IF(ISBLANK(G707),"",IF(ISTEXT(G707),"",INDEX(Sheet1!I$14:I$181,MATCH(F707,Sheet1!A$14:A$181,0))))</f>
        <v>247.33</v>
      </c>
      <c r="M707" t="str">
        <f>IF(ISBLANK(G707),"",IF(ISTEXT(G707),"",IF(INDEX(Sheet1!H$14:H$181,MATCH(F707,Sheet1!A$14:A$181,0))&lt;&gt;0,IF(INDEX(Sheet1!I$14:I$181,MATCH(F707,Sheet1!A$14:A$181,0))&lt;&gt;0,"Loan &amp; Cash","Loan"),"Cash")))</f>
        <v>Loan &amp; Cash</v>
      </c>
      <c r="N707">
        <f>IF(ISTEXT(E707),"",IF(ISBLANK(E707),"",IF(ISTEXT(D707),"",IF(A702="Invoice No. : ",INDEX(Sheet1!D$14:D$181,MATCH(B702,Sheet1!A$14:A$181,0)),N706))))</f>
        <v>2</v>
      </c>
      <c r="O707" t="str">
        <f>IF(ISTEXT(E707),"",IF(ISBLANK(E707),"",IF(ISTEXT(D707),"",IF(A702="Invoice No. : ",INDEX(Sheet1!E$14:E$181,MATCH(B702,Sheet1!A$14:A$181,0)),O706))))</f>
        <v>RUBY</v>
      </c>
      <c r="P707" t="str">
        <f>IF(ISTEXT(E707),"",IF(ISBLANK(E707),"",IF(ISTEXT(D707),"",IF(A702="Invoice No. : ",INDEX(Sheet1!G$14:G$181,MATCH(B702,Sheet1!A$14:A$181,0)),P706))))</f>
        <v>DE LEON, RAYMUNDO TAGUDAR</v>
      </c>
      <c r="Q707">
        <f t="shared" si="43"/>
        <v>130591.09</v>
      </c>
    </row>
    <row r="708" spans="1:17" x14ac:dyDescent="0.2">
      <c r="A708" s="10" t="s">
        <v>173</v>
      </c>
      <c r="B708" s="10" t="s">
        <v>174</v>
      </c>
      <c r="C708" s="11">
        <v>1</v>
      </c>
      <c r="D708" s="11">
        <v>126.5</v>
      </c>
      <c r="E708" s="11">
        <v>126.5</v>
      </c>
      <c r="F708" s="26">
        <f t="shared" si="40"/>
        <v>2145331</v>
      </c>
      <c r="G708" s="26">
        <f>IF(ISTEXT(E708),"",IF(ISBLANK(E708),"",IF(ISTEXT(D708),"",IF(A703="Invoice No. : ",INDEX(Sheet1!F$14:F$181,MATCH(B703,Sheet1!A$14:A$181,0)),G707))))</f>
        <v>36652</v>
      </c>
      <c r="H708" s="26" t="str">
        <f t="shared" si="41"/>
        <v>01/17/2023</v>
      </c>
      <c r="I708" s="26" t="str">
        <f>IF(ISTEXT(E708),"",IF(ISBLANK(E708),"",IF(ISTEXT(D708),"",IF(A703="Invoice No. : ",TEXT(INDEX(Sheet1!C$14:C$200,MATCH(B703,Sheet1!A$14:A$200,0)),"hh:mm:ss"),I707))))</f>
        <v>10:20:28</v>
      </c>
      <c r="J708">
        <f t="shared" si="42"/>
        <v>3747.33</v>
      </c>
      <c r="K708">
        <f>IF(ISBLANK(G708),"",IF(ISTEXT(G708),"",INDEX(Sheet1!H$14:H$181,MATCH(F708,Sheet1!A$14:A$181,0))))</f>
        <v>3500</v>
      </c>
      <c r="L708">
        <f>IF(ISBLANK(G708),"",IF(ISTEXT(G708),"",INDEX(Sheet1!I$14:I$181,MATCH(F708,Sheet1!A$14:A$181,0))))</f>
        <v>247.33</v>
      </c>
      <c r="M708" t="str">
        <f>IF(ISBLANK(G708),"",IF(ISTEXT(G708),"",IF(INDEX(Sheet1!H$14:H$181,MATCH(F708,Sheet1!A$14:A$181,0))&lt;&gt;0,IF(INDEX(Sheet1!I$14:I$181,MATCH(F708,Sheet1!A$14:A$181,0))&lt;&gt;0,"Loan &amp; Cash","Loan"),"Cash")))</f>
        <v>Loan &amp; Cash</v>
      </c>
      <c r="N708">
        <f>IF(ISTEXT(E708),"",IF(ISBLANK(E708),"",IF(ISTEXT(D708),"",IF(A703="Invoice No. : ",INDEX(Sheet1!D$14:D$181,MATCH(B703,Sheet1!A$14:A$181,0)),N707))))</f>
        <v>2</v>
      </c>
      <c r="O708" t="str">
        <f>IF(ISTEXT(E708),"",IF(ISBLANK(E708),"",IF(ISTEXT(D708),"",IF(A703="Invoice No. : ",INDEX(Sheet1!E$14:E$181,MATCH(B703,Sheet1!A$14:A$181,0)),O707))))</f>
        <v>RUBY</v>
      </c>
      <c r="P708" t="str">
        <f>IF(ISTEXT(E708),"",IF(ISBLANK(E708),"",IF(ISTEXT(D708),"",IF(A703="Invoice No. : ",INDEX(Sheet1!G$14:G$181,MATCH(B703,Sheet1!A$14:A$181,0)),P707))))</f>
        <v>DE LEON, RAYMUNDO TAGUDAR</v>
      </c>
      <c r="Q708">
        <f t="shared" si="43"/>
        <v>130591.09</v>
      </c>
    </row>
    <row r="709" spans="1:17" x14ac:dyDescent="0.2">
      <c r="A709" s="10" t="s">
        <v>455</v>
      </c>
      <c r="B709" s="10" t="s">
        <v>456</v>
      </c>
      <c r="C709" s="11">
        <v>8</v>
      </c>
      <c r="D709" s="11">
        <v>10.5</v>
      </c>
      <c r="E709" s="11">
        <v>84</v>
      </c>
      <c r="F709" s="26">
        <f t="shared" si="40"/>
        <v>2145331</v>
      </c>
      <c r="G709" s="26">
        <f>IF(ISTEXT(E709),"",IF(ISBLANK(E709),"",IF(ISTEXT(D709),"",IF(A704="Invoice No. : ",INDEX(Sheet1!F$14:F$181,MATCH(B704,Sheet1!A$14:A$181,0)),G708))))</f>
        <v>36652</v>
      </c>
      <c r="H709" s="26" t="str">
        <f t="shared" si="41"/>
        <v>01/17/2023</v>
      </c>
      <c r="I709" s="26" t="str">
        <f>IF(ISTEXT(E709),"",IF(ISBLANK(E709),"",IF(ISTEXT(D709),"",IF(A704="Invoice No. : ",TEXT(INDEX(Sheet1!C$14:C$200,MATCH(B704,Sheet1!A$14:A$200,0)),"hh:mm:ss"),I708))))</f>
        <v>10:20:28</v>
      </c>
      <c r="J709">
        <f t="shared" si="42"/>
        <v>3747.33</v>
      </c>
      <c r="K709">
        <f>IF(ISBLANK(G709),"",IF(ISTEXT(G709),"",INDEX(Sheet1!H$14:H$181,MATCH(F709,Sheet1!A$14:A$181,0))))</f>
        <v>3500</v>
      </c>
      <c r="L709">
        <f>IF(ISBLANK(G709),"",IF(ISTEXT(G709),"",INDEX(Sheet1!I$14:I$181,MATCH(F709,Sheet1!A$14:A$181,0))))</f>
        <v>247.33</v>
      </c>
      <c r="M709" t="str">
        <f>IF(ISBLANK(G709),"",IF(ISTEXT(G709),"",IF(INDEX(Sheet1!H$14:H$181,MATCH(F709,Sheet1!A$14:A$181,0))&lt;&gt;0,IF(INDEX(Sheet1!I$14:I$181,MATCH(F709,Sheet1!A$14:A$181,0))&lt;&gt;0,"Loan &amp; Cash","Loan"),"Cash")))</f>
        <v>Loan &amp; Cash</v>
      </c>
      <c r="N709">
        <f>IF(ISTEXT(E709),"",IF(ISBLANK(E709),"",IF(ISTEXT(D709),"",IF(A704="Invoice No. : ",INDEX(Sheet1!D$14:D$181,MATCH(B704,Sheet1!A$14:A$181,0)),N708))))</f>
        <v>2</v>
      </c>
      <c r="O709" t="str">
        <f>IF(ISTEXT(E709),"",IF(ISBLANK(E709),"",IF(ISTEXT(D709),"",IF(A704="Invoice No. : ",INDEX(Sheet1!E$14:E$181,MATCH(B704,Sheet1!A$14:A$181,0)),O708))))</f>
        <v>RUBY</v>
      </c>
      <c r="P709" t="str">
        <f>IF(ISTEXT(E709),"",IF(ISBLANK(E709),"",IF(ISTEXT(D709),"",IF(A704="Invoice No. : ",INDEX(Sheet1!G$14:G$181,MATCH(B704,Sheet1!A$14:A$181,0)),P708))))</f>
        <v>DE LEON, RAYMUNDO TAGUDAR</v>
      </c>
      <c r="Q709">
        <f t="shared" si="43"/>
        <v>130591.09</v>
      </c>
    </row>
    <row r="710" spans="1:17" x14ac:dyDescent="0.2">
      <c r="A710" s="10" t="s">
        <v>457</v>
      </c>
      <c r="B710" s="10" t="s">
        <v>458</v>
      </c>
      <c r="C710" s="11">
        <v>2</v>
      </c>
      <c r="D710" s="11">
        <v>104.5</v>
      </c>
      <c r="E710" s="11">
        <v>209</v>
      </c>
      <c r="F710" s="26">
        <f t="shared" si="40"/>
        <v>2145331</v>
      </c>
      <c r="G710" s="26">
        <f>IF(ISTEXT(E710),"",IF(ISBLANK(E710),"",IF(ISTEXT(D710),"",IF(A705="Invoice No. : ",INDEX(Sheet1!F$14:F$181,MATCH(B705,Sheet1!A$14:A$181,0)),G709))))</f>
        <v>36652</v>
      </c>
      <c r="H710" s="26" t="str">
        <f t="shared" si="41"/>
        <v>01/17/2023</v>
      </c>
      <c r="I710" s="26" t="str">
        <f>IF(ISTEXT(E710),"",IF(ISBLANK(E710),"",IF(ISTEXT(D710),"",IF(A705="Invoice No. : ",TEXT(INDEX(Sheet1!C$14:C$200,MATCH(B705,Sheet1!A$14:A$200,0)),"hh:mm:ss"),I709))))</f>
        <v>10:20:28</v>
      </c>
      <c r="J710">
        <f t="shared" si="42"/>
        <v>3747.33</v>
      </c>
      <c r="K710">
        <f>IF(ISBLANK(G710),"",IF(ISTEXT(G710),"",INDEX(Sheet1!H$14:H$181,MATCH(F710,Sheet1!A$14:A$181,0))))</f>
        <v>3500</v>
      </c>
      <c r="L710">
        <f>IF(ISBLANK(G710),"",IF(ISTEXT(G710),"",INDEX(Sheet1!I$14:I$181,MATCH(F710,Sheet1!A$14:A$181,0))))</f>
        <v>247.33</v>
      </c>
      <c r="M710" t="str">
        <f>IF(ISBLANK(G710),"",IF(ISTEXT(G710),"",IF(INDEX(Sheet1!H$14:H$181,MATCH(F710,Sheet1!A$14:A$181,0))&lt;&gt;0,IF(INDEX(Sheet1!I$14:I$181,MATCH(F710,Sheet1!A$14:A$181,0))&lt;&gt;0,"Loan &amp; Cash","Loan"),"Cash")))</f>
        <v>Loan &amp; Cash</v>
      </c>
      <c r="N710">
        <f>IF(ISTEXT(E710),"",IF(ISBLANK(E710),"",IF(ISTEXT(D710),"",IF(A705="Invoice No. : ",INDEX(Sheet1!D$14:D$181,MATCH(B705,Sheet1!A$14:A$181,0)),N709))))</f>
        <v>2</v>
      </c>
      <c r="O710" t="str">
        <f>IF(ISTEXT(E710),"",IF(ISBLANK(E710),"",IF(ISTEXT(D710),"",IF(A705="Invoice No. : ",INDEX(Sheet1!E$14:E$181,MATCH(B705,Sheet1!A$14:A$181,0)),O709))))</f>
        <v>RUBY</v>
      </c>
      <c r="P710" t="str">
        <f>IF(ISTEXT(E710),"",IF(ISBLANK(E710),"",IF(ISTEXT(D710),"",IF(A705="Invoice No. : ",INDEX(Sheet1!G$14:G$181,MATCH(B705,Sheet1!A$14:A$181,0)),P709))))</f>
        <v>DE LEON, RAYMUNDO TAGUDAR</v>
      </c>
      <c r="Q710">
        <f t="shared" si="43"/>
        <v>130591.09</v>
      </c>
    </row>
    <row r="711" spans="1:17" x14ac:dyDescent="0.2">
      <c r="A711" s="10" t="s">
        <v>459</v>
      </c>
      <c r="B711" s="10" t="s">
        <v>460</v>
      </c>
      <c r="C711" s="11">
        <v>1</v>
      </c>
      <c r="D711" s="11">
        <v>203.75</v>
      </c>
      <c r="E711" s="11">
        <v>203.75</v>
      </c>
      <c r="F711" s="26">
        <f t="shared" si="40"/>
        <v>2145331</v>
      </c>
      <c r="G711" s="26">
        <f>IF(ISTEXT(E711),"",IF(ISBLANK(E711),"",IF(ISTEXT(D711),"",IF(A706="Invoice No. : ",INDEX(Sheet1!F$14:F$181,MATCH(B706,Sheet1!A$14:A$181,0)),G710))))</f>
        <v>36652</v>
      </c>
      <c r="H711" s="26" t="str">
        <f t="shared" si="41"/>
        <v>01/17/2023</v>
      </c>
      <c r="I711" s="26" t="str">
        <f>IF(ISTEXT(E711),"",IF(ISBLANK(E711),"",IF(ISTEXT(D711),"",IF(A706="Invoice No. : ",TEXT(INDEX(Sheet1!C$14:C$200,MATCH(B706,Sheet1!A$14:A$200,0)),"hh:mm:ss"),I710))))</f>
        <v>10:20:28</v>
      </c>
      <c r="J711">
        <f t="shared" si="42"/>
        <v>3747.33</v>
      </c>
      <c r="K711">
        <f>IF(ISBLANK(G711),"",IF(ISTEXT(G711),"",INDEX(Sheet1!H$14:H$181,MATCH(F711,Sheet1!A$14:A$181,0))))</f>
        <v>3500</v>
      </c>
      <c r="L711">
        <f>IF(ISBLANK(G711),"",IF(ISTEXT(G711),"",INDEX(Sheet1!I$14:I$181,MATCH(F711,Sheet1!A$14:A$181,0))))</f>
        <v>247.33</v>
      </c>
      <c r="M711" t="str">
        <f>IF(ISBLANK(G711),"",IF(ISTEXT(G711),"",IF(INDEX(Sheet1!H$14:H$181,MATCH(F711,Sheet1!A$14:A$181,0))&lt;&gt;0,IF(INDEX(Sheet1!I$14:I$181,MATCH(F711,Sheet1!A$14:A$181,0))&lt;&gt;0,"Loan &amp; Cash","Loan"),"Cash")))</f>
        <v>Loan &amp; Cash</v>
      </c>
      <c r="N711">
        <f>IF(ISTEXT(E711),"",IF(ISBLANK(E711),"",IF(ISTEXT(D711),"",IF(A706="Invoice No. : ",INDEX(Sheet1!D$14:D$181,MATCH(B706,Sheet1!A$14:A$181,0)),N710))))</f>
        <v>2</v>
      </c>
      <c r="O711" t="str">
        <f>IF(ISTEXT(E711),"",IF(ISBLANK(E711),"",IF(ISTEXT(D711),"",IF(A706="Invoice No. : ",INDEX(Sheet1!E$14:E$181,MATCH(B706,Sheet1!A$14:A$181,0)),O710))))</f>
        <v>RUBY</v>
      </c>
      <c r="P711" t="str">
        <f>IF(ISTEXT(E711),"",IF(ISBLANK(E711),"",IF(ISTEXT(D711),"",IF(A706="Invoice No. : ",INDEX(Sheet1!G$14:G$181,MATCH(B706,Sheet1!A$14:A$181,0)),P710))))</f>
        <v>DE LEON, RAYMUNDO TAGUDAR</v>
      </c>
      <c r="Q711">
        <f t="shared" si="43"/>
        <v>130591.09</v>
      </c>
    </row>
    <row r="712" spans="1:17" x14ac:dyDescent="0.2">
      <c r="A712" s="10" t="s">
        <v>461</v>
      </c>
      <c r="B712" s="10" t="s">
        <v>462</v>
      </c>
      <c r="C712" s="11">
        <v>12</v>
      </c>
      <c r="D712" s="11">
        <v>5.75</v>
      </c>
      <c r="E712" s="11">
        <v>69</v>
      </c>
      <c r="F712" s="26">
        <f t="shared" si="40"/>
        <v>2145331</v>
      </c>
      <c r="G712" s="26">
        <f>IF(ISTEXT(E712),"",IF(ISBLANK(E712),"",IF(ISTEXT(D712),"",IF(A707="Invoice No. : ",INDEX(Sheet1!F$14:F$181,MATCH(B707,Sheet1!A$14:A$181,0)),G711))))</f>
        <v>36652</v>
      </c>
      <c r="H712" s="26" t="str">
        <f t="shared" si="41"/>
        <v>01/17/2023</v>
      </c>
      <c r="I712" s="26" t="str">
        <f>IF(ISTEXT(E712),"",IF(ISBLANK(E712),"",IF(ISTEXT(D712),"",IF(A707="Invoice No. : ",TEXT(INDEX(Sheet1!C$14:C$200,MATCH(B707,Sheet1!A$14:A$200,0)),"hh:mm:ss"),I711))))</f>
        <v>10:20:28</v>
      </c>
      <c r="J712">
        <f t="shared" si="42"/>
        <v>3747.33</v>
      </c>
      <c r="K712">
        <f>IF(ISBLANK(G712),"",IF(ISTEXT(G712),"",INDEX(Sheet1!H$14:H$181,MATCH(F712,Sheet1!A$14:A$181,0))))</f>
        <v>3500</v>
      </c>
      <c r="L712">
        <f>IF(ISBLANK(G712),"",IF(ISTEXT(G712),"",INDEX(Sheet1!I$14:I$181,MATCH(F712,Sheet1!A$14:A$181,0))))</f>
        <v>247.33</v>
      </c>
      <c r="M712" t="str">
        <f>IF(ISBLANK(G712),"",IF(ISTEXT(G712),"",IF(INDEX(Sheet1!H$14:H$181,MATCH(F712,Sheet1!A$14:A$181,0))&lt;&gt;0,IF(INDEX(Sheet1!I$14:I$181,MATCH(F712,Sheet1!A$14:A$181,0))&lt;&gt;0,"Loan &amp; Cash","Loan"),"Cash")))</f>
        <v>Loan &amp; Cash</v>
      </c>
      <c r="N712">
        <f>IF(ISTEXT(E712),"",IF(ISBLANK(E712),"",IF(ISTEXT(D712),"",IF(A707="Invoice No. : ",INDEX(Sheet1!D$14:D$181,MATCH(B707,Sheet1!A$14:A$181,0)),N711))))</f>
        <v>2</v>
      </c>
      <c r="O712" t="str">
        <f>IF(ISTEXT(E712),"",IF(ISBLANK(E712),"",IF(ISTEXT(D712),"",IF(A707="Invoice No. : ",INDEX(Sheet1!E$14:E$181,MATCH(B707,Sheet1!A$14:A$181,0)),O711))))</f>
        <v>RUBY</v>
      </c>
      <c r="P712" t="str">
        <f>IF(ISTEXT(E712),"",IF(ISBLANK(E712),"",IF(ISTEXT(D712),"",IF(A707="Invoice No. : ",INDEX(Sheet1!G$14:G$181,MATCH(B707,Sheet1!A$14:A$181,0)),P711))))</f>
        <v>DE LEON, RAYMUNDO TAGUDAR</v>
      </c>
      <c r="Q712">
        <f t="shared" si="43"/>
        <v>130591.09</v>
      </c>
    </row>
    <row r="713" spans="1:17" x14ac:dyDescent="0.2">
      <c r="A713" s="10" t="s">
        <v>463</v>
      </c>
      <c r="B713" s="10" t="s">
        <v>464</v>
      </c>
      <c r="C713" s="11">
        <v>12</v>
      </c>
      <c r="D713" s="11">
        <v>6</v>
      </c>
      <c r="E713" s="11">
        <v>72</v>
      </c>
      <c r="F713" s="26">
        <f t="shared" si="40"/>
        <v>2145331</v>
      </c>
      <c r="G713" s="26">
        <f>IF(ISTEXT(E713),"",IF(ISBLANK(E713),"",IF(ISTEXT(D713),"",IF(A708="Invoice No. : ",INDEX(Sheet1!F$14:F$181,MATCH(B708,Sheet1!A$14:A$181,0)),G712))))</f>
        <v>36652</v>
      </c>
      <c r="H713" s="26" t="str">
        <f t="shared" si="41"/>
        <v>01/17/2023</v>
      </c>
      <c r="I713" s="26" t="str">
        <f>IF(ISTEXT(E713),"",IF(ISBLANK(E713),"",IF(ISTEXT(D713),"",IF(A708="Invoice No. : ",TEXT(INDEX(Sheet1!C$14:C$200,MATCH(B708,Sheet1!A$14:A$200,0)),"hh:mm:ss"),I712))))</f>
        <v>10:20:28</v>
      </c>
      <c r="J713">
        <f t="shared" si="42"/>
        <v>3747.33</v>
      </c>
      <c r="K713">
        <f>IF(ISBLANK(G713),"",IF(ISTEXT(G713),"",INDEX(Sheet1!H$14:H$181,MATCH(F713,Sheet1!A$14:A$181,0))))</f>
        <v>3500</v>
      </c>
      <c r="L713">
        <f>IF(ISBLANK(G713),"",IF(ISTEXT(G713),"",INDEX(Sheet1!I$14:I$181,MATCH(F713,Sheet1!A$14:A$181,0))))</f>
        <v>247.33</v>
      </c>
      <c r="M713" t="str">
        <f>IF(ISBLANK(G713),"",IF(ISTEXT(G713),"",IF(INDEX(Sheet1!H$14:H$181,MATCH(F713,Sheet1!A$14:A$181,0))&lt;&gt;0,IF(INDEX(Sheet1!I$14:I$181,MATCH(F713,Sheet1!A$14:A$181,0))&lt;&gt;0,"Loan &amp; Cash","Loan"),"Cash")))</f>
        <v>Loan &amp; Cash</v>
      </c>
      <c r="N713">
        <f>IF(ISTEXT(E713),"",IF(ISBLANK(E713),"",IF(ISTEXT(D713),"",IF(A708="Invoice No. : ",INDEX(Sheet1!D$14:D$181,MATCH(B708,Sheet1!A$14:A$181,0)),N712))))</f>
        <v>2</v>
      </c>
      <c r="O713" t="str">
        <f>IF(ISTEXT(E713),"",IF(ISBLANK(E713),"",IF(ISTEXT(D713),"",IF(A708="Invoice No. : ",INDEX(Sheet1!E$14:E$181,MATCH(B708,Sheet1!A$14:A$181,0)),O712))))</f>
        <v>RUBY</v>
      </c>
      <c r="P713" t="str">
        <f>IF(ISTEXT(E713),"",IF(ISBLANK(E713),"",IF(ISTEXT(D713),"",IF(A708="Invoice No. : ",INDEX(Sheet1!G$14:G$181,MATCH(B708,Sheet1!A$14:A$181,0)),P712))))</f>
        <v>DE LEON, RAYMUNDO TAGUDAR</v>
      </c>
      <c r="Q713">
        <f t="shared" si="43"/>
        <v>130591.09</v>
      </c>
    </row>
    <row r="714" spans="1:17" x14ac:dyDescent="0.2">
      <c r="A714" s="10" t="s">
        <v>465</v>
      </c>
      <c r="B714" s="10" t="s">
        <v>466</v>
      </c>
      <c r="C714" s="11">
        <v>1</v>
      </c>
      <c r="D714" s="11">
        <v>45.5</v>
      </c>
      <c r="E714" s="11">
        <v>45.5</v>
      </c>
      <c r="F714" s="26">
        <f t="shared" si="40"/>
        <v>2145331</v>
      </c>
      <c r="G714" s="26">
        <f>IF(ISTEXT(E714),"",IF(ISBLANK(E714),"",IF(ISTEXT(D714),"",IF(A709="Invoice No. : ",INDEX(Sheet1!F$14:F$181,MATCH(B709,Sheet1!A$14:A$181,0)),G713))))</f>
        <v>36652</v>
      </c>
      <c r="H714" s="26" t="str">
        <f t="shared" si="41"/>
        <v>01/17/2023</v>
      </c>
      <c r="I714" s="26" t="str">
        <f>IF(ISTEXT(E714),"",IF(ISBLANK(E714),"",IF(ISTEXT(D714),"",IF(A709="Invoice No. : ",TEXT(INDEX(Sheet1!C$14:C$200,MATCH(B709,Sheet1!A$14:A$200,0)),"hh:mm:ss"),I713))))</f>
        <v>10:20:28</v>
      </c>
      <c r="J714">
        <f t="shared" si="42"/>
        <v>3747.33</v>
      </c>
      <c r="K714">
        <f>IF(ISBLANK(G714),"",IF(ISTEXT(G714),"",INDEX(Sheet1!H$14:H$181,MATCH(F714,Sheet1!A$14:A$181,0))))</f>
        <v>3500</v>
      </c>
      <c r="L714">
        <f>IF(ISBLANK(G714),"",IF(ISTEXT(G714),"",INDEX(Sheet1!I$14:I$181,MATCH(F714,Sheet1!A$14:A$181,0))))</f>
        <v>247.33</v>
      </c>
      <c r="M714" t="str">
        <f>IF(ISBLANK(G714),"",IF(ISTEXT(G714),"",IF(INDEX(Sheet1!H$14:H$181,MATCH(F714,Sheet1!A$14:A$181,0))&lt;&gt;0,IF(INDEX(Sheet1!I$14:I$181,MATCH(F714,Sheet1!A$14:A$181,0))&lt;&gt;0,"Loan &amp; Cash","Loan"),"Cash")))</f>
        <v>Loan &amp; Cash</v>
      </c>
      <c r="N714">
        <f>IF(ISTEXT(E714),"",IF(ISBLANK(E714),"",IF(ISTEXT(D714),"",IF(A709="Invoice No. : ",INDEX(Sheet1!D$14:D$181,MATCH(B709,Sheet1!A$14:A$181,0)),N713))))</f>
        <v>2</v>
      </c>
      <c r="O714" t="str">
        <f>IF(ISTEXT(E714),"",IF(ISBLANK(E714),"",IF(ISTEXT(D714),"",IF(A709="Invoice No. : ",INDEX(Sheet1!E$14:E$181,MATCH(B709,Sheet1!A$14:A$181,0)),O713))))</f>
        <v>RUBY</v>
      </c>
      <c r="P714" t="str">
        <f>IF(ISTEXT(E714),"",IF(ISBLANK(E714),"",IF(ISTEXT(D714),"",IF(A709="Invoice No. : ",INDEX(Sheet1!G$14:G$181,MATCH(B709,Sheet1!A$14:A$181,0)),P713))))</f>
        <v>DE LEON, RAYMUNDO TAGUDAR</v>
      </c>
      <c r="Q714">
        <f t="shared" si="43"/>
        <v>130591.09</v>
      </c>
    </row>
    <row r="715" spans="1:17" x14ac:dyDescent="0.2">
      <c r="A715" s="10" t="s">
        <v>59</v>
      </c>
      <c r="B715" s="10" t="s">
        <v>60</v>
      </c>
      <c r="C715" s="11">
        <v>1</v>
      </c>
      <c r="D715" s="11">
        <v>58</v>
      </c>
      <c r="E715" s="11">
        <v>58</v>
      </c>
      <c r="F715" s="26">
        <f t="shared" si="40"/>
        <v>2145331</v>
      </c>
      <c r="G715" s="26">
        <f>IF(ISTEXT(E715),"",IF(ISBLANK(E715),"",IF(ISTEXT(D715),"",IF(A710="Invoice No. : ",INDEX(Sheet1!F$14:F$181,MATCH(B710,Sheet1!A$14:A$181,0)),G714))))</f>
        <v>36652</v>
      </c>
      <c r="H715" s="26" t="str">
        <f t="shared" si="41"/>
        <v>01/17/2023</v>
      </c>
      <c r="I715" s="26" t="str">
        <f>IF(ISTEXT(E715),"",IF(ISBLANK(E715),"",IF(ISTEXT(D715),"",IF(A710="Invoice No. : ",TEXT(INDEX(Sheet1!C$14:C$200,MATCH(B710,Sheet1!A$14:A$200,0)),"hh:mm:ss"),I714))))</f>
        <v>10:20:28</v>
      </c>
      <c r="J715">
        <f t="shared" si="42"/>
        <v>3747.33</v>
      </c>
      <c r="K715">
        <f>IF(ISBLANK(G715),"",IF(ISTEXT(G715),"",INDEX(Sheet1!H$14:H$181,MATCH(F715,Sheet1!A$14:A$181,0))))</f>
        <v>3500</v>
      </c>
      <c r="L715">
        <f>IF(ISBLANK(G715),"",IF(ISTEXT(G715),"",INDEX(Sheet1!I$14:I$181,MATCH(F715,Sheet1!A$14:A$181,0))))</f>
        <v>247.33</v>
      </c>
      <c r="M715" t="str">
        <f>IF(ISBLANK(G715),"",IF(ISTEXT(G715),"",IF(INDEX(Sheet1!H$14:H$181,MATCH(F715,Sheet1!A$14:A$181,0))&lt;&gt;0,IF(INDEX(Sheet1!I$14:I$181,MATCH(F715,Sheet1!A$14:A$181,0))&lt;&gt;0,"Loan &amp; Cash","Loan"),"Cash")))</f>
        <v>Loan &amp; Cash</v>
      </c>
      <c r="N715">
        <f>IF(ISTEXT(E715),"",IF(ISBLANK(E715),"",IF(ISTEXT(D715),"",IF(A710="Invoice No. : ",INDEX(Sheet1!D$14:D$181,MATCH(B710,Sheet1!A$14:A$181,0)),N714))))</f>
        <v>2</v>
      </c>
      <c r="O715" t="str">
        <f>IF(ISTEXT(E715),"",IF(ISBLANK(E715),"",IF(ISTEXT(D715),"",IF(A710="Invoice No. : ",INDEX(Sheet1!E$14:E$181,MATCH(B710,Sheet1!A$14:A$181,0)),O714))))</f>
        <v>RUBY</v>
      </c>
      <c r="P715" t="str">
        <f>IF(ISTEXT(E715),"",IF(ISBLANK(E715),"",IF(ISTEXT(D715),"",IF(A710="Invoice No. : ",INDEX(Sheet1!G$14:G$181,MATCH(B710,Sheet1!A$14:A$181,0)),P714))))</f>
        <v>DE LEON, RAYMUNDO TAGUDAR</v>
      </c>
      <c r="Q715">
        <f t="shared" si="43"/>
        <v>130591.09</v>
      </c>
    </row>
    <row r="716" spans="1:17" x14ac:dyDescent="0.2">
      <c r="A716" s="10" t="s">
        <v>467</v>
      </c>
      <c r="B716" s="10" t="s">
        <v>468</v>
      </c>
      <c r="C716" s="11">
        <v>3</v>
      </c>
      <c r="D716" s="11">
        <v>47</v>
      </c>
      <c r="E716" s="11">
        <v>141</v>
      </c>
      <c r="F716" s="26">
        <f t="shared" si="40"/>
        <v>2145331</v>
      </c>
      <c r="G716" s="26">
        <f>IF(ISTEXT(E716),"",IF(ISBLANK(E716),"",IF(ISTEXT(D716),"",IF(A711="Invoice No. : ",INDEX(Sheet1!F$14:F$181,MATCH(B711,Sheet1!A$14:A$181,0)),G715))))</f>
        <v>36652</v>
      </c>
      <c r="H716" s="26" t="str">
        <f t="shared" si="41"/>
        <v>01/17/2023</v>
      </c>
      <c r="I716" s="26" t="str">
        <f>IF(ISTEXT(E716),"",IF(ISBLANK(E716),"",IF(ISTEXT(D716),"",IF(A711="Invoice No. : ",TEXT(INDEX(Sheet1!C$14:C$200,MATCH(B711,Sheet1!A$14:A$200,0)),"hh:mm:ss"),I715))))</f>
        <v>10:20:28</v>
      </c>
      <c r="J716">
        <f t="shared" si="42"/>
        <v>3747.33</v>
      </c>
      <c r="K716">
        <f>IF(ISBLANK(G716),"",IF(ISTEXT(G716),"",INDEX(Sheet1!H$14:H$181,MATCH(F716,Sheet1!A$14:A$181,0))))</f>
        <v>3500</v>
      </c>
      <c r="L716">
        <f>IF(ISBLANK(G716),"",IF(ISTEXT(G716),"",INDEX(Sheet1!I$14:I$181,MATCH(F716,Sheet1!A$14:A$181,0))))</f>
        <v>247.33</v>
      </c>
      <c r="M716" t="str">
        <f>IF(ISBLANK(G716),"",IF(ISTEXT(G716),"",IF(INDEX(Sheet1!H$14:H$181,MATCH(F716,Sheet1!A$14:A$181,0))&lt;&gt;0,IF(INDEX(Sheet1!I$14:I$181,MATCH(F716,Sheet1!A$14:A$181,0))&lt;&gt;0,"Loan &amp; Cash","Loan"),"Cash")))</f>
        <v>Loan &amp; Cash</v>
      </c>
      <c r="N716">
        <f>IF(ISTEXT(E716),"",IF(ISBLANK(E716),"",IF(ISTEXT(D716),"",IF(A711="Invoice No. : ",INDEX(Sheet1!D$14:D$181,MATCH(B711,Sheet1!A$14:A$181,0)),N715))))</f>
        <v>2</v>
      </c>
      <c r="O716" t="str">
        <f>IF(ISTEXT(E716),"",IF(ISBLANK(E716),"",IF(ISTEXT(D716),"",IF(A711="Invoice No. : ",INDEX(Sheet1!E$14:E$181,MATCH(B711,Sheet1!A$14:A$181,0)),O715))))</f>
        <v>RUBY</v>
      </c>
      <c r="P716" t="str">
        <f>IF(ISTEXT(E716),"",IF(ISBLANK(E716),"",IF(ISTEXT(D716),"",IF(A711="Invoice No. : ",INDEX(Sheet1!G$14:G$181,MATCH(B711,Sheet1!A$14:A$181,0)),P715))))</f>
        <v>DE LEON, RAYMUNDO TAGUDAR</v>
      </c>
      <c r="Q716">
        <f t="shared" si="43"/>
        <v>130591.09</v>
      </c>
    </row>
    <row r="717" spans="1:17" x14ac:dyDescent="0.2">
      <c r="D717" s="12" t="s">
        <v>16</v>
      </c>
      <c r="E717" s="13">
        <v>3747.33</v>
      </c>
      <c r="F717" s="26" t="str">
        <f t="shared" si="40"/>
        <v/>
      </c>
      <c r="G717" s="26" t="str">
        <f>IF(ISTEXT(E717),"",IF(ISBLANK(E717),"",IF(ISTEXT(D717),"",IF(A712="Invoice No. : ",INDEX(Sheet1!F$14:F$181,MATCH(B712,Sheet1!A$14:A$181,0)),G716))))</f>
        <v/>
      </c>
      <c r="H717" s="26" t="str">
        <f t="shared" si="41"/>
        <v/>
      </c>
      <c r="I717" s="26" t="str">
        <f>IF(ISTEXT(E717),"",IF(ISBLANK(E717),"",IF(ISTEXT(D717),"",IF(A712="Invoice No. : ",TEXT(INDEX(Sheet1!C$14:C$200,MATCH(B712,Sheet1!A$14:A$200,0)),"hh:mm:ss"),I716))))</f>
        <v/>
      </c>
      <c r="J717" t="str">
        <f t="shared" si="42"/>
        <v/>
      </c>
      <c r="K717" t="str">
        <f>IF(ISBLANK(G717),"",IF(ISTEXT(G717),"",INDEX(Sheet1!H$14:H$181,MATCH(F717,Sheet1!A$14:A$181,0))))</f>
        <v/>
      </c>
      <c r="L717" t="str">
        <f>IF(ISBLANK(G717),"",IF(ISTEXT(G717),"",INDEX(Sheet1!I$14:I$181,MATCH(F717,Sheet1!A$14:A$181,0))))</f>
        <v/>
      </c>
      <c r="M717" t="str">
        <f>IF(ISBLANK(G717),"",IF(ISTEXT(G717),"",IF(INDEX(Sheet1!H$14:H$181,MATCH(F717,Sheet1!A$14:A$181,0))&lt;&gt;0,IF(INDEX(Sheet1!I$14:I$181,MATCH(F717,Sheet1!A$14:A$181,0))&lt;&gt;0,"Loan &amp; Cash","Loan"),"Cash")))</f>
        <v/>
      </c>
      <c r="N717" t="str">
        <f>IF(ISTEXT(E717),"",IF(ISBLANK(E717),"",IF(ISTEXT(D717),"",IF(A712="Invoice No. : ",INDEX(Sheet1!D$14:D$181,MATCH(B712,Sheet1!A$14:A$181,0)),N716))))</f>
        <v/>
      </c>
      <c r="O717" t="str">
        <f>IF(ISTEXT(E717),"",IF(ISBLANK(E717),"",IF(ISTEXT(D717),"",IF(A712="Invoice No. : ",INDEX(Sheet1!E$14:E$181,MATCH(B712,Sheet1!A$14:A$181,0)),O716))))</f>
        <v/>
      </c>
      <c r="P717" t="str">
        <f>IF(ISTEXT(E717),"",IF(ISBLANK(E717),"",IF(ISTEXT(D717),"",IF(A712="Invoice No. : ",INDEX(Sheet1!G$14:G$181,MATCH(B712,Sheet1!A$14:A$181,0)),P716))))</f>
        <v/>
      </c>
      <c r="Q717" t="str">
        <f t="shared" si="43"/>
        <v/>
      </c>
    </row>
    <row r="718" spans="1:17" x14ac:dyDescent="0.2">
      <c r="F718" s="26" t="str">
        <f t="shared" si="40"/>
        <v/>
      </c>
      <c r="G718" s="26" t="str">
        <f>IF(ISTEXT(E718),"",IF(ISBLANK(E718),"",IF(ISTEXT(D718),"",IF(A713="Invoice No. : ",INDEX(Sheet1!F$14:F$181,MATCH(B713,Sheet1!A$14:A$181,0)),G717))))</f>
        <v/>
      </c>
      <c r="H718" s="26" t="str">
        <f t="shared" si="41"/>
        <v/>
      </c>
      <c r="I718" s="26" t="str">
        <f>IF(ISTEXT(E718),"",IF(ISBLANK(E718),"",IF(ISTEXT(D718),"",IF(A713="Invoice No. : ",TEXT(INDEX(Sheet1!C$14:C$200,MATCH(B713,Sheet1!A$14:A$200,0)),"hh:mm:ss"),I717))))</f>
        <v/>
      </c>
      <c r="J718" t="str">
        <f t="shared" si="42"/>
        <v/>
      </c>
      <c r="K718" t="str">
        <f>IF(ISBLANK(G718),"",IF(ISTEXT(G718),"",INDEX(Sheet1!H$14:H$181,MATCH(F718,Sheet1!A$14:A$181,0))))</f>
        <v/>
      </c>
      <c r="L718" t="str">
        <f>IF(ISBLANK(G718),"",IF(ISTEXT(G718),"",INDEX(Sheet1!I$14:I$181,MATCH(F718,Sheet1!A$14:A$181,0))))</f>
        <v/>
      </c>
      <c r="M718" t="str">
        <f>IF(ISBLANK(G718),"",IF(ISTEXT(G718),"",IF(INDEX(Sheet1!H$14:H$181,MATCH(F718,Sheet1!A$14:A$181,0))&lt;&gt;0,IF(INDEX(Sheet1!I$14:I$181,MATCH(F718,Sheet1!A$14:A$181,0))&lt;&gt;0,"Loan &amp; Cash","Loan"),"Cash")))</f>
        <v/>
      </c>
      <c r="N718" t="str">
        <f>IF(ISTEXT(E718),"",IF(ISBLANK(E718),"",IF(ISTEXT(D718),"",IF(A713="Invoice No. : ",INDEX(Sheet1!D$14:D$181,MATCH(B713,Sheet1!A$14:A$181,0)),N717))))</f>
        <v/>
      </c>
      <c r="O718" t="str">
        <f>IF(ISTEXT(E718),"",IF(ISBLANK(E718),"",IF(ISTEXT(D718),"",IF(A713="Invoice No. : ",INDEX(Sheet1!E$14:E$181,MATCH(B713,Sheet1!A$14:A$181,0)),O717))))</f>
        <v/>
      </c>
      <c r="P718" t="str">
        <f>IF(ISTEXT(E718),"",IF(ISBLANK(E718),"",IF(ISTEXT(D718),"",IF(A713="Invoice No. : ",INDEX(Sheet1!G$14:G$181,MATCH(B713,Sheet1!A$14:A$181,0)),P717))))</f>
        <v/>
      </c>
      <c r="Q718" t="str">
        <f t="shared" si="43"/>
        <v/>
      </c>
    </row>
    <row r="719" spans="1:17" x14ac:dyDescent="0.2">
      <c r="F719" s="26" t="str">
        <f t="shared" si="40"/>
        <v/>
      </c>
      <c r="G719" s="26" t="str">
        <f>IF(ISTEXT(E719),"",IF(ISBLANK(E719),"",IF(ISTEXT(D719),"",IF(A714="Invoice No. : ",INDEX(Sheet1!F$14:F$181,MATCH(B714,Sheet1!A$14:A$181,0)),G718))))</f>
        <v/>
      </c>
      <c r="H719" s="26" t="str">
        <f t="shared" si="41"/>
        <v/>
      </c>
      <c r="I719" s="26" t="str">
        <f>IF(ISTEXT(E719),"",IF(ISBLANK(E719),"",IF(ISTEXT(D719),"",IF(A714="Invoice No. : ",TEXT(INDEX(Sheet1!C$14:C$200,MATCH(B714,Sheet1!A$14:A$200,0)),"hh:mm:ss"),I718))))</f>
        <v/>
      </c>
      <c r="J719" t="str">
        <f t="shared" si="42"/>
        <v/>
      </c>
      <c r="K719" t="str">
        <f>IF(ISBLANK(G719),"",IF(ISTEXT(G719),"",INDEX(Sheet1!H$14:H$181,MATCH(F719,Sheet1!A$14:A$181,0))))</f>
        <v/>
      </c>
      <c r="L719" t="str">
        <f>IF(ISBLANK(G719),"",IF(ISTEXT(G719),"",INDEX(Sheet1!I$14:I$181,MATCH(F719,Sheet1!A$14:A$181,0))))</f>
        <v/>
      </c>
      <c r="M719" t="str">
        <f>IF(ISBLANK(G719),"",IF(ISTEXT(G719),"",IF(INDEX(Sheet1!H$14:H$181,MATCH(F719,Sheet1!A$14:A$181,0))&lt;&gt;0,IF(INDEX(Sheet1!I$14:I$181,MATCH(F719,Sheet1!A$14:A$181,0))&lt;&gt;0,"Loan &amp; Cash","Loan"),"Cash")))</f>
        <v/>
      </c>
      <c r="N719" t="str">
        <f>IF(ISTEXT(E719),"",IF(ISBLANK(E719),"",IF(ISTEXT(D719),"",IF(A714="Invoice No. : ",INDEX(Sheet1!D$14:D$181,MATCH(B714,Sheet1!A$14:A$181,0)),N718))))</f>
        <v/>
      </c>
      <c r="O719" t="str">
        <f>IF(ISTEXT(E719),"",IF(ISBLANK(E719),"",IF(ISTEXT(D719),"",IF(A714="Invoice No. : ",INDEX(Sheet1!E$14:E$181,MATCH(B714,Sheet1!A$14:A$181,0)),O718))))</f>
        <v/>
      </c>
      <c r="P719" t="str">
        <f>IF(ISTEXT(E719),"",IF(ISBLANK(E719),"",IF(ISTEXT(D719),"",IF(A714="Invoice No. : ",INDEX(Sheet1!G$14:G$181,MATCH(B714,Sheet1!A$14:A$181,0)),P718))))</f>
        <v/>
      </c>
      <c r="Q719" t="str">
        <f t="shared" si="43"/>
        <v/>
      </c>
    </row>
    <row r="720" spans="1:17" x14ac:dyDescent="0.2">
      <c r="A720" s="3" t="s">
        <v>4</v>
      </c>
      <c r="B720" s="4">
        <v>2145332</v>
      </c>
      <c r="C720" s="3" t="s">
        <v>5</v>
      </c>
      <c r="D720" s="5" t="s">
        <v>185</v>
      </c>
      <c r="F720" s="26" t="str">
        <f t="shared" si="40"/>
        <v/>
      </c>
      <c r="G720" s="26" t="str">
        <f>IF(ISTEXT(E720),"",IF(ISBLANK(E720),"",IF(ISTEXT(D720),"",IF(A715="Invoice No. : ",INDEX(Sheet1!F$14:F$181,MATCH(B715,Sheet1!A$14:A$181,0)),G719))))</f>
        <v/>
      </c>
      <c r="H720" s="26" t="str">
        <f t="shared" si="41"/>
        <v/>
      </c>
      <c r="I720" s="26" t="str">
        <f>IF(ISTEXT(E720),"",IF(ISBLANK(E720),"",IF(ISTEXT(D720),"",IF(A715="Invoice No. : ",TEXT(INDEX(Sheet1!C$14:C$200,MATCH(B715,Sheet1!A$14:A$200,0)),"hh:mm:ss"),I719))))</f>
        <v/>
      </c>
      <c r="J720" t="str">
        <f t="shared" si="42"/>
        <v/>
      </c>
      <c r="K720" t="str">
        <f>IF(ISBLANK(G720),"",IF(ISTEXT(G720),"",INDEX(Sheet1!H$14:H$181,MATCH(F720,Sheet1!A$14:A$181,0))))</f>
        <v/>
      </c>
      <c r="L720" t="str">
        <f>IF(ISBLANK(G720),"",IF(ISTEXT(G720),"",INDEX(Sheet1!I$14:I$181,MATCH(F720,Sheet1!A$14:A$181,0))))</f>
        <v/>
      </c>
      <c r="M720" t="str">
        <f>IF(ISBLANK(G720),"",IF(ISTEXT(G720),"",IF(INDEX(Sheet1!H$14:H$181,MATCH(F720,Sheet1!A$14:A$181,0))&lt;&gt;0,IF(INDEX(Sheet1!I$14:I$181,MATCH(F720,Sheet1!A$14:A$181,0))&lt;&gt;0,"Loan &amp; Cash","Loan"),"Cash")))</f>
        <v/>
      </c>
      <c r="N720" t="str">
        <f>IF(ISTEXT(E720),"",IF(ISBLANK(E720),"",IF(ISTEXT(D720),"",IF(A715="Invoice No. : ",INDEX(Sheet1!D$14:D$181,MATCH(B715,Sheet1!A$14:A$181,0)),N719))))</f>
        <v/>
      </c>
      <c r="O720" t="str">
        <f>IF(ISTEXT(E720),"",IF(ISBLANK(E720),"",IF(ISTEXT(D720),"",IF(A715="Invoice No. : ",INDEX(Sheet1!E$14:E$181,MATCH(B715,Sheet1!A$14:A$181,0)),O719))))</f>
        <v/>
      </c>
      <c r="P720" t="str">
        <f>IF(ISTEXT(E720),"",IF(ISBLANK(E720),"",IF(ISTEXT(D720),"",IF(A715="Invoice No. : ",INDEX(Sheet1!G$14:G$181,MATCH(B715,Sheet1!A$14:A$181,0)),P719))))</f>
        <v/>
      </c>
      <c r="Q720" t="str">
        <f t="shared" si="43"/>
        <v/>
      </c>
    </row>
    <row r="721" spans="1:17" x14ac:dyDescent="0.2">
      <c r="A721" s="3" t="s">
        <v>7</v>
      </c>
      <c r="B721" s="6">
        <v>44943</v>
      </c>
      <c r="C721" s="3" t="s">
        <v>8</v>
      </c>
      <c r="D721" s="7">
        <v>2</v>
      </c>
      <c r="F721" s="26" t="str">
        <f t="shared" ref="F721:F784" si="44">IF(ISTEXT(E721),"",IF(ISBLANK(E721),"",IF(ISTEXT(D721),"",IF(A716="Invoice No. : ",B716,F720))))</f>
        <v/>
      </c>
      <c r="G721" s="26" t="str">
        <f>IF(ISTEXT(E721),"",IF(ISBLANK(E721),"",IF(ISTEXT(D721),"",IF(A716="Invoice No. : ",INDEX(Sheet1!F$14:F$181,MATCH(B716,Sheet1!A$14:A$181,0)),G720))))</f>
        <v/>
      </c>
      <c r="H721" s="26" t="str">
        <f t="shared" ref="H721:H784" si="45">IF(ISTEXT(E721),"",IF(ISBLANK(E721),"",IF(ISTEXT(D721),"",IF(A716="Invoice No. : ",TEXT(B717,"mm/dd/yyyy"),H720))))</f>
        <v/>
      </c>
      <c r="I721" s="26" t="str">
        <f>IF(ISTEXT(E721),"",IF(ISBLANK(E721),"",IF(ISTEXT(D721),"",IF(A716="Invoice No. : ",TEXT(INDEX(Sheet1!C$14:C$200,MATCH(B716,Sheet1!A$14:A$200,0)),"hh:mm:ss"),I720))))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IF(ISBLANK(G721),"",IF(ISTEXT(G721),"",INDEX(Sheet1!H$14:H$181,MATCH(F721,Sheet1!A$14:A$181,0))))</f>
        <v/>
      </c>
      <c r="L721" t="str">
        <f>IF(ISBLANK(G721),"",IF(ISTEXT(G721),"",INDEX(Sheet1!I$14:I$181,MATCH(F721,Sheet1!A$14:A$181,0))))</f>
        <v/>
      </c>
      <c r="M721" t="str">
        <f>IF(ISBLANK(G721),"",IF(ISTEXT(G721),"",IF(INDEX(Sheet1!H$14:H$181,MATCH(F721,Sheet1!A$14:A$181,0))&lt;&gt;0,IF(INDEX(Sheet1!I$14:I$181,MATCH(F721,Sheet1!A$14:A$181,0))&lt;&gt;0,"Loan &amp; Cash","Loan"),"Cash")))</f>
        <v/>
      </c>
      <c r="N721" t="str">
        <f>IF(ISTEXT(E721),"",IF(ISBLANK(E721),"",IF(ISTEXT(D721),"",IF(A716="Invoice No. : ",INDEX(Sheet1!D$14:D$181,MATCH(B716,Sheet1!A$14:A$181,0)),N720))))</f>
        <v/>
      </c>
      <c r="O721" t="str">
        <f>IF(ISTEXT(E721),"",IF(ISBLANK(E721),"",IF(ISTEXT(D721),"",IF(A716="Invoice No. : ",INDEX(Sheet1!E$14:E$181,MATCH(B716,Sheet1!A$14:A$181,0)),O720))))</f>
        <v/>
      </c>
      <c r="P721" t="str">
        <f>IF(ISTEXT(E721),"",IF(ISBLANK(E721),"",IF(ISTEXT(D721),"",IF(A716="Invoice No. : ",INDEX(Sheet1!G$14:G$181,MATCH(B716,Sheet1!A$14:A$181,0)),P720))))</f>
        <v/>
      </c>
      <c r="Q721" t="str">
        <f t="shared" ref="Q721:Q784" si="47">IF(ISBLANK(C721),"",IF(ISNUMBER(C721),VLOOKUP("Grand Total : ",D:E,2,FALSE),""))</f>
        <v/>
      </c>
    </row>
    <row r="722" spans="1:17" x14ac:dyDescent="0.2">
      <c r="F722" s="26" t="str">
        <f t="shared" si="44"/>
        <v/>
      </c>
      <c r="G722" s="26" t="str">
        <f>IF(ISTEXT(E722),"",IF(ISBLANK(E722),"",IF(ISTEXT(D722),"",IF(A717="Invoice No. : ",INDEX(Sheet1!F$14:F$181,MATCH(B717,Sheet1!A$14:A$181,0)),G721))))</f>
        <v/>
      </c>
      <c r="H722" s="26" t="str">
        <f t="shared" si="45"/>
        <v/>
      </c>
      <c r="I722" s="26" t="str">
        <f>IF(ISTEXT(E722),"",IF(ISBLANK(E722),"",IF(ISTEXT(D722),"",IF(A717="Invoice No. : ",TEXT(INDEX(Sheet1!C$14:C$200,MATCH(B717,Sheet1!A$14:A$200,0)),"hh:mm:ss"),I721))))</f>
        <v/>
      </c>
      <c r="J722" t="str">
        <f t="shared" si="46"/>
        <v/>
      </c>
      <c r="K722" t="str">
        <f>IF(ISBLANK(G722),"",IF(ISTEXT(G722),"",INDEX(Sheet1!H$14:H$181,MATCH(F722,Sheet1!A$14:A$181,0))))</f>
        <v/>
      </c>
      <c r="L722" t="str">
        <f>IF(ISBLANK(G722),"",IF(ISTEXT(G722),"",INDEX(Sheet1!I$14:I$181,MATCH(F722,Sheet1!A$14:A$181,0))))</f>
        <v/>
      </c>
      <c r="M722" t="str">
        <f>IF(ISBLANK(G722),"",IF(ISTEXT(G722),"",IF(INDEX(Sheet1!H$14:H$181,MATCH(F722,Sheet1!A$14:A$181,0))&lt;&gt;0,IF(INDEX(Sheet1!I$14:I$181,MATCH(F722,Sheet1!A$14:A$181,0))&lt;&gt;0,"Loan &amp; Cash","Loan"),"Cash")))</f>
        <v/>
      </c>
      <c r="N722" t="str">
        <f>IF(ISTEXT(E722),"",IF(ISBLANK(E722),"",IF(ISTEXT(D722),"",IF(A717="Invoice No. : ",INDEX(Sheet1!D$14:D$181,MATCH(B717,Sheet1!A$14:A$181,0)),N721))))</f>
        <v/>
      </c>
      <c r="O722" t="str">
        <f>IF(ISTEXT(E722),"",IF(ISBLANK(E722),"",IF(ISTEXT(D722),"",IF(A717="Invoice No. : ",INDEX(Sheet1!E$14:E$181,MATCH(B717,Sheet1!A$14:A$181,0)),O721))))</f>
        <v/>
      </c>
      <c r="P722" t="str">
        <f>IF(ISTEXT(E722),"",IF(ISBLANK(E722),"",IF(ISTEXT(D722),"",IF(A717="Invoice No. : ",INDEX(Sheet1!G$14:G$181,MATCH(B717,Sheet1!A$14:A$181,0)),P721))))</f>
        <v/>
      </c>
      <c r="Q722" t="str">
        <f t="shared" si="47"/>
        <v/>
      </c>
    </row>
    <row r="723" spans="1:17" x14ac:dyDescent="0.2">
      <c r="A723" s="8" t="s">
        <v>9</v>
      </c>
      <c r="B723" s="8" t="s">
        <v>10</v>
      </c>
      <c r="C723" s="9" t="s">
        <v>11</v>
      </c>
      <c r="D723" s="9" t="s">
        <v>12</v>
      </c>
      <c r="E723" s="9" t="s">
        <v>13</v>
      </c>
      <c r="F723" s="26" t="str">
        <f t="shared" si="44"/>
        <v/>
      </c>
      <c r="G723" s="26" t="str">
        <f>IF(ISTEXT(E723),"",IF(ISBLANK(E723),"",IF(ISTEXT(D723),"",IF(A718="Invoice No. : ",INDEX(Sheet1!F$14:F$181,MATCH(B718,Sheet1!A$14:A$181,0)),G722))))</f>
        <v/>
      </c>
      <c r="H723" s="26" t="str">
        <f t="shared" si="45"/>
        <v/>
      </c>
      <c r="I723" s="26" t="str">
        <f>IF(ISTEXT(E723),"",IF(ISBLANK(E723),"",IF(ISTEXT(D723),"",IF(A718="Invoice No. : ",TEXT(INDEX(Sheet1!C$14:C$200,MATCH(B718,Sheet1!A$14:A$200,0)),"hh:mm:ss"),I722))))</f>
        <v/>
      </c>
      <c r="J723" t="str">
        <f t="shared" si="46"/>
        <v/>
      </c>
      <c r="K723" t="str">
        <f>IF(ISBLANK(G723),"",IF(ISTEXT(G723),"",INDEX(Sheet1!H$14:H$181,MATCH(F723,Sheet1!A$14:A$181,0))))</f>
        <v/>
      </c>
      <c r="L723" t="str">
        <f>IF(ISBLANK(G723),"",IF(ISTEXT(G723),"",INDEX(Sheet1!I$14:I$181,MATCH(F723,Sheet1!A$14:A$181,0))))</f>
        <v/>
      </c>
      <c r="M723" t="str">
        <f>IF(ISBLANK(G723),"",IF(ISTEXT(G723),"",IF(INDEX(Sheet1!H$14:H$181,MATCH(F723,Sheet1!A$14:A$181,0))&lt;&gt;0,IF(INDEX(Sheet1!I$14:I$181,MATCH(F723,Sheet1!A$14:A$181,0))&lt;&gt;0,"Loan &amp; Cash","Loan"),"Cash")))</f>
        <v/>
      </c>
      <c r="N723" t="str">
        <f>IF(ISTEXT(E723),"",IF(ISBLANK(E723),"",IF(ISTEXT(D723),"",IF(A718="Invoice No. : ",INDEX(Sheet1!D$14:D$181,MATCH(B718,Sheet1!A$14:A$181,0)),N722))))</f>
        <v/>
      </c>
      <c r="O723" t="str">
        <f>IF(ISTEXT(E723),"",IF(ISBLANK(E723),"",IF(ISTEXT(D723),"",IF(A718="Invoice No. : ",INDEX(Sheet1!E$14:E$181,MATCH(B718,Sheet1!A$14:A$181,0)),O722))))</f>
        <v/>
      </c>
      <c r="P723" t="str">
        <f>IF(ISTEXT(E723),"",IF(ISBLANK(E723),"",IF(ISTEXT(D723),"",IF(A718="Invoice No. : ",INDEX(Sheet1!G$14:G$181,MATCH(B718,Sheet1!A$14:A$181,0)),P722))))</f>
        <v/>
      </c>
      <c r="Q723" t="str">
        <f t="shared" si="47"/>
        <v/>
      </c>
    </row>
    <row r="724" spans="1:17" x14ac:dyDescent="0.2">
      <c r="F724" s="26" t="str">
        <f t="shared" si="44"/>
        <v/>
      </c>
      <c r="G724" s="26" t="str">
        <f>IF(ISTEXT(E724),"",IF(ISBLANK(E724),"",IF(ISTEXT(D724),"",IF(A719="Invoice No. : ",INDEX(Sheet1!F$14:F$181,MATCH(B719,Sheet1!A$14:A$181,0)),G723))))</f>
        <v/>
      </c>
      <c r="H724" s="26" t="str">
        <f t="shared" si="45"/>
        <v/>
      </c>
      <c r="I724" s="26" t="str">
        <f>IF(ISTEXT(E724),"",IF(ISBLANK(E724),"",IF(ISTEXT(D724),"",IF(A719="Invoice No. : ",TEXT(INDEX(Sheet1!C$14:C$200,MATCH(B719,Sheet1!A$14:A$200,0)),"hh:mm:ss"),I723))))</f>
        <v/>
      </c>
      <c r="J724" t="str">
        <f t="shared" si="46"/>
        <v/>
      </c>
      <c r="K724" t="str">
        <f>IF(ISBLANK(G724),"",IF(ISTEXT(G724),"",INDEX(Sheet1!H$14:H$181,MATCH(F724,Sheet1!A$14:A$181,0))))</f>
        <v/>
      </c>
      <c r="L724" t="str">
        <f>IF(ISBLANK(G724),"",IF(ISTEXT(G724),"",INDEX(Sheet1!I$14:I$181,MATCH(F724,Sheet1!A$14:A$181,0))))</f>
        <v/>
      </c>
      <c r="M724" t="str">
        <f>IF(ISBLANK(G724),"",IF(ISTEXT(G724),"",IF(INDEX(Sheet1!H$14:H$181,MATCH(F724,Sheet1!A$14:A$181,0))&lt;&gt;0,IF(INDEX(Sheet1!I$14:I$181,MATCH(F724,Sheet1!A$14:A$181,0))&lt;&gt;0,"Loan &amp; Cash","Loan"),"Cash")))</f>
        <v/>
      </c>
      <c r="N724" t="str">
        <f>IF(ISTEXT(E724),"",IF(ISBLANK(E724),"",IF(ISTEXT(D724),"",IF(A719="Invoice No. : ",INDEX(Sheet1!D$14:D$181,MATCH(B719,Sheet1!A$14:A$181,0)),N723))))</f>
        <v/>
      </c>
      <c r="O724" t="str">
        <f>IF(ISTEXT(E724),"",IF(ISBLANK(E724),"",IF(ISTEXT(D724),"",IF(A719="Invoice No. : ",INDEX(Sheet1!E$14:E$181,MATCH(B719,Sheet1!A$14:A$181,0)),O723))))</f>
        <v/>
      </c>
      <c r="P724" t="str">
        <f>IF(ISTEXT(E724),"",IF(ISBLANK(E724),"",IF(ISTEXT(D724),"",IF(A719="Invoice No. : ",INDEX(Sheet1!G$14:G$181,MATCH(B719,Sheet1!A$14:A$181,0)),P723))))</f>
        <v/>
      </c>
      <c r="Q724" t="str">
        <f t="shared" si="47"/>
        <v/>
      </c>
    </row>
    <row r="725" spans="1:17" x14ac:dyDescent="0.2">
      <c r="A725" s="10" t="s">
        <v>469</v>
      </c>
      <c r="B725" s="10" t="s">
        <v>470</v>
      </c>
      <c r="C725" s="11">
        <v>2</v>
      </c>
      <c r="D725" s="11">
        <v>34.25</v>
      </c>
      <c r="E725" s="11">
        <v>34.25</v>
      </c>
      <c r="F725" s="26">
        <f t="shared" si="44"/>
        <v>2145332</v>
      </c>
      <c r="G725" s="26">
        <f>IF(ISTEXT(E725),"",IF(ISBLANK(E725),"",IF(ISTEXT(D725),"",IF(A720="Invoice No. : ",INDEX(Sheet1!F$14:F$181,MATCH(B720,Sheet1!A$14:A$181,0)),G724))))</f>
        <v>50905</v>
      </c>
      <c r="H725" s="26" t="str">
        <f t="shared" si="45"/>
        <v>01/17/2023</v>
      </c>
      <c r="I725" s="26" t="str">
        <f>IF(ISTEXT(E725),"",IF(ISBLANK(E725),"",IF(ISTEXT(D725),"",IF(A720="Invoice No. : ",TEXT(INDEX(Sheet1!C$14:C$200,MATCH(B720,Sheet1!A$14:A$200,0)),"hh:mm:ss"),I724))))</f>
        <v>10:22:04</v>
      </c>
      <c r="J725">
        <f t="shared" si="46"/>
        <v>34.25</v>
      </c>
      <c r="K725">
        <f>IF(ISBLANK(G725),"",IF(ISTEXT(G725),"",INDEX(Sheet1!H$14:H$181,MATCH(F725,Sheet1!A$14:A$181,0))))</f>
        <v>0</v>
      </c>
      <c r="L725">
        <f>IF(ISBLANK(G725),"",IF(ISTEXT(G725),"",INDEX(Sheet1!I$14:I$181,MATCH(F725,Sheet1!A$14:A$181,0))))</f>
        <v>34.25</v>
      </c>
      <c r="M725" t="str">
        <f>IF(ISBLANK(G725),"",IF(ISTEXT(G725),"",IF(INDEX(Sheet1!H$14:H$181,MATCH(F725,Sheet1!A$14:A$181,0))&lt;&gt;0,IF(INDEX(Sheet1!I$14:I$181,MATCH(F725,Sheet1!A$14:A$181,0))&lt;&gt;0,"Loan &amp; Cash","Loan"),"Cash")))</f>
        <v>Cash</v>
      </c>
      <c r="N725">
        <f>IF(ISTEXT(E725),"",IF(ISBLANK(E725),"",IF(ISTEXT(D725),"",IF(A720="Invoice No. : ",INDEX(Sheet1!D$14:D$181,MATCH(B720,Sheet1!A$14:A$181,0)),N724))))</f>
        <v>2</v>
      </c>
      <c r="O725" t="str">
        <f>IF(ISTEXT(E725),"",IF(ISBLANK(E725),"",IF(ISTEXT(D725),"",IF(A720="Invoice No. : ",INDEX(Sheet1!E$14:E$181,MATCH(B720,Sheet1!A$14:A$181,0)),O724))))</f>
        <v>RUBY</v>
      </c>
      <c r="P725" t="str">
        <f>IF(ISTEXT(E725),"",IF(ISBLANK(E725),"",IF(ISTEXT(D725),"",IF(A720="Invoice No. : ",INDEX(Sheet1!G$14:G$181,MATCH(B720,Sheet1!A$14:A$181,0)),P724))))</f>
        <v>DALIS, LAILA CALUMINGA</v>
      </c>
      <c r="Q725">
        <f t="shared" si="47"/>
        <v>130591.09</v>
      </c>
    </row>
    <row r="726" spans="1:17" x14ac:dyDescent="0.2">
      <c r="D726" s="12" t="s">
        <v>16</v>
      </c>
      <c r="E726" s="13">
        <v>34.25</v>
      </c>
      <c r="F726" s="26" t="str">
        <f t="shared" si="44"/>
        <v/>
      </c>
      <c r="G726" s="26" t="str">
        <f>IF(ISTEXT(E726),"",IF(ISBLANK(E726),"",IF(ISTEXT(D726),"",IF(A721="Invoice No. : ",INDEX(Sheet1!F$14:F$181,MATCH(B721,Sheet1!A$14:A$181,0)),G725))))</f>
        <v/>
      </c>
      <c r="H726" s="26" t="str">
        <f t="shared" si="45"/>
        <v/>
      </c>
      <c r="I726" s="26" t="str">
        <f>IF(ISTEXT(E726),"",IF(ISBLANK(E726),"",IF(ISTEXT(D726),"",IF(A721="Invoice No. : ",TEXT(INDEX(Sheet1!C$14:C$200,MATCH(B721,Sheet1!A$14:A$200,0)),"hh:mm:ss"),I725))))</f>
        <v/>
      </c>
      <c r="J726" t="str">
        <f t="shared" si="46"/>
        <v/>
      </c>
      <c r="K726" t="str">
        <f>IF(ISBLANK(G726),"",IF(ISTEXT(G726),"",INDEX(Sheet1!H$14:H$181,MATCH(F726,Sheet1!A$14:A$181,0))))</f>
        <v/>
      </c>
      <c r="L726" t="str">
        <f>IF(ISBLANK(G726),"",IF(ISTEXT(G726),"",INDEX(Sheet1!I$14:I$181,MATCH(F726,Sheet1!A$14:A$181,0))))</f>
        <v/>
      </c>
      <c r="M726" t="str">
        <f>IF(ISBLANK(G726),"",IF(ISTEXT(G726),"",IF(INDEX(Sheet1!H$14:H$181,MATCH(F726,Sheet1!A$14:A$181,0))&lt;&gt;0,IF(INDEX(Sheet1!I$14:I$181,MATCH(F726,Sheet1!A$14:A$181,0))&lt;&gt;0,"Loan &amp; Cash","Loan"),"Cash")))</f>
        <v/>
      </c>
      <c r="N726" t="str">
        <f>IF(ISTEXT(E726),"",IF(ISBLANK(E726),"",IF(ISTEXT(D726),"",IF(A721="Invoice No. : ",INDEX(Sheet1!D$14:D$181,MATCH(B721,Sheet1!A$14:A$181,0)),N725))))</f>
        <v/>
      </c>
      <c r="O726" t="str">
        <f>IF(ISTEXT(E726),"",IF(ISBLANK(E726),"",IF(ISTEXT(D726),"",IF(A721="Invoice No. : ",INDEX(Sheet1!E$14:E$181,MATCH(B721,Sheet1!A$14:A$181,0)),O725))))</f>
        <v/>
      </c>
      <c r="P726" t="str">
        <f>IF(ISTEXT(E726),"",IF(ISBLANK(E726),"",IF(ISTEXT(D726),"",IF(A721="Invoice No. : ",INDEX(Sheet1!G$14:G$181,MATCH(B721,Sheet1!A$14:A$181,0)),P725))))</f>
        <v/>
      </c>
      <c r="Q726" t="str">
        <f t="shared" si="47"/>
        <v/>
      </c>
    </row>
    <row r="727" spans="1:17" x14ac:dyDescent="0.2">
      <c r="F727" s="26" t="str">
        <f t="shared" si="44"/>
        <v/>
      </c>
      <c r="G727" s="26" t="str">
        <f>IF(ISTEXT(E727),"",IF(ISBLANK(E727),"",IF(ISTEXT(D727),"",IF(A722="Invoice No. : ",INDEX(Sheet1!F$14:F$181,MATCH(B722,Sheet1!A$14:A$181,0)),G726))))</f>
        <v/>
      </c>
      <c r="H727" s="26" t="str">
        <f t="shared" si="45"/>
        <v/>
      </c>
      <c r="I727" s="26" t="str">
        <f>IF(ISTEXT(E727),"",IF(ISBLANK(E727),"",IF(ISTEXT(D727),"",IF(A722="Invoice No. : ",TEXT(INDEX(Sheet1!C$14:C$200,MATCH(B722,Sheet1!A$14:A$200,0)),"hh:mm:ss"),I726))))</f>
        <v/>
      </c>
      <c r="J727" t="str">
        <f t="shared" si="46"/>
        <v/>
      </c>
      <c r="K727" t="str">
        <f>IF(ISBLANK(G727),"",IF(ISTEXT(G727),"",INDEX(Sheet1!H$14:H$181,MATCH(F727,Sheet1!A$14:A$181,0))))</f>
        <v/>
      </c>
      <c r="L727" t="str">
        <f>IF(ISBLANK(G727),"",IF(ISTEXT(G727),"",INDEX(Sheet1!I$14:I$181,MATCH(F727,Sheet1!A$14:A$181,0))))</f>
        <v/>
      </c>
      <c r="M727" t="str">
        <f>IF(ISBLANK(G727),"",IF(ISTEXT(G727),"",IF(INDEX(Sheet1!H$14:H$181,MATCH(F727,Sheet1!A$14:A$181,0))&lt;&gt;0,IF(INDEX(Sheet1!I$14:I$181,MATCH(F727,Sheet1!A$14:A$181,0))&lt;&gt;0,"Loan &amp; Cash","Loan"),"Cash")))</f>
        <v/>
      </c>
      <c r="N727" t="str">
        <f>IF(ISTEXT(E727),"",IF(ISBLANK(E727),"",IF(ISTEXT(D727),"",IF(A722="Invoice No. : ",INDEX(Sheet1!D$14:D$181,MATCH(B722,Sheet1!A$14:A$181,0)),N726))))</f>
        <v/>
      </c>
      <c r="O727" t="str">
        <f>IF(ISTEXT(E727),"",IF(ISBLANK(E727),"",IF(ISTEXT(D727),"",IF(A722="Invoice No. : ",INDEX(Sheet1!E$14:E$181,MATCH(B722,Sheet1!A$14:A$181,0)),O726))))</f>
        <v/>
      </c>
      <c r="P727" t="str">
        <f>IF(ISTEXT(E727),"",IF(ISBLANK(E727),"",IF(ISTEXT(D727),"",IF(A722="Invoice No. : ",INDEX(Sheet1!G$14:G$181,MATCH(B722,Sheet1!A$14:A$181,0)),P726))))</f>
        <v/>
      </c>
      <c r="Q727" t="str">
        <f t="shared" si="47"/>
        <v/>
      </c>
    </row>
    <row r="728" spans="1:17" x14ac:dyDescent="0.2">
      <c r="F728" s="26" t="str">
        <f t="shared" si="44"/>
        <v/>
      </c>
      <c r="G728" s="26" t="str">
        <f>IF(ISTEXT(E728),"",IF(ISBLANK(E728),"",IF(ISTEXT(D728),"",IF(A723="Invoice No. : ",INDEX(Sheet1!F$14:F$181,MATCH(B723,Sheet1!A$14:A$181,0)),G727))))</f>
        <v/>
      </c>
      <c r="H728" s="26" t="str">
        <f t="shared" si="45"/>
        <v/>
      </c>
      <c r="I728" s="26" t="str">
        <f>IF(ISTEXT(E728),"",IF(ISBLANK(E728),"",IF(ISTEXT(D728),"",IF(A723="Invoice No. : ",TEXT(INDEX(Sheet1!C$14:C$200,MATCH(B723,Sheet1!A$14:A$200,0)),"hh:mm:ss"),I727))))</f>
        <v/>
      </c>
      <c r="J728" t="str">
        <f t="shared" si="46"/>
        <v/>
      </c>
      <c r="K728" t="str">
        <f>IF(ISBLANK(G728),"",IF(ISTEXT(G728),"",INDEX(Sheet1!H$14:H$181,MATCH(F728,Sheet1!A$14:A$181,0))))</f>
        <v/>
      </c>
      <c r="L728" t="str">
        <f>IF(ISBLANK(G728),"",IF(ISTEXT(G728),"",INDEX(Sheet1!I$14:I$181,MATCH(F728,Sheet1!A$14:A$181,0))))</f>
        <v/>
      </c>
      <c r="M728" t="str">
        <f>IF(ISBLANK(G728),"",IF(ISTEXT(G728),"",IF(INDEX(Sheet1!H$14:H$181,MATCH(F728,Sheet1!A$14:A$181,0))&lt;&gt;0,IF(INDEX(Sheet1!I$14:I$181,MATCH(F728,Sheet1!A$14:A$181,0))&lt;&gt;0,"Loan &amp; Cash","Loan"),"Cash")))</f>
        <v/>
      </c>
      <c r="N728" t="str">
        <f>IF(ISTEXT(E728),"",IF(ISBLANK(E728),"",IF(ISTEXT(D728),"",IF(A723="Invoice No. : ",INDEX(Sheet1!D$14:D$181,MATCH(B723,Sheet1!A$14:A$181,0)),N727))))</f>
        <v/>
      </c>
      <c r="O728" t="str">
        <f>IF(ISTEXT(E728),"",IF(ISBLANK(E728),"",IF(ISTEXT(D728),"",IF(A723="Invoice No. : ",INDEX(Sheet1!E$14:E$181,MATCH(B723,Sheet1!A$14:A$181,0)),O727))))</f>
        <v/>
      </c>
      <c r="P728" t="str">
        <f>IF(ISTEXT(E728),"",IF(ISBLANK(E728),"",IF(ISTEXT(D728),"",IF(A723="Invoice No. : ",INDEX(Sheet1!G$14:G$181,MATCH(B723,Sheet1!A$14:A$181,0)),P727))))</f>
        <v/>
      </c>
      <c r="Q728" t="str">
        <f t="shared" si="47"/>
        <v/>
      </c>
    </row>
    <row r="729" spans="1:17" x14ac:dyDescent="0.2">
      <c r="A729" s="3" t="s">
        <v>4</v>
      </c>
      <c r="B729" s="4">
        <v>2145333</v>
      </c>
      <c r="C729" s="3" t="s">
        <v>5</v>
      </c>
      <c r="D729" s="5" t="s">
        <v>185</v>
      </c>
      <c r="F729" s="26" t="str">
        <f t="shared" si="44"/>
        <v/>
      </c>
      <c r="G729" s="26" t="str">
        <f>IF(ISTEXT(E729),"",IF(ISBLANK(E729),"",IF(ISTEXT(D729),"",IF(A724="Invoice No. : ",INDEX(Sheet1!F$14:F$181,MATCH(B724,Sheet1!A$14:A$181,0)),G728))))</f>
        <v/>
      </c>
      <c r="H729" s="26" t="str">
        <f t="shared" si="45"/>
        <v/>
      </c>
      <c r="I729" s="26" t="str">
        <f>IF(ISTEXT(E729),"",IF(ISBLANK(E729),"",IF(ISTEXT(D729),"",IF(A724="Invoice No. : ",TEXT(INDEX(Sheet1!C$14:C$200,MATCH(B724,Sheet1!A$14:A$200,0)),"hh:mm:ss"),I728))))</f>
        <v/>
      </c>
      <c r="J729" t="str">
        <f t="shared" si="46"/>
        <v/>
      </c>
      <c r="K729" t="str">
        <f>IF(ISBLANK(G729),"",IF(ISTEXT(G729),"",INDEX(Sheet1!H$14:H$181,MATCH(F729,Sheet1!A$14:A$181,0))))</f>
        <v/>
      </c>
      <c r="L729" t="str">
        <f>IF(ISBLANK(G729),"",IF(ISTEXT(G729),"",INDEX(Sheet1!I$14:I$181,MATCH(F729,Sheet1!A$14:A$181,0))))</f>
        <v/>
      </c>
      <c r="M729" t="str">
        <f>IF(ISBLANK(G729),"",IF(ISTEXT(G729),"",IF(INDEX(Sheet1!H$14:H$181,MATCH(F729,Sheet1!A$14:A$181,0))&lt;&gt;0,IF(INDEX(Sheet1!I$14:I$181,MATCH(F729,Sheet1!A$14:A$181,0))&lt;&gt;0,"Loan &amp; Cash","Loan"),"Cash")))</f>
        <v/>
      </c>
      <c r="N729" t="str">
        <f>IF(ISTEXT(E729),"",IF(ISBLANK(E729),"",IF(ISTEXT(D729),"",IF(A724="Invoice No. : ",INDEX(Sheet1!D$14:D$181,MATCH(B724,Sheet1!A$14:A$181,0)),N728))))</f>
        <v/>
      </c>
      <c r="O729" t="str">
        <f>IF(ISTEXT(E729),"",IF(ISBLANK(E729),"",IF(ISTEXT(D729),"",IF(A724="Invoice No. : ",INDEX(Sheet1!E$14:E$181,MATCH(B724,Sheet1!A$14:A$181,0)),O728))))</f>
        <v/>
      </c>
      <c r="P729" t="str">
        <f>IF(ISTEXT(E729),"",IF(ISBLANK(E729),"",IF(ISTEXT(D729),"",IF(A724="Invoice No. : ",INDEX(Sheet1!G$14:G$181,MATCH(B724,Sheet1!A$14:A$181,0)),P728))))</f>
        <v/>
      </c>
      <c r="Q729" t="str">
        <f t="shared" si="47"/>
        <v/>
      </c>
    </row>
    <row r="730" spans="1:17" x14ac:dyDescent="0.2">
      <c r="A730" s="3" t="s">
        <v>7</v>
      </c>
      <c r="B730" s="6">
        <v>44943</v>
      </c>
      <c r="C730" s="3" t="s">
        <v>8</v>
      </c>
      <c r="D730" s="7">
        <v>2</v>
      </c>
      <c r="F730" s="26" t="str">
        <f t="shared" si="44"/>
        <v/>
      </c>
      <c r="G730" s="26" t="str">
        <f>IF(ISTEXT(E730),"",IF(ISBLANK(E730),"",IF(ISTEXT(D730),"",IF(A725="Invoice No. : ",INDEX(Sheet1!F$14:F$181,MATCH(B725,Sheet1!A$14:A$181,0)),G729))))</f>
        <v/>
      </c>
      <c r="H730" s="26" t="str">
        <f t="shared" si="45"/>
        <v/>
      </c>
      <c r="I730" s="26" t="str">
        <f>IF(ISTEXT(E730),"",IF(ISBLANK(E730),"",IF(ISTEXT(D730),"",IF(A725="Invoice No. : ",TEXT(INDEX(Sheet1!C$14:C$200,MATCH(B725,Sheet1!A$14:A$200,0)),"hh:mm:ss"),I729))))</f>
        <v/>
      </c>
      <c r="J730" t="str">
        <f t="shared" si="46"/>
        <v/>
      </c>
      <c r="K730" t="str">
        <f>IF(ISBLANK(G730),"",IF(ISTEXT(G730),"",INDEX(Sheet1!H$14:H$181,MATCH(F730,Sheet1!A$14:A$181,0))))</f>
        <v/>
      </c>
      <c r="L730" t="str">
        <f>IF(ISBLANK(G730),"",IF(ISTEXT(G730),"",INDEX(Sheet1!I$14:I$181,MATCH(F730,Sheet1!A$14:A$181,0))))</f>
        <v/>
      </c>
      <c r="M730" t="str">
        <f>IF(ISBLANK(G730),"",IF(ISTEXT(G730),"",IF(INDEX(Sheet1!H$14:H$181,MATCH(F730,Sheet1!A$14:A$181,0))&lt;&gt;0,IF(INDEX(Sheet1!I$14:I$181,MATCH(F730,Sheet1!A$14:A$181,0))&lt;&gt;0,"Loan &amp; Cash","Loan"),"Cash")))</f>
        <v/>
      </c>
      <c r="N730" t="str">
        <f>IF(ISTEXT(E730),"",IF(ISBLANK(E730),"",IF(ISTEXT(D730),"",IF(A725="Invoice No. : ",INDEX(Sheet1!D$14:D$181,MATCH(B725,Sheet1!A$14:A$181,0)),N729))))</f>
        <v/>
      </c>
      <c r="O730" t="str">
        <f>IF(ISTEXT(E730),"",IF(ISBLANK(E730),"",IF(ISTEXT(D730),"",IF(A725="Invoice No. : ",INDEX(Sheet1!E$14:E$181,MATCH(B725,Sheet1!A$14:A$181,0)),O729))))</f>
        <v/>
      </c>
      <c r="P730" t="str">
        <f>IF(ISTEXT(E730),"",IF(ISBLANK(E730),"",IF(ISTEXT(D730),"",IF(A725="Invoice No. : ",INDEX(Sheet1!G$14:G$181,MATCH(B725,Sheet1!A$14:A$181,0)),P729))))</f>
        <v/>
      </c>
      <c r="Q730" t="str">
        <f t="shared" si="47"/>
        <v/>
      </c>
    </row>
    <row r="731" spans="1:17" x14ac:dyDescent="0.2">
      <c r="F731" s="26" t="str">
        <f t="shared" si="44"/>
        <v/>
      </c>
      <c r="G731" s="26" t="str">
        <f>IF(ISTEXT(E731),"",IF(ISBLANK(E731),"",IF(ISTEXT(D731),"",IF(A726="Invoice No. : ",INDEX(Sheet1!F$14:F$181,MATCH(B726,Sheet1!A$14:A$181,0)),G730))))</f>
        <v/>
      </c>
      <c r="H731" s="26" t="str">
        <f t="shared" si="45"/>
        <v/>
      </c>
      <c r="I731" s="26" t="str">
        <f>IF(ISTEXT(E731),"",IF(ISBLANK(E731),"",IF(ISTEXT(D731),"",IF(A726="Invoice No. : ",TEXT(INDEX(Sheet1!C$14:C$200,MATCH(B726,Sheet1!A$14:A$200,0)),"hh:mm:ss"),I730))))</f>
        <v/>
      </c>
      <c r="J731" t="str">
        <f t="shared" si="46"/>
        <v/>
      </c>
      <c r="K731" t="str">
        <f>IF(ISBLANK(G731),"",IF(ISTEXT(G731),"",INDEX(Sheet1!H$14:H$181,MATCH(F731,Sheet1!A$14:A$181,0))))</f>
        <v/>
      </c>
      <c r="L731" t="str">
        <f>IF(ISBLANK(G731),"",IF(ISTEXT(G731),"",INDEX(Sheet1!I$14:I$181,MATCH(F731,Sheet1!A$14:A$181,0))))</f>
        <v/>
      </c>
      <c r="M731" t="str">
        <f>IF(ISBLANK(G731),"",IF(ISTEXT(G731),"",IF(INDEX(Sheet1!H$14:H$181,MATCH(F731,Sheet1!A$14:A$181,0))&lt;&gt;0,IF(INDEX(Sheet1!I$14:I$181,MATCH(F731,Sheet1!A$14:A$181,0))&lt;&gt;0,"Loan &amp; Cash","Loan"),"Cash")))</f>
        <v/>
      </c>
      <c r="N731" t="str">
        <f>IF(ISTEXT(E731),"",IF(ISBLANK(E731),"",IF(ISTEXT(D731),"",IF(A726="Invoice No. : ",INDEX(Sheet1!D$14:D$181,MATCH(B726,Sheet1!A$14:A$181,0)),N730))))</f>
        <v/>
      </c>
      <c r="O731" t="str">
        <f>IF(ISTEXT(E731),"",IF(ISBLANK(E731),"",IF(ISTEXT(D731),"",IF(A726="Invoice No. : ",INDEX(Sheet1!E$14:E$181,MATCH(B726,Sheet1!A$14:A$181,0)),O730))))</f>
        <v/>
      </c>
      <c r="P731" t="str">
        <f>IF(ISTEXT(E731),"",IF(ISBLANK(E731),"",IF(ISTEXT(D731),"",IF(A726="Invoice No. : ",INDEX(Sheet1!G$14:G$181,MATCH(B726,Sheet1!A$14:A$181,0)),P730))))</f>
        <v/>
      </c>
      <c r="Q731" t="str">
        <f t="shared" si="47"/>
        <v/>
      </c>
    </row>
    <row r="732" spans="1:17" x14ac:dyDescent="0.2">
      <c r="A732" s="8" t="s">
        <v>9</v>
      </c>
      <c r="B732" s="8" t="s">
        <v>10</v>
      </c>
      <c r="C732" s="9" t="s">
        <v>11</v>
      </c>
      <c r="D732" s="9" t="s">
        <v>12</v>
      </c>
      <c r="E732" s="9" t="s">
        <v>13</v>
      </c>
      <c r="F732" s="26" t="str">
        <f t="shared" si="44"/>
        <v/>
      </c>
      <c r="G732" s="26" t="str">
        <f>IF(ISTEXT(E732),"",IF(ISBLANK(E732),"",IF(ISTEXT(D732),"",IF(A727="Invoice No. : ",INDEX(Sheet1!F$14:F$181,MATCH(B727,Sheet1!A$14:A$181,0)),G731))))</f>
        <v/>
      </c>
      <c r="H732" s="26" t="str">
        <f t="shared" si="45"/>
        <v/>
      </c>
      <c r="I732" s="26" t="str">
        <f>IF(ISTEXT(E732),"",IF(ISBLANK(E732),"",IF(ISTEXT(D732),"",IF(A727="Invoice No. : ",TEXT(INDEX(Sheet1!C$14:C$200,MATCH(B727,Sheet1!A$14:A$200,0)),"hh:mm:ss"),I731))))</f>
        <v/>
      </c>
      <c r="J732" t="str">
        <f t="shared" si="46"/>
        <v/>
      </c>
      <c r="K732" t="str">
        <f>IF(ISBLANK(G732),"",IF(ISTEXT(G732),"",INDEX(Sheet1!H$14:H$181,MATCH(F732,Sheet1!A$14:A$181,0))))</f>
        <v/>
      </c>
      <c r="L732" t="str">
        <f>IF(ISBLANK(G732),"",IF(ISTEXT(G732),"",INDEX(Sheet1!I$14:I$181,MATCH(F732,Sheet1!A$14:A$181,0))))</f>
        <v/>
      </c>
      <c r="M732" t="str">
        <f>IF(ISBLANK(G732),"",IF(ISTEXT(G732),"",IF(INDEX(Sheet1!H$14:H$181,MATCH(F732,Sheet1!A$14:A$181,0))&lt;&gt;0,IF(INDEX(Sheet1!I$14:I$181,MATCH(F732,Sheet1!A$14:A$181,0))&lt;&gt;0,"Loan &amp; Cash","Loan"),"Cash")))</f>
        <v/>
      </c>
      <c r="N732" t="str">
        <f>IF(ISTEXT(E732),"",IF(ISBLANK(E732),"",IF(ISTEXT(D732),"",IF(A727="Invoice No. : ",INDEX(Sheet1!D$14:D$181,MATCH(B727,Sheet1!A$14:A$181,0)),N731))))</f>
        <v/>
      </c>
      <c r="O732" t="str">
        <f>IF(ISTEXT(E732),"",IF(ISBLANK(E732),"",IF(ISTEXT(D732),"",IF(A727="Invoice No. : ",INDEX(Sheet1!E$14:E$181,MATCH(B727,Sheet1!A$14:A$181,0)),O731))))</f>
        <v/>
      </c>
      <c r="P732" t="str">
        <f>IF(ISTEXT(E732),"",IF(ISBLANK(E732),"",IF(ISTEXT(D732),"",IF(A727="Invoice No. : ",INDEX(Sheet1!G$14:G$181,MATCH(B727,Sheet1!A$14:A$181,0)),P731))))</f>
        <v/>
      </c>
      <c r="Q732" t="str">
        <f t="shared" si="47"/>
        <v/>
      </c>
    </row>
    <row r="733" spans="1:17" x14ac:dyDescent="0.2">
      <c r="F733" s="26" t="str">
        <f t="shared" si="44"/>
        <v/>
      </c>
      <c r="G733" s="26" t="str">
        <f>IF(ISTEXT(E733),"",IF(ISBLANK(E733),"",IF(ISTEXT(D733),"",IF(A728="Invoice No. : ",INDEX(Sheet1!F$14:F$181,MATCH(B728,Sheet1!A$14:A$181,0)),G732))))</f>
        <v/>
      </c>
      <c r="H733" s="26" t="str">
        <f t="shared" si="45"/>
        <v/>
      </c>
      <c r="I733" s="26" t="str">
        <f>IF(ISTEXT(E733),"",IF(ISBLANK(E733),"",IF(ISTEXT(D733),"",IF(A728="Invoice No. : ",TEXT(INDEX(Sheet1!C$14:C$200,MATCH(B728,Sheet1!A$14:A$200,0)),"hh:mm:ss"),I732))))</f>
        <v/>
      </c>
      <c r="J733" t="str">
        <f t="shared" si="46"/>
        <v/>
      </c>
      <c r="K733" t="str">
        <f>IF(ISBLANK(G733),"",IF(ISTEXT(G733),"",INDEX(Sheet1!H$14:H$181,MATCH(F733,Sheet1!A$14:A$181,0))))</f>
        <v/>
      </c>
      <c r="L733" t="str">
        <f>IF(ISBLANK(G733),"",IF(ISTEXT(G733),"",INDEX(Sheet1!I$14:I$181,MATCH(F733,Sheet1!A$14:A$181,0))))</f>
        <v/>
      </c>
      <c r="M733" t="str">
        <f>IF(ISBLANK(G733),"",IF(ISTEXT(G733),"",IF(INDEX(Sheet1!H$14:H$181,MATCH(F733,Sheet1!A$14:A$181,0))&lt;&gt;0,IF(INDEX(Sheet1!I$14:I$181,MATCH(F733,Sheet1!A$14:A$181,0))&lt;&gt;0,"Loan &amp; Cash","Loan"),"Cash")))</f>
        <v/>
      </c>
      <c r="N733" t="str">
        <f>IF(ISTEXT(E733),"",IF(ISBLANK(E733),"",IF(ISTEXT(D733),"",IF(A728="Invoice No. : ",INDEX(Sheet1!D$14:D$181,MATCH(B728,Sheet1!A$14:A$181,0)),N732))))</f>
        <v/>
      </c>
      <c r="O733" t="str">
        <f>IF(ISTEXT(E733),"",IF(ISBLANK(E733),"",IF(ISTEXT(D733),"",IF(A728="Invoice No. : ",INDEX(Sheet1!E$14:E$181,MATCH(B728,Sheet1!A$14:A$181,0)),O732))))</f>
        <v/>
      </c>
      <c r="P733" t="str">
        <f>IF(ISTEXT(E733),"",IF(ISBLANK(E733),"",IF(ISTEXT(D733),"",IF(A728="Invoice No. : ",INDEX(Sheet1!G$14:G$181,MATCH(B728,Sheet1!A$14:A$181,0)),P732))))</f>
        <v/>
      </c>
      <c r="Q733" t="str">
        <f t="shared" si="47"/>
        <v/>
      </c>
    </row>
    <row r="734" spans="1:17" x14ac:dyDescent="0.2">
      <c r="A734" s="10" t="s">
        <v>149</v>
      </c>
      <c r="B734" s="10" t="s">
        <v>150</v>
      </c>
      <c r="C734" s="11">
        <v>1</v>
      </c>
      <c r="D734" s="11">
        <v>10</v>
      </c>
      <c r="E734" s="11">
        <v>10</v>
      </c>
      <c r="F734" s="26">
        <f t="shared" si="44"/>
        <v>2145333</v>
      </c>
      <c r="G734" s="26">
        <f>IF(ISTEXT(E734),"",IF(ISBLANK(E734),"",IF(ISTEXT(D734),"",IF(A729="Invoice No. : ",INDEX(Sheet1!F$14:F$181,MATCH(B729,Sheet1!A$14:A$181,0)),G733))))</f>
        <v>50905</v>
      </c>
      <c r="H734" s="26" t="str">
        <f t="shared" si="45"/>
        <v>01/17/2023</v>
      </c>
      <c r="I734" s="26" t="str">
        <f>IF(ISTEXT(E734),"",IF(ISBLANK(E734),"",IF(ISTEXT(D734),"",IF(A729="Invoice No. : ",TEXT(INDEX(Sheet1!C$14:C$200,MATCH(B729,Sheet1!A$14:A$200,0)),"hh:mm:ss"),I733))))</f>
        <v>10:24:24</v>
      </c>
      <c r="J734">
        <f t="shared" si="46"/>
        <v>45.5</v>
      </c>
      <c r="K734">
        <f>IF(ISBLANK(G734),"",IF(ISTEXT(G734),"",INDEX(Sheet1!H$14:H$181,MATCH(F734,Sheet1!A$14:A$181,0))))</f>
        <v>0</v>
      </c>
      <c r="L734">
        <f>IF(ISBLANK(G734),"",IF(ISTEXT(G734),"",INDEX(Sheet1!I$14:I$181,MATCH(F734,Sheet1!A$14:A$181,0))))</f>
        <v>45.5</v>
      </c>
      <c r="M734" t="str">
        <f>IF(ISBLANK(G734),"",IF(ISTEXT(G734),"",IF(INDEX(Sheet1!H$14:H$181,MATCH(F734,Sheet1!A$14:A$181,0))&lt;&gt;0,IF(INDEX(Sheet1!I$14:I$181,MATCH(F734,Sheet1!A$14:A$181,0))&lt;&gt;0,"Loan &amp; Cash","Loan"),"Cash")))</f>
        <v>Cash</v>
      </c>
      <c r="N734">
        <f>IF(ISTEXT(E734),"",IF(ISBLANK(E734),"",IF(ISTEXT(D734),"",IF(A729="Invoice No. : ",INDEX(Sheet1!D$14:D$181,MATCH(B729,Sheet1!A$14:A$181,0)),N733))))</f>
        <v>2</v>
      </c>
      <c r="O734" t="str">
        <f>IF(ISTEXT(E734),"",IF(ISBLANK(E734),"",IF(ISTEXT(D734),"",IF(A729="Invoice No. : ",INDEX(Sheet1!E$14:E$181,MATCH(B729,Sheet1!A$14:A$181,0)),O733))))</f>
        <v>RUBY</v>
      </c>
      <c r="P734" t="str">
        <f>IF(ISTEXT(E734),"",IF(ISBLANK(E734),"",IF(ISTEXT(D734),"",IF(A729="Invoice No. : ",INDEX(Sheet1!G$14:G$181,MATCH(B729,Sheet1!A$14:A$181,0)),P733))))</f>
        <v>DALIS, LAILA CALUMINGA</v>
      </c>
      <c r="Q734">
        <f t="shared" si="47"/>
        <v>130591.09</v>
      </c>
    </row>
    <row r="735" spans="1:17" x14ac:dyDescent="0.2">
      <c r="A735" s="10" t="s">
        <v>316</v>
      </c>
      <c r="B735" s="10" t="s">
        <v>317</v>
      </c>
      <c r="C735" s="11">
        <v>1</v>
      </c>
      <c r="D735" s="11">
        <v>15</v>
      </c>
      <c r="E735" s="11">
        <v>15</v>
      </c>
      <c r="F735" s="26">
        <f t="shared" si="44"/>
        <v>2145333</v>
      </c>
      <c r="G735" s="26">
        <f>IF(ISTEXT(E735),"",IF(ISBLANK(E735),"",IF(ISTEXT(D735),"",IF(A730="Invoice No. : ",INDEX(Sheet1!F$14:F$181,MATCH(B730,Sheet1!A$14:A$181,0)),G734))))</f>
        <v>50905</v>
      </c>
      <c r="H735" s="26" t="str">
        <f t="shared" si="45"/>
        <v>01/17/2023</v>
      </c>
      <c r="I735" s="26" t="str">
        <f>IF(ISTEXT(E735),"",IF(ISBLANK(E735),"",IF(ISTEXT(D735),"",IF(A730="Invoice No. : ",TEXT(INDEX(Sheet1!C$14:C$200,MATCH(B730,Sheet1!A$14:A$200,0)),"hh:mm:ss"),I734))))</f>
        <v>10:24:24</v>
      </c>
      <c r="J735">
        <f t="shared" si="46"/>
        <v>45.5</v>
      </c>
      <c r="K735">
        <f>IF(ISBLANK(G735),"",IF(ISTEXT(G735),"",INDEX(Sheet1!H$14:H$181,MATCH(F735,Sheet1!A$14:A$181,0))))</f>
        <v>0</v>
      </c>
      <c r="L735">
        <f>IF(ISBLANK(G735),"",IF(ISTEXT(G735),"",INDEX(Sheet1!I$14:I$181,MATCH(F735,Sheet1!A$14:A$181,0))))</f>
        <v>45.5</v>
      </c>
      <c r="M735" t="str">
        <f>IF(ISBLANK(G735),"",IF(ISTEXT(G735),"",IF(INDEX(Sheet1!H$14:H$181,MATCH(F735,Sheet1!A$14:A$181,0))&lt;&gt;0,IF(INDEX(Sheet1!I$14:I$181,MATCH(F735,Sheet1!A$14:A$181,0))&lt;&gt;0,"Loan &amp; Cash","Loan"),"Cash")))</f>
        <v>Cash</v>
      </c>
      <c r="N735">
        <f>IF(ISTEXT(E735),"",IF(ISBLANK(E735),"",IF(ISTEXT(D735),"",IF(A730="Invoice No. : ",INDEX(Sheet1!D$14:D$181,MATCH(B730,Sheet1!A$14:A$181,0)),N734))))</f>
        <v>2</v>
      </c>
      <c r="O735" t="str">
        <f>IF(ISTEXT(E735),"",IF(ISBLANK(E735),"",IF(ISTEXT(D735),"",IF(A730="Invoice No. : ",INDEX(Sheet1!E$14:E$181,MATCH(B730,Sheet1!A$14:A$181,0)),O734))))</f>
        <v>RUBY</v>
      </c>
      <c r="P735" t="str">
        <f>IF(ISTEXT(E735),"",IF(ISBLANK(E735),"",IF(ISTEXT(D735),"",IF(A730="Invoice No. : ",INDEX(Sheet1!G$14:G$181,MATCH(B730,Sheet1!A$14:A$181,0)),P734))))</f>
        <v>DALIS, LAILA CALUMINGA</v>
      </c>
      <c r="Q735">
        <f t="shared" si="47"/>
        <v>130591.09</v>
      </c>
    </row>
    <row r="736" spans="1:17" x14ac:dyDescent="0.2">
      <c r="A736" s="10" t="s">
        <v>471</v>
      </c>
      <c r="B736" s="10" t="s">
        <v>472</v>
      </c>
      <c r="C736" s="11">
        <v>2</v>
      </c>
      <c r="D736" s="11">
        <v>10.25</v>
      </c>
      <c r="E736" s="11">
        <v>20.5</v>
      </c>
      <c r="F736" s="26">
        <f t="shared" si="44"/>
        <v>2145333</v>
      </c>
      <c r="G736" s="26">
        <f>IF(ISTEXT(E736),"",IF(ISBLANK(E736),"",IF(ISTEXT(D736),"",IF(A731="Invoice No. : ",INDEX(Sheet1!F$14:F$181,MATCH(B731,Sheet1!A$14:A$181,0)),G735))))</f>
        <v>50905</v>
      </c>
      <c r="H736" s="26" t="str">
        <f t="shared" si="45"/>
        <v>01/17/2023</v>
      </c>
      <c r="I736" s="26" t="str">
        <f>IF(ISTEXT(E736),"",IF(ISBLANK(E736),"",IF(ISTEXT(D736),"",IF(A731="Invoice No. : ",TEXT(INDEX(Sheet1!C$14:C$200,MATCH(B731,Sheet1!A$14:A$200,0)),"hh:mm:ss"),I735))))</f>
        <v>10:24:24</v>
      </c>
      <c r="J736">
        <f t="shared" si="46"/>
        <v>45.5</v>
      </c>
      <c r="K736">
        <f>IF(ISBLANK(G736),"",IF(ISTEXT(G736),"",INDEX(Sheet1!H$14:H$181,MATCH(F736,Sheet1!A$14:A$181,0))))</f>
        <v>0</v>
      </c>
      <c r="L736">
        <f>IF(ISBLANK(G736),"",IF(ISTEXT(G736),"",INDEX(Sheet1!I$14:I$181,MATCH(F736,Sheet1!A$14:A$181,0))))</f>
        <v>45.5</v>
      </c>
      <c r="M736" t="str">
        <f>IF(ISBLANK(G736),"",IF(ISTEXT(G736),"",IF(INDEX(Sheet1!H$14:H$181,MATCH(F736,Sheet1!A$14:A$181,0))&lt;&gt;0,IF(INDEX(Sheet1!I$14:I$181,MATCH(F736,Sheet1!A$14:A$181,0))&lt;&gt;0,"Loan &amp; Cash","Loan"),"Cash")))</f>
        <v>Cash</v>
      </c>
      <c r="N736">
        <f>IF(ISTEXT(E736),"",IF(ISBLANK(E736),"",IF(ISTEXT(D736),"",IF(A731="Invoice No. : ",INDEX(Sheet1!D$14:D$181,MATCH(B731,Sheet1!A$14:A$181,0)),N735))))</f>
        <v>2</v>
      </c>
      <c r="O736" t="str">
        <f>IF(ISTEXT(E736),"",IF(ISBLANK(E736),"",IF(ISTEXT(D736),"",IF(A731="Invoice No. : ",INDEX(Sheet1!E$14:E$181,MATCH(B731,Sheet1!A$14:A$181,0)),O735))))</f>
        <v>RUBY</v>
      </c>
      <c r="P736" t="str">
        <f>IF(ISTEXT(E736),"",IF(ISBLANK(E736),"",IF(ISTEXT(D736),"",IF(A731="Invoice No. : ",INDEX(Sheet1!G$14:G$181,MATCH(B731,Sheet1!A$14:A$181,0)),P735))))</f>
        <v>DALIS, LAILA CALUMINGA</v>
      </c>
      <c r="Q736">
        <f t="shared" si="47"/>
        <v>130591.09</v>
      </c>
    </row>
    <row r="737" spans="1:17" x14ac:dyDescent="0.2">
      <c r="D737" s="12" t="s">
        <v>16</v>
      </c>
      <c r="E737" s="13">
        <v>45.5</v>
      </c>
      <c r="F737" s="26" t="str">
        <f t="shared" si="44"/>
        <v/>
      </c>
      <c r="G737" s="26" t="str">
        <f>IF(ISTEXT(E737),"",IF(ISBLANK(E737),"",IF(ISTEXT(D737),"",IF(A732="Invoice No. : ",INDEX(Sheet1!F$14:F$181,MATCH(B732,Sheet1!A$14:A$181,0)),G736))))</f>
        <v/>
      </c>
      <c r="H737" s="26" t="str">
        <f t="shared" si="45"/>
        <v/>
      </c>
      <c r="I737" s="26" t="str">
        <f>IF(ISTEXT(E737),"",IF(ISBLANK(E737),"",IF(ISTEXT(D737),"",IF(A732="Invoice No. : ",TEXT(INDEX(Sheet1!C$14:C$200,MATCH(B732,Sheet1!A$14:A$200,0)),"hh:mm:ss"),I736))))</f>
        <v/>
      </c>
      <c r="J737" t="str">
        <f t="shared" si="46"/>
        <v/>
      </c>
      <c r="K737" t="str">
        <f>IF(ISBLANK(G737),"",IF(ISTEXT(G737),"",INDEX(Sheet1!H$14:H$181,MATCH(F737,Sheet1!A$14:A$181,0))))</f>
        <v/>
      </c>
      <c r="L737" t="str">
        <f>IF(ISBLANK(G737),"",IF(ISTEXT(G737),"",INDEX(Sheet1!I$14:I$181,MATCH(F737,Sheet1!A$14:A$181,0))))</f>
        <v/>
      </c>
      <c r="M737" t="str">
        <f>IF(ISBLANK(G737),"",IF(ISTEXT(G737),"",IF(INDEX(Sheet1!H$14:H$181,MATCH(F737,Sheet1!A$14:A$181,0))&lt;&gt;0,IF(INDEX(Sheet1!I$14:I$181,MATCH(F737,Sheet1!A$14:A$181,0))&lt;&gt;0,"Loan &amp; Cash","Loan"),"Cash")))</f>
        <v/>
      </c>
      <c r="N737" t="str">
        <f>IF(ISTEXT(E737),"",IF(ISBLANK(E737),"",IF(ISTEXT(D737),"",IF(A732="Invoice No. : ",INDEX(Sheet1!D$14:D$181,MATCH(B732,Sheet1!A$14:A$181,0)),N736))))</f>
        <v/>
      </c>
      <c r="O737" t="str">
        <f>IF(ISTEXT(E737),"",IF(ISBLANK(E737),"",IF(ISTEXT(D737),"",IF(A732="Invoice No. : ",INDEX(Sheet1!E$14:E$181,MATCH(B732,Sheet1!A$14:A$181,0)),O736))))</f>
        <v/>
      </c>
      <c r="P737" t="str">
        <f>IF(ISTEXT(E737),"",IF(ISBLANK(E737),"",IF(ISTEXT(D737),"",IF(A732="Invoice No. : ",INDEX(Sheet1!G$14:G$181,MATCH(B732,Sheet1!A$14:A$181,0)),P736))))</f>
        <v/>
      </c>
      <c r="Q737" t="str">
        <f t="shared" si="47"/>
        <v/>
      </c>
    </row>
    <row r="738" spans="1:17" x14ac:dyDescent="0.2">
      <c r="F738" s="26" t="str">
        <f t="shared" si="44"/>
        <v/>
      </c>
      <c r="G738" s="26" t="str">
        <f>IF(ISTEXT(E738),"",IF(ISBLANK(E738),"",IF(ISTEXT(D738),"",IF(A733="Invoice No. : ",INDEX(Sheet1!F$14:F$181,MATCH(B733,Sheet1!A$14:A$181,0)),G737))))</f>
        <v/>
      </c>
      <c r="H738" s="26" t="str">
        <f t="shared" si="45"/>
        <v/>
      </c>
      <c r="I738" s="26" t="str">
        <f>IF(ISTEXT(E738),"",IF(ISBLANK(E738),"",IF(ISTEXT(D738),"",IF(A733="Invoice No. : ",TEXT(INDEX(Sheet1!C$14:C$200,MATCH(B733,Sheet1!A$14:A$200,0)),"hh:mm:ss"),I737))))</f>
        <v/>
      </c>
      <c r="J738" t="str">
        <f t="shared" si="46"/>
        <v/>
      </c>
      <c r="K738" t="str">
        <f>IF(ISBLANK(G738),"",IF(ISTEXT(G738),"",INDEX(Sheet1!H$14:H$181,MATCH(F738,Sheet1!A$14:A$181,0))))</f>
        <v/>
      </c>
      <c r="L738" t="str">
        <f>IF(ISBLANK(G738),"",IF(ISTEXT(G738),"",INDEX(Sheet1!I$14:I$181,MATCH(F738,Sheet1!A$14:A$181,0))))</f>
        <v/>
      </c>
      <c r="M738" t="str">
        <f>IF(ISBLANK(G738),"",IF(ISTEXT(G738),"",IF(INDEX(Sheet1!H$14:H$181,MATCH(F738,Sheet1!A$14:A$181,0))&lt;&gt;0,IF(INDEX(Sheet1!I$14:I$181,MATCH(F738,Sheet1!A$14:A$181,0))&lt;&gt;0,"Loan &amp; Cash","Loan"),"Cash")))</f>
        <v/>
      </c>
      <c r="N738" t="str">
        <f>IF(ISTEXT(E738),"",IF(ISBLANK(E738),"",IF(ISTEXT(D738),"",IF(A733="Invoice No. : ",INDEX(Sheet1!D$14:D$181,MATCH(B733,Sheet1!A$14:A$181,0)),N737))))</f>
        <v/>
      </c>
      <c r="O738" t="str">
        <f>IF(ISTEXT(E738),"",IF(ISBLANK(E738),"",IF(ISTEXT(D738),"",IF(A733="Invoice No. : ",INDEX(Sheet1!E$14:E$181,MATCH(B733,Sheet1!A$14:A$181,0)),O737))))</f>
        <v/>
      </c>
      <c r="P738" t="str">
        <f>IF(ISTEXT(E738),"",IF(ISBLANK(E738),"",IF(ISTEXT(D738),"",IF(A733="Invoice No. : ",INDEX(Sheet1!G$14:G$181,MATCH(B733,Sheet1!A$14:A$181,0)),P737))))</f>
        <v/>
      </c>
      <c r="Q738" t="str">
        <f t="shared" si="47"/>
        <v/>
      </c>
    </row>
    <row r="739" spans="1:17" x14ac:dyDescent="0.2">
      <c r="F739" s="26" t="str">
        <f t="shared" si="44"/>
        <v/>
      </c>
      <c r="G739" s="26" t="str">
        <f>IF(ISTEXT(E739),"",IF(ISBLANK(E739),"",IF(ISTEXT(D739),"",IF(A734="Invoice No. : ",INDEX(Sheet1!F$14:F$181,MATCH(B734,Sheet1!A$14:A$181,0)),G738))))</f>
        <v/>
      </c>
      <c r="H739" s="26" t="str">
        <f t="shared" si="45"/>
        <v/>
      </c>
      <c r="I739" s="26" t="str">
        <f>IF(ISTEXT(E739),"",IF(ISBLANK(E739),"",IF(ISTEXT(D739),"",IF(A734="Invoice No. : ",TEXT(INDEX(Sheet1!C$14:C$200,MATCH(B734,Sheet1!A$14:A$200,0)),"hh:mm:ss"),I738))))</f>
        <v/>
      </c>
      <c r="J739" t="str">
        <f t="shared" si="46"/>
        <v/>
      </c>
      <c r="K739" t="str">
        <f>IF(ISBLANK(G739),"",IF(ISTEXT(G739),"",INDEX(Sheet1!H$14:H$181,MATCH(F739,Sheet1!A$14:A$181,0))))</f>
        <v/>
      </c>
      <c r="L739" t="str">
        <f>IF(ISBLANK(G739),"",IF(ISTEXT(G739),"",INDEX(Sheet1!I$14:I$181,MATCH(F739,Sheet1!A$14:A$181,0))))</f>
        <v/>
      </c>
      <c r="M739" t="str">
        <f>IF(ISBLANK(G739),"",IF(ISTEXT(G739),"",IF(INDEX(Sheet1!H$14:H$181,MATCH(F739,Sheet1!A$14:A$181,0))&lt;&gt;0,IF(INDEX(Sheet1!I$14:I$181,MATCH(F739,Sheet1!A$14:A$181,0))&lt;&gt;0,"Loan &amp; Cash","Loan"),"Cash")))</f>
        <v/>
      </c>
      <c r="N739" t="str">
        <f>IF(ISTEXT(E739),"",IF(ISBLANK(E739),"",IF(ISTEXT(D739),"",IF(A734="Invoice No. : ",INDEX(Sheet1!D$14:D$181,MATCH(B734,Sheet1!A$14:A$181,0)),N738))))</f>
        <v/>
      </c>
      <c r="O739" t="str">
        <f>IF(ISTEXT(E739),"",IF(ISBLANK(E739),"",IF(ISTEXT(D739),"",IF(A734="Invoice No. : ",INDEX(Sheet1!E$14:E$181,MATCH(B734,Sheet1!A$14:A$181,0)),O738))))</f>
        <v/>
      </c>
      <c r="P739" t="str">
        <f>IF(ISTEXT(E739),"",IF(ISBLANK(E739),"",IF(ISTEXT(D739),"",IF(A734="Invoice No. : ",INDEX(Sheet1!G$14:G$181,MATCH(B734,Sheet1!A$14:A$181,0)),P738))))</f>
        <v/>
      </c>
      <c r="Q739" t="str">
        <f t="shared" si="47"/>
        <v/>
      </c>
    </row>
    <row r="740" spans="1:17" x14ac:dyDescent="0.2">
      <c r="A740" s="3" t="s">
        <v>4</v>
      </c>
      <c r="B740" s="4">
        <v>2145334</v>
      </c>
      <c r="C740" s="3" t="s">
        <v>5</v>
      </c>
      <c r="D740" s="5" t="s">
        <v>185</v>
      </c>
      <c r="F740" s="26" t="str">
        <f t="shared" si="44"/>
        <v/>
      </c>
      <c r="G740" s="26" t="str">
        <f>IF(ISTEXT(E740),"",IF(ISBLANK(E740),"",IF(ISTEXT(D740),"",IF(A735="Invoice No. : ",INDEX(Sheet1!F$14:F$181,MATCH(B735,Sheet1!A$14:A$181,0)),G739))))</f>
        <v/>
      </c>
      <c r="H740" s="26" t="str">
        <f t="shared" si="45"/>
        <v/>
      </c>
      <c r="I740" s="26" t="str">
        <f>IF(ISTEXT(E740),"",IF(ISBLANK(E740),"",IF(ISTEXT(D740),"",IF(A735="Invoice No. : ",TEXT(INDEX(Sheet1!C$14:C$200,MATCH(B735,Sheet1!A$14:A$200,0)),"hh:mm:ss"),I739))))</f>
        <v/>
      </c>
      <c r="J740" t="str">
        <f t="shared" si="46"/>
        <v/>
      </c>
      <c r="K740" t="str">
        <f>IF(ISBLANK(G740),"",IF(ISTEXT(G740),"",INDEX(Sheet1!H$14:H$181,MATCH(F740,Sheet1!A$14:A$181,0))))</f>
        <v/>
      </c>
      <c r="L740" t="str">
        <f>IF(ISBLANK(G740),"",IF(ISTEXT(G740),"",INDEX(Sheet1!I$14:I$181,MATCH(F740,Sheet1!A$14:A$181,0))))</f>
        <v/>
      </c>
      <c r="M740" t="str">
        <f>IF(ISBLANK(G740),"",IF(ISTEXT(G740),"",IF(INDEX(Sheet1!H$14:H$181,MATCH(F740,Sheet1!A$14:A$181,0))&lt;&gt;0,IF(INDEX(Sheet1!I$14:I$181,MATCH(F740,Sheet1!A$14:A$181,0))&lt;&gt;0,"Loan &amp; Cash","Loan"),"Cash")))</f>
        <v/>
      </c>
      <c r="N740" t="str">
        <f>IF(ISTEXT(E740),"",IF(ISBLANK(E740),"",IF(ISTEXT(D740),"",IF(A735="Invoice No. : ",INDEX(Sheet1!D$14:D$181,MATCH(B735,Sheet1!A$14:A$181,0)),N739))))</f>
        <v/>
      </c>
      <c r="O740" t="str">
        <f>IF(ISTEXT(E740),"",IF(ISBLANK(E740),"",IF(ISTEXT(D740),"",IF(A735="Invoice No. : ",INDEX(Sheet1!E$14:E$181,MATCH(B735,Sheet1!A$14:A$181,0)),O739))))</f>
        <v/>
      </c>
      <c r="P740" t="str">
        <f>IF(ISTEXT(E740),"",IF(ISBLANK(E740),"",IF(ISTEXT(D740),"",IF(A735="Invoice No. : ",INDEX(Sheet1!G$14:G$181,MATCH(B735,Sheet1!A$14:A$181,0)),P739))))</f>
        <v/>
      </c>
      <c r="Q740" t="str">
        <f t="shared" si="47"/>
        <v/>
      </c>
    </row>
    <row r="741" spans="1:17" x14ac:dyDescent="0.2">
      <c r="A741" s="3" t="s">
        <v>7</v>
      </c>
      <c r="B741" s="6">
        <v>44943</v>
      </c>
      <c r="C741" s="3" t="s">
        <v>8</v>
      </c>
      <c r="D741" s="7">
        <v>2</v>
      </c>
      <c r="F741" s="26" t="str">
        <f t="shared" si="44"/>
        <v/>
      </c>
      <c r="G741" s="26" t="str">
        <f>IF(ISTEXT(E741),"",IF(ISBLANK(E741),"",IF(ISTEXT(D741),"",IF(A736="Invoice No. : ",INDEX(Sheet1!F$14:F$181,MATCH(B736,Sheet1!A$14:A$181,0)),G740))))</f>
        <v/>
      </c>
      <c r="H741" s="26" t="str">
        <f t="shared" si="45"/>
        <v/>
      </c>
      <c r="I741" s="26" t="str">
        <f>IF(ISTEXT(E741),"",IF(ISBLANK(E741),"",IF(ISTEXT(D741),"",IF(A736="Invoice No. : ",TEXT(INDEX(Sheet1!C$14:C$200,MATCH(B736,Sheet1!A$14:A$200,0)),"hh:mm:ss"),I740))))</f>
        <v/>
      </c>
      <c r="J741" t="str">
        <f t="shared" si="46"/>
        <v/>
      </c>
      <c r="K741" t="str">
        <f>IF(ISBLANK(G741),"",IF(ISTEXT(G741),"",INDEX(Sheet1!H$14:H$181,MATCH(F741,Sheet1!A$14:A$181,0))))</f>
        <v/>
      </c>
      <c r="L741" t="str">
        <f>IF(ISBLANK(G741),"",IF(ISTEXT(G741),"",INDEX(Sheet1!I$14:I$181,MATCH(F741,Sheet1!A$14:A$181,0))))</f>
        <v/>
      </c>
      <c r="M741" t="str">
        <f>IF(ISBLANK(G741),"",IF(ISTEXT(G741),"",IF(INDEX(Sheet1!H$14:H$181,MATCH(F741,Sheet1!A$14:A$181,0))&lt;&gt;0,IF(INDEX(Sheet1!I$14:I$181,MATCH(F741,Sheet1!A$14:A$181,0))&lt;&gt;0,"Loan &amp; Cash","Loan"),"Cash")))</f>
        <v/>
      </c>
      <c r="N741" t="str">
        <f>IF(ISTEXT(E741),"",IF(ISBLANK(E741),"",IF(ISTEXT(D741),"",IF(A736="Invoice No. : ",INDEX(Sheet1!D$14:D$181,MATCH(B736,Sheet1!A$14:A$181,0)),N740))))</f>
        <v/>
      </c>
      <c r="O741" t="str">
        <f>IF(ISTEXT(E741),"",IF(ISBLANK(E741),"",IF(ISTEXT(D741),"",IF(A736="Invoice No. : ",INDEX(Sheet1!E$14:E$181,MATCH(B736,Sheet1!A$14:A$181,0)),O740))))</f>
        <v/>
      </c>
      <c r="P741" t="str">
        <f>IF(ISTEXT(E741),"",IF(ISBLANK(E741),"",IF(ISTEXT(D741),"",IF(A736="Invoice No. : ",INDEX(Sheet1!G$14:G$181,MATCH(B736,Sheet1!A$14:A$181,0)),P740))))</f>
        <v/>
      </c>
      <c r="Q741" t="str">
        <f t="shared" si="47"/>
        <v/>
      </c>
    </row>
    <row r="742" spans="1:17" x14ac:dyDescent="0.2">
      <c r="F742" s="26" t="str">
        <f t="shared" si="44"/>
        <v/>
      </c>
      <c r="G742" s="26" t="str">
        <f>IF(ISTEXT(E742),"",IF(ISBLANK(E742),"",IF(ISTEXT(D742),"",IF(A737="Invoice No. : ",INDEX(Sheet1!F$14:F$181,MATCH(B737,Sheet1!A$14:A$181,0)),G741))))</f>
        <v/>
      </c>
      <c r="H742" s="26" t="str">
        <f t="shared" si="45"/>
        <v/>
      </c>
      <c r="I742" s="26" t="str">
        <f>IF(ISTEXT(E742),"",IF(ISBLANK(E742),"",IF(ISTEXT(D742),"",IF(A737="Invoice No. : ",TEXT(INDEX(Sheet1!C$14:C$200,MATCH(B737,Sheet1!A$14:A$200,0)),"hh:mm:ss"),I741))))</f>
        <v/>
      </c>
      <c r="J742" t="str">
        <f t="shared" si="46"/>
        <v/>
      </c>
      <c r="K742" t="str">
        <f>IF(ISBLANK(G742),"",IF(ISTEXT(G742),"",INDEX(Sheet1!H$14:H$181,MATCH(F742,Sheet1!A$14:A$181,0))))</f>
        <v/>
      </c>
      <c r="L742" t="str">
        <f>IF(ISBLANK(G742),"",IF(ISTEXT(G742),"",INDEX(Sheet1!I$14:I$181,MATCH(F742,Sheet1!A$14:A$181,0))))</f>
        <v/>
      </c>
      <c r="M742" t="str">
        <f>IF(ISBLANK(G742),"",IF(ISTEXT(G742),"",IF(INDEX(Sheet1!H$14:H$181,MATCH(F742,Sheet1!A$14:A$181,0))&lt;&gt;0,IF(INDEX(Sheet1!I$14:I$181,MATCH(F742,Sheet1!A$14:A$181,0))&lt;&gt;0,"Loan &amp; Cash","Loan"),"Cash")))</f>
        <v/>
      </c>
      <c r="N742" t="str">
        <f>IF(ISTEXT(E742),"",IF(ISBLANK(E742),"",IF(ISTEXT(D742),"",IF(A737="Invoice No. : ",INDEX(Sheet1!D$14:D$181,MATCH(B737,Sheet1!A$14:A$181,0)),N741))))</f>
        <v/>
      </c>
      <c r="O742" t="str">
        <f>IF(ISTEXT(E742),"",IF(ISBLANK(E742),"",IF(ISTEXT(D742),"",IF(A737="Invoice No. : ",INDEX(Sheet1!E$14:E$181,MATCH(B737,Sheet1!A$14:A$181,0)),O741))))</f>
        <v/>
      </c>
      <c r="P742" t="str">
        <f>IF(ISTEXT(E742),"",IF(ISBLANK(E742),"",IF(ISTEXT(D742),"",IF(A737="Invoice No. : ",INDEX(Sheet1!G$14:G$181,MATCH(B737,Sheet1!A$14:A$181,0)),P741))))</f>
        <v/>
      </c>
      <c r="Q742" t="str">
        <f t="shared" si="47"/>
        <v/>
      </c>
    </row>
    <row r="743" spans="1:17" x14ac:dyDescent="0.2">
      <c r="A743" s="8" t="s">
        <v>9</v>
      </c>
      <c r="B743" s="8" t="s">
        <v>10</v>
      </c>
      <c r="C743" s="9" t="s">
        <v>11</v>
      </c>
      <c r="D743" s="9" t="s">
        <v>12</v>
      </c>
      <c r="E743" s="9" t="s">
        <v>13</v>
      </c>
      <c r="F743" s="26" t="str">
        <f t="shared" si="44"/>
        <v/>
      </c>
      <c r="G743" s="26" t="str">
        <f>IF(ISTEXT(E743),"",IF(ISBLANK(E743),"",IF(ISTEXT(D743),"",IF(A738="Invoice No. : ",INDEX(Sheet1!F$14:F$181,MATCH(B738,Sheet1!A$14:A$181,0)),G742))))</f>
        <v/>
      </c>
      <c r="H743" s="26" t="str">
        <f t="shared" si="45"/>
        <v/>
      </c>
      <c r="I743" s="26" t="str">
        <f>IF(ISTEXT(E743),"",IF(ISBLANK(E743),"",IF(ISTEXT(D743),"",IF(A738="Invoice No. : ",TEXT(INDEX(Sheet1!C$14:C$200,MATCH(B738,Sheet1!A$14:A$200,0)),"hh:mm:ss"),I742))))</f>
        <v/>
      </c>
      <c r="J743" t="str">
        <f t="shared" si="46"/>
        <v/>
      </c>
      <c r="K743" t="str">
        <f>IF(ISBLANK(G743),"",IF(ISTEXT(G743),"",INDEX(Sheet1!H$14:H$181,MATCH(F743,Sheet1!A$14:A$181,0))))</f>
        <v/>
      </c>
      <c r="L743" t="str">
        <f>IF(ISBLANK(G743),"",IF(ISTEXT(G743),"",INDEX(Sheet1!I$14:I$181,MATCH(F743,Sheet1!A$14:A$181,0))))</f>
        <v/>
      </c>
      <c r="M743" t="str">
        <f>IF(ISBLANK(G743),"",IF(ISTEXT(G743),"",IF(INDEX(Sheet1!H$14:H$181,MATCH(F743,Sheet1!A$14:A$181,0))&lt;&gt;0,IF(INDEX(Sheet1!I$14:I$181,MATCH(F743,Sheet1!A$14:A$181,0))&lt;&gt;0,"Loan &amp; Cash","Loan"),"Cash")))</f>
        <v/>
      </c>
      <c r="N743" t="str">
        <f>IF(ISTEXT(E743),"",IF(ISBLANK(E743),"",IF(ISTEXT(D743),"",IF(A738="Invoice No. : ",INDEX(Sheet1!D$14:D$181,MATCH(B738,Sheet1!A$14:A$181,0)),N742))))</f>
        <v/>
      </c>
      <c r="O743" t="str">
        <f>IF(ISTEXT(E743),"",IF(ISBLANK(E743),"",IF(ISTEXT(D743),"",IF(A738="Invoice No. : ",INDEX(Sheet1!E$14:E$181,MATCH(B738,Sheet1!A$14:A$181,0)),O742))))</f>
        <v/>
      </c>
      <c r="P743" t="str">
        <f>IF(ISTEXT(E743),"",IF(ISBLANK(E743),"",IF(ISTEXT(D743),"",IF(A738="Invoice No. : ",INDEX(Sheet1!G$14:G$181,MATCH(B738,Sheet1!A$14:A$181,0)),P742))))</f>
        <v/>
      </c>
      <c r="Q743" t="str">
        <f t="shared" si="47"/>
        <v/>
      </c>
    </row>
    <row r="744" spans="1:17" x14ac:dyDescent="0.2">
      <c r="F744" s="26" t="str">
        <f t="shared" si="44"/>
        <v/>
      </c>
      <c r="G744" s="26" t="str">
        <f>IF(ISTEXT(E744),"",IF(ISBLANK(E744),"",IF(ISTEXT(D744),"",IF(A739="Invoice No. : ",INDEX(Sheet1!F$14:F$181,MATCH(B739,Sheet1!A$14:A$181,0)),G743))))</f>
        <v/>
      </c>
      <c r="H744" s="26" t="str">
        <f t="shared" si="45"/>
        <v/>
      </c>
      <c r="I744" s="26" t="str">
        <f>IF(ISTEXT(E744),"",IF(ISBLANK(E744),"",IF(ISTEXT(D744),"",IF(A739="Invoice No. : ",TEXT(INDEX(Sheet1!C$14:C$200,MATCH(B739,Sheet1!A$14:A$200,0)),"hh:mm:ss"),I743))))</f>
        <v/>
      </c>
      <c r="J744" t="str">
        <f t="shared" si="46"/>
        <v/>
      </c>
      <c r="K744" t="str">
        <f>IF(ISBLANK(G744),"",IF(ISTEXT(G744),"",INDEX(Sheet1!H$14:H$181,MATCH(F744,Sheet1!A$14:A$181,0))))</f>
        <v/>
      </c>
      <c r="L744" t="str">
        <f>IF(ISBLANK(G744),"",IF(ISTEXT(G744),"",INDEX(Sheet1!I$14:I$181,MATCH(F744,Sheet1!A$14:A$181,0))))</f>
        <v/>
      </c>
      <c r="M744" t="str">
        <f>IF(ISBLANK(G744),"",IF(ISTEXT(G744),"",IF(INDEX(Sheet1!H$14:H$181,MATCH(F744,Sheet1!A$14:A$181,0))&lt;&gt;0,IF(INDEX(Sheet1!I$14:I$181,MATCH(F744,Sheet1!A$14:A$181,0))&lt;&gt;0,"Loan &amp; Cash","Loan"),"Cash")))</f>
        <v/>
      </c>
      <c r="N744" t="str">
        <f>IF(ISTEXT(E744),"",IF(ISBLANK(E744),"",IF(ISTEXT(D744),"",IF(A739="Invoice No. : ",INDEX(Sheet1!D$14:D$181,MATCH(B739,Sheet1!A$14:A$181,0)),N743))))</f>
        <v/>
      </c>
      <c r="O744" t="str">
        <f>IF(ISTEXT(E744),"",IF(ISBLANK(E744),"",IF(ISTEXT(D744),"",IF(A739="Invoice No. : ",INDEX(Sheet1!E$14:E$181,MATCH(B739,Sheet1!A$14:A$181,0)),O743))))</f>
        <v/>
      </c>
      <c r="P744" t="str">
        <f>IF(ISTEXT(E744),"",IF(ISBLANK(E744),"",IF(ISTEXT(D744),"",IF(A739="Invoice No. : ",INDEX(Sheet1!G$14:G$181,MATCH(B739,Sheet1!A$14:A$181,0)),P743))))</f>
        <v/>
      </c>
      <c r="Q744" t="str">
        <f t="shared" si="47"/>
        <v/>
      </c>
    </row>
    <row r="745" spans="1:17" x14ac:dyDescent="0.2">
      <c r="A745" s="10" t="s">
        <v>473</v>
      </c>
      <c r="B745" s="10" t="s">
        <v>474</v>
      </c>
      <c r="C745" s="11">
        <v>2</v>
      </c>
      <c r="D745" s="11">
        <v>53.25</v>
      </c>
      <c r="E745" s="11">
        <v>106.5</v>
      </c>
      <c r="F745" s="26">
        <f t="shared" si="44"/>
        <v>2145334</v>
      </c>
      <c r="G745" s="26">
        <f>IF(ISTEXT(E745),"",IF(ISBLANK(E745),"",IF(ISTEXT(D745),"",IF(A740="Invoice No. : ",INDEX(Sheet1!F$14:F$181,MATCH(B740,Sheet1!A$14:A$181,0)),G744))))</f>
        <v>36464</v>
      </c>
      <c r="H745" s="26" t="str">
        <f t="shared" si="45"/>
        <v>01/17/2023</v>
      </c>
      <c r="I745" s="26" t="str">
        <f>IF(ISTEXT(E745),"",IF(ISBLANK(E745),"",IF(ISTEXT(D745),"",IF(A740="Invoice No. : ",TEXT(INDEX(Sheet1!C$14:C$200,MATCH(B740,Sheet1!A$14:A$200,0)),"hh:mm:ss"),I744))))</f>
        <v>10:26:36</v>
      </c>
      <c r="J745">
        <f t="shared" si="46"/>
        <v>209.25</v>
      </c>
      <c r="K745">
        <f>IF(ISBLANK(G745),"",IF(ISTEXT(G745),"",INDEX(Sheet1!H$14:H$181,MATCH(F745,Sheet1!A$14:A$181,0))))</f>
        <v>0</v>
      </c>
      <c r="L745">
        <f>IF(ISBLANK(G745),"",IF(ISTEXT(G745),"",INDEX(Sheet1!I$14:I$181,MATCH(F745,Sheet1!A$14:A$181,0))))</f>
        <v>209.25</v>
      </c>
      <c r="M745" t="str">
        <f>IF(ISBLANK(G745),"",IF(ISTEXT(G745),"",IF(INDEX(Sheet1!H$14:H$181,MATCH(F745,Sheet1!A$14:A$181,0))&lt;&gt;0,IF(INDEX(Sheet1!I$14:I$181,MATCH(F745,Sheet1!A$14:A$181,0))&lt;&gt;0,"Loan &amp; Cash","Loan"),"Cash")))</f>
        <v>Cash</v>
      </c>
      <c r="N745">
        <f>IF(ISTEXT(E745),"",IF(ISBLANK(E745),"",IF(ISTEXT(D745),"",IF(A740="Invoice No. : ",INDEX(Sheet1!D$14:D$181,MATCH(B740,Sheet1!A$14:A$181,0)),N744))))</f>
        <v>2</v>
      </c>
      <c r="O745" t="str">
        <f>IF(ISTEXT(E745),"",IF(ISBLANK(E745),"",IF(ISTEXT(D745),"",IF(A740="Invoice No. : ",INDEX(Sheet1!E$14:E$181,MATCH(B740,Sheet1!A$14:A$181,0)),O744))))</f>
        <v>RUBY</v>
      </c>
      <c r="P745" t="str">
        <f>IF(ISTEXT(E745),"",IF(ISBLANK(E745),"",IF(ISTEXT(D745),"",IF(A740="Invoice No. : ",INDEX(Sheet1!G$14:G$181,MATCH(B740,Sheet1!A$14:A$181,0)),P744))))</f>
        <v>DIMAS, MARLYS PINGKI</v>
      </c>
      <c r="Q745">
        <f t="shared" si="47"/>
        <v>130591.09</v>
      </c>
    </row>
    <row r="746" spans="1:17" x14ac:dyDescent="0.2">
      <c r="A746" s="10" t="s">
        <v>475</v>
      </c>
      <c r="B746" s="10" t="s">
        <v>476</v>
      </c>
      <c r="C746" s="11">
        <v>2</v>
      </c>
      <c r="D746" s="11">
        <v>26</v>
      </c>
      <c r="E746" s="11">
        <v>52</v>
      </c>
      <c r="F746" s="26">
        <f t="shared" si="44"/>
        <v>2145334</v>
      </c>
      <c r="G746" s="26">
        <f>IF(ISTEXT(E746),"",IF(ISBLANK(E746),"",IF(ISTEXT(D746),"",IF(A741="Invoice No. : ",INDEX(Sheet1!F$14:F$181,MATCH(B741,Sheet1!A$14:A$181,0)),G745))))</f>
        <v>36464</v>
      </c>
      <c r="H746" s="26" t="str">
        <f t="shared" si="45"/>
        <v>01/17/2023</v>
      </c>
      <c r="I746" s="26" t="str">
        <f>IF(ISTEXT(E746),"",IF(ISBLANK(E746),"",IF(ISTEXT(D746),"",IF(A741="Invoice No. : ",TEXT(INDEX(Sheet1!C$14:C$200,MATCH(B741,Sheet1!A$14:A$200,0)),"hh:mm:ss"),I745))))</f>
        <v>10:26:36</v>
      </c>
      <c r="J746">
        <f t="shared" si="46"/>
        <v>209.25</v>
      </c>
      <c r="K746">
        <f>IF(ISBLANK(G746),"",IF(ISTEXT(G746),"",INDEX(Sheet1!H$14:H$181,MATCH(F746,Sheet1!A$14:A$181,0))))</f>
        <v>0</v>
      </c>
      <c r="L746">
        <f>IF(ISBLANK(G746),"",IF(ISTEXT(G746),"",INDEX(Sheet1!I$14:I$181,MATCH(F746,Sheet1!A$14:A$181,0))))</f>
        <v>209.25</v>
      </c>
      <c r="M746" t="str">
        <f>IF(ISBLANK(G746),"",IF(ISTEXT(G746),"",IF(INDEX(Sheet1!H$14:H$181,MATCH(F746,Sheet1!A$14:A$181,0))&lt;&gt;0,IF(INDEX(Sheet1!I$14:I$181,MATCH(F746,Sheet1!A$14:A$181,0))&lt;&gt;0,"Loan &amp; Cash","Loan"),"Cash")))</f>
        <v>Cash</v>
      </c>
      <c r="N746">
        <f>IF(ISTEXT(E746),"",IF(ISBLANK(E746),"",IF(ISTEXT(D746),"",IF(A741="Invoice No. : ",INDEX(Sheet1!D$14:D$181,MATCH(B741,Sheet1!A$14:A$181,0)),N745))))</f>
        <v>2</v>
      </c>
      <c r="O746" t="str">
        <f>IF(ISTEXT(E746),"",IF(ISBLANK(E746),"",IF(ISTEXT(D746),"",IF(A741="Invoice No. : ",INDEX(Sheet1!E$14:E$181,MATCH(B741,Sheet1!A$14:A$181,0)),O745))))</f>
        <v>RUBY</v>
      </c>
      <c r="P746" t="str">
        <f>IF(ISTEXT(E746),"",IF(ISBLANK(E746),"",IF(ISTEXT(D746),"",IF(A741="Invoice No. : ",INDEX(Sheet1!G$14:G$181,MATCH(B741,Sheet1!A$14:A$181,0)),P745))))</f>
        <v>DIMAS, MARLYS PINGKI</v>
      </c>
      <c r="Q746">
        <f t="shared" si="47"/>
        <v>130591.09</v>
      </c>
    </row>
    <row r="747" spans="1:17" x14ac:dyDescent="0.2">
      <c r="A747" s="10" t="s">
        <v>310</v>
      </c>
      <c r="B747" s="10" t="s">
        <v>311</v>
      </c>
      <c r="C747" s="11">
        <v>1</v>
      </c>
      <c r="D747" s="11">
        <v>22.25</v>
      </c>
      <c r="E747" s="11">
        <v>22.25</v>
      </c>
      <c r="F747" s="26">
        <f t="shared" si="44"/>
        <v>2145334</v>
      </c>
      <c r="G747" s="26">
        <f>IF(ISTEXT(E747),"",IF(ISBLANK(E747),"",IF(ISTEXT(D747),"",IF(A742="Invoice No. : ",INDEX(Sheet1!F$14:F$181,MATCH(B742,Sheet1!A$14:A$181,0)),G746))))</f>
        <v>36464</v>
      </c>
      <c r="H747" s="26" t="str">
        <f t="shared" si="45"/>
        <v>01/17/2023</v>
      </c>
      <c r="I747" s="26" t="str">
        <f>IF(ISTEXT(E747),"",IF(ISBLANK(E747),"",IF(ISTEXT(D747),"",IF(A742="Invoice No. : ",TEXT(INDEX(Sheet1!C$14:C$200,MATCH(B742,Sheet1!A$14:A$200,0)),"hh:mm:ss"),I746))))</f>
        <v>10:26:36</v>
      </c>
      <c r="J747">
        <f t="shared" si="46"/>
        <v>209.25</v>
      </c>
      <c r="K747">
        <f>IF(ISBLANK(G747),"",IF(ISTEXT(G747),"",INDEX(Sheet1!H$14:H$181,MATCH(F747,Sheet1!A$14:A$181,0))))</f>
        <v>0</v>
      </c>
      <c r="L747">
        <f>IF(ISBLANK(G747),"",IF(ISTEXT(G747),"",INDEX(Sheet1!I$14:I$181,MATCH(F747,Sheet1!A$14:A$181,0))))</f>
        <v>209.25</v>
      </c>
      <c r="M747" t="str">
        <f>IF(ISBLANK(G747),"",IF(ISTEXT(G747),"",IF(INDEX(Sheet1!H$14:H$181,MATCH(F747,Sheet1!A$14:A$181,0))&lt;&gt;0,IF(INDEX(Sheet1!I$14:I$181,MATCH(F747,Sheet1!A$14:A$181,0))&lt;&gt;0,"Loan &amp; Cash","Loan"),"Cash")))</f>
        <v>Cash</v>
      </c>
      <c r="N747">
        <f>IF(ISTEXT(E747),"",IF(ISBLANK(E747),"",IF(ISTEXT(D747),"",IF(A742="Invoice No. : ",INDEX(Sheet1!D$14:D$181,MATCH(B742,Sheet1!A$14:A$181,0)),N746))))</f>
        <v>2</v>
      </c>
      <c r="O747" t="str">
        <f>IF(ISTEXT(E747),"",IF(ISBLANK(E747),"",IF(ISTEXT(D747),"",IF(A742="Invoice No. : ",INDEX(Sheet1!E$14:E$181,MATCH(B742,Sheet1!A$14:A$181,0)),O746))))</f>
        <v>RUBY</v>
      </c>
      <c r="P747" t="str">
        <f>IF(ISTEXT(E747),"",IF(ISBLANK(E747),"",IF(ISTEXT(D747),"",IF(A742="Invoice No. : ",INDEX(Sheet1!G$14:G$181,MATCH(B742,Sheet1!A$14:A$181,0)),P746))))</f>
        <v>DIMAS, MARLYS PINGKI</v>
      </c>
      <c r="Q747">
        <f t="shared" si="47"/>
        <v>130591.09</v>
      </c>
    </row>
    <row r="748" spans="1:17" x14ac:dyDescent="0.2">
      <c r="A748" s="10" t="s">
        <v>272</v>
      </c>
      <c r="B748" s="10" t="s">
        <v>273</v>
      </c>
      <c r="C748" s="11">
        <v>1</v>
      </c>
      <c r="D748" s="11">
        <v>28.5</v>
      </c>
      <c r="E748" s="11">
        <v>28.5</v>
      </c>
      <c r="F748" s="26">
        <f t="shared" si="44"/>
        <v>2145334</v>
      </c>
      <c r="G748" s="26">
        <f>IF(ISTEXT(E748),"",IF(ISBLANK(E748),"",IF(ISTEXT(D748),"",IF(A743="Invoice No. : ",INDEX(Sheet1!F$14:F$181,MATCH(B743,Sheet1!A$14:A$181,0)),G747))))</f>
        <v>36464</v>
      </c>
      <c r="H748" s="26" t="str">
        <f t="shared" si="45"/>
        <v>01/17/2023</v>
      </c>
      <c r="I748" s="26" t="str">
        <f>IF(ISTEXT(E748),"",IF(ISBLANK(E748),"",IF(ISTEXT(D748),"",IF(A743="Invoice No. : ",TEXT(INDEX(Sheet1!C$14:C$200,MATCH(B743,Sheet1!A$14:A$200,0)),"hh:mm:ss"),I747))))</f>
        <v>10:26:36</v>
      </c>
      <c r="J748">
        <f t="shared" si="46"/>
        <v>209.25</v>
      </c>
      <c r="K748">
        <f>IF(ISBLANK(G748),"",IF(ISTEXT(G748),"",INDEX(Sheet1!H$14:H$181,MATCH(F748,Sheet1!A$14:A$181,0))))</f>
        <v>0</v>
      </c>
      <c r="L748">
        <f>IF(ISBLANK(G748),"",IF(ISTEXT(G748),"",INDEX(Sheet1!I$14:I$181,MATCH(F748,Sheet1!A$14:A$181,0))))</f>
        <v>209.25</v>
      </c>
      <c r="M748" t="str">
        <f>IF(ISBLANK(G748),"",IF(ISTEXT(G748),"",IF(INDEX(Sheet1!H$14:H$181,MATCH(F748,Sheet1!A$14:A$181,0))&lt;&gt;0,IF(INDEX(Sheet1!I$14:I$181,MATCH(F748,Sheet1!A$14:A$181,0))&lt;&gt;0,"Loan &amp; Cash","Loan"),"Cash")))</f>
        <v>Cash</v>
      </c>
      <c r="N748">
        <f>IF(ISTEXT(E748),"",IF(ISBLANK(E748),"",IF(ISTEXT(D748),"",IF(A743="Invoice No. : ",INDEX(Sheet1!D$14:D$181,MATCH(B743,Sheet1!A$14:A$181,0)),N747))))</f>
        <v>2</v>
      </c>
      <c r="O748" t="str">
        <f>IF(ISTEXT(E748),"",IF(ISBLANK(E748),"",IF(ISTEXT(D748),"",IF(A743="Invoice No. : ",INDEX(Sheet1!E$14:E$181,MATCH(B743,Sheet1!A$14:A$181,0)),O747))))</f>
        <v>RUBY</v>
      </c>
      <c r="P748" t="str">
        <f>IF(ISTEXT(E748),"",IF(ISBLANK(E748),"",IF(ISTEXT(D748),"",IF(A743="Invoice No. : ",INDEX(Sheet1!G$14:G$181,MATCH(B743,Sheet1!A$14:A$181,0)),P747))))</f>
        <v>DIMAS, MARLYS PINGKI</v>
      </c>
      <c r="Q748">
        <f t="shared" si="47"/>
        <v>130591.09</v>
      </c>
    </row>
    <row r="749" spans="1:17" x14ac:dyDescent="0.2">
      <c r="D749" s="12" t="s">
        <v>16</v>
      </c>
      <c r="E749" s="13">
        <v>209.25</v>
      </c>
      <c r="F749" s="26" t="str">
        <f t="shared" si="44"/>
        <v/>
      </c>
      <c r="G749" s="26" t="str">
        <f>IF(ISTEXT(E749),"",IF(ISBLANK(E749),"",IF(ISTEXT(D749),"",IF(A744="Invoice No. : ",INDEX(Sheet1!F$14:F$181,MATCH(B744,Sheet1!A$14:A$181,0)),G748))))</f>
        <v/>
      </c>
      <c r="H749" s="26" t="str">
        <f t="shared" si="45"/>
        <v/>
      </c>
      <c r="I749" s="26" t="str">
        <f>IF(ISTEXT(E749),"",IF(ISBLANK(E749),"",IF(ISTEXT(D749),"",IF(A744="Invoice No. : ",TEXT(INDEX(Sheet1!C$14:C$200,MATCH(B744,Sheet1!A$14:A$200,0)),"hh:mm:ss"),I748))))</f>
        <v/>
      </c>
      <c r="J749" t="str">
        <f t="shared" si="46"/>
        <v/>
      </c>
      <c r="K749" t="str">
        <f>IF(ISBLANK(G749),"",IF(ISTEXT(G749),"",INDEX(Sheet1!H$14:H$181,MATCH(F749,Sheet1!A$14:A$181,0))))</f>
        <v/>
      </c>
      <c r="L749" t="str">
        <f>IF(ISBLANK(G749),"",IF(ISTEXT(G749),"",INDEX(Sheet1!I$14:I$181,MATCH(F749,Sheet1!A$14:A$181,0))))</f>
        <v/>
      </c>
      <c r="M749" t="str">
        <f>IF(ISBLANK(G749),"",IF(ISTEXT(G749),"",IF(INDEX(Sheet1!H$14:H$181,MATCH(F749,Sheet1!A$14:A$181,0))&lt;&gt;0,IF(INDEX(Sheet1!I$14:I$181,MATCH(F749,Sheet1!A$14:A$181,0))&lt;&gt;0,"Loan &amp; Cash","Loan"),"Cash")))</f>
        <v/>
      </c>
      <c r="N749" t="str">
        <f>IF(ISTEXT(E749),"",IF(ISBLANK(E749),"",IF(ISTEXT(D749),"",IF(A744="Invoice No. : ",INDEX(Sheet1!D$14:D$181,MATCH(B744,Sheet1!A$14:A$181,0)),N748))))</f>
        <v/>
      </c>
      <c r="O749" t="str">
        <f>IF(ISTEXT(E749),"",IF(ISBLANK(E749),"",IF(ISTEXT(D749),"",IF(A744="Invoice No. : ",INDEX(Sheet1!E$14:E$181,MATCH(B744,Sheet1!A$14:A$181,0)),O748))))</f>
        <v/>
      </c>
      <c r="P749" t="str">
        <f>IF(ISTEXT(E749),"",IF(ISBLANK(E749),"",IF(ISTEXT(D749),"",IF(A744="Invoice No. : ",INDEX(Sheet1!G$14:G$181,MATCH(B744,Sheet1!A$14:A$181,0)),P748))))</f>
        <v/>
      </c>
      <c r="Q749" t="str">
        <f t="shared" si="47"/>
        <v/>
      </c>
    </row>
    <row r="750" spans="1:17" x14ac:dyDescent="0.2">
      <c r="F750" s="26" t="str">
        <f t="shared" si="44"/>
        <v/>
      </c>
      <c r="G750" s="26" t="str">
        <f>IF(ISTEXT(E750),"",IF(ISBLANK(E750),"",IF(ISTEXT(D750),"",IF(A745="Invoice No. : ",INDEX(Sheet1!F$14:F$181,MATCH(B745,Sheet1!A$14:A$181,0)),G749))))</f>
        <v/>
      </c>
      <c r="H750" s="26" t="str">
        <f t="shared" si="45"/>
        <v/>
      </c>
      <c r="I750" s="26" t="str">
        <f>IF(ISTEXT(E750),"",IF(ISBLANK(E750),"",IF(ISTEXT(D750),"",IF(A745="Invoice No. : ",TEXT(INDEX(Sheet1!C$14:C$200,MATCH(B745,Sheet1!A$14:A$200,0)),"hh:mm:ss"),I749))))</f>
        <v/>
      </c>
      <c r="J750" t="str">
        <f t="shared" si="46"/>
        <v/>
      </c>
      <c r="K750" t="str">
        <f>IF(ISBLANK(G750),"",IF(ISTEXT(G750),"",INDEX(Sheet1!H$14:H$181,MATCH(F750,Sheet1!A$14:A$181,0))))</f>
        <v/>
      </c>
      <c r="L750" t="str">
        <f>IF(ISBLANK(G750),"",IF(ISTEXT(G750),"",INDEX(Sheet1!I$14:I$181,MATCH(F750,Sheet1!A$14:A$181,0))))</f>
        <v/>
      </c>
      <c r="M750" t="str">
        <f>IF(ISBLANK(G750),"",IF(ISTEXT(G750),"",IF(INDEX(Sheet1!H$14:H$181,MATCH(F750,Sheet1!A$14:A$181,0))&lt;&gt;0,IF(INDEX(Sheet1!I$14:I$181,MATCH(F750,Sheet1!A$14:A$181,0))&lt;&gt;0,"Loan &amp; Cash","Loan"),"Cash")))</f>
        <v/>
      </c>
      <c r="N750" t="str">
        <f>IF(ISTEXT(E750),"",IF(ISBLANK(E750),"",IF(ISTEXT(D750),"",IF(A745="Invoice No. : ",INDEX(Sheet1!D$14:D$181,MATCH(B745,Sheet1!A$14:A$181,0)),N749))))</f>
        <v/>
      </c>
      <c r="O750" t="str">
        <f>IF(ISTEXT(E750),"",IF(ISBLANK(E750),"",IF(ISTEXT(D750),"",IF(A745="Invoice No. : ",INDEX(Sheet1!E$14:E$181,MATCH(B745,Sheet1!A$14:A$181,0)),O749))))</f>
        <v/>
      </c>
      <c r="P750" t="str">
        <f>IF(ISTEXT(E750),"",IF(ISBLANK(E750),"",IF(ISTEXT(D750),"",IF(A745="Invoice No. : ",INDEX(Sheet1!G$14:G$181,MATCH(B745,Sheet1!A$14:A$181,0)),P749))))</f>
        <v/>
      </c>
      <c r="Q750" t="str">
        <f t="shared" si="47"/>
        <v/>
      </c>
    </row>
    <row r="751" spans="1:17" x14ac:dyDescent="0.2">
      <c r="F751" s="26" t="str">
        <f t="shared" si="44"/>
        <v/>
      </c>
      <c r="G751" s="26" t="str">
        <f>IF(ISTEXT(E751),"",IF(ISBLANK(E751),"",IF(ISTEXT(D751),"",IF(A746="Invoice No. : ",INDEX(Sheet1!F$14:F$181,MATCH(B746,Sheet1!A$14:A$181,0)),G750))))</f>
        <v/>
      </c>
      <c r="H751" s="26" t="str">
        <f t="shared" si="45"/>
        <v/>
      </c>
      <c r="I751" s="26" t="str">
        <f>IF(ISTEXT(E751),"",IF(ISBLANK(E751),"",IF(ISTEXT(D751),"",IF(A746="Invoice No. : ",TEXT(INDEX(Sheet1!C$14:C$200,MATCH(B746,Sheet1!A$14:A$200,0)),"hh:mm:ss"),I750))))</f>
        <v/>
      </c>
      <c r="J751" t="str">
        <f t="shared" si="46"/>
        <v/>
      </c>
      <c r="K751" t="str">
        <f>IF(ISBLANK(G751),"",IF(ISTEXT(G751),"",INDEX(Sheet1!H$14:H$181,MATCH(F751,Sheet1!A$14:A$181,0))))</f>
        <v/>
      </c>
      <c r="L751" t="str">
        <f>IF(ISBLANK(G751),"",IF(ISTEXT(G751),"",INDEX(Sheet1!I$14:I$181,MATCH(F751,Sheet1!A$14:A$181,0))))</f>
        <v/>
      </c>
      <c r="M751" t="str">
        <f>IF(ISBLANK(G751),"",IF(ISTEXT(G751),"",IF(INDEX(Sheet1!H$14:H$181,MATCH(F751,Sheet1!A$14:A$181,0))&lt;&gt;0,IF(INDEX(Sheet1!I$14:I$181,MATCH(F751,Sheet1!A$14:A$181,0))&lt;&gt;0,"Loan &amp; Cash","Loan"),"Cash")))</f>
        <v/>
      </c>
      <c r="N751" t="str">
        <f>IF(ISTEXT(E751),"",IF(ISBLANK(E751),"",IF(ISTEXT(D751),"",IF(A746="Invoice No. : ",INDEX(Sheet1!D$14:D$181,MATCH(B746,Sheet1!A$14:A$181,0)),N750))))</f>
        <v/>
      </c>
      <c r="O751" t="str">
        <f>IF(ISTEXT(E751),"",IF(ISBLANK(E751),"",IF(ISTEXT(D751),"",IF(A746="Invoice No. : ",INDEX(Sheet1!E$14:E$181,MATCH(B746,Sheet1!A$14:A$181,0)),O750))))</f>
        <v/>
      </c>
      <c r="P751" t="str">
        <f>IF(ISTEXT(E751),"",IF(ISBLANK(E751),"",IF(ISTEXT(D751),"",IF(A746="Invoice No. : ",INDEX(Sheet1!G$14:G$181,MATCH(B746,Sheet1!A$14:A$181,0)),P750))))</f>
        <v/>
      </c>
      <c r="Q751" t="str">
        <f t="shared" si="47"/>
        <v/>
      </c>
    </row>
    <row r="752" spans="1:17" x14ac:dyDescent="0.2">
      <c r="A752" s="3" t="s">
        <v>4</v>
      </c>
      <c r="B752" s="4">
        <v>2145335</v>
      </c>
      <c r="C752" s="3" t="s">
        <v>5</v>
      </c>
      <c r="D752" s="5" t="s">
        <v>185</v>
      </c>
      <c r="F752" s="26" t="str">
        <f t="shared" si="44"/>
        <v/>
      </c>
      <c r="G752" s="26" t="str">
        <f>IF(ISTEXT(E752),"",IF(ISBLANK(E752),"",IF(ISTEXT(D752),"",IF(A747="Invoice No. : ",INDEX(Sheet1!F$14:F$181,MATCH(B747,Sheet1!A$14:A$181,0)),G751))))</f>
        <v/>
      </c>
      <c r="H752" s="26" t="str">
        <f t="shared" si="45"/>
        <v/>
      </c>
      <c r="I752" s="26" t="str">
        <f>IF(ISTEXT(E752),"",IF(ISBLANK(E752),"",IF(ISTEXT(D752),"",IF(A747="Invoice No. : ",TEXT(INDEX(Sheet1!C$14:C$200,MATCH(B747,Sheet1!A$14:A$200,0)),"hh:mm:ss"),I751))))</f>
        <v/>
      </c>
      <c r="J752" t="str">
        <f t="shared" si="46"/>
        <v/>
      </c>
      <c r="K752" t="str">
        <f>IF(ISBLANK(G752),"",IF(ISTEXT(G752),"",INDEX(Sheet1!H$14:H$181,MATCH(F752,Sheet1!A$14:A$181,0))))</f>
        <v/>
      </c>
      <c r="L752" t="str">
        <f>IF(ISBLANK(G752),"",IF(ISTEXT(G752),"",INDEX(Sheet1!I$14:I$181,MATCH(F752,Sheet1!A$14:A$181,0))))</f>
        <v/>
      </c>
      <c r="M752" t="str">
        <f>IF(ISBLANK(G752),"",IF(ISTEXT(G752),"",IF(INDEX(Sheet1!H$14:H$181,MATCH(F752,Sheet1!A$14:A$181,0))&lt;&gt;0,IF(INDEX(Sheet1!I$14:I$181,MATCH(F752,Sheet1!A$14:A$181,0))&lt;&gt;0,"Loan &amp; Cash","Loan"),"Cash")))</f>
        <v/>
      </c>
      <c r="N752" t="str">
        <f>IF(ISTEXT(E752),"",IF(ISBLANK(E752),"",IF(ISTEXT(D752),"",IF(A747="Invoice No. : ",INDEX(Sheet1!D$14:D$181,MATCH(B747,Sheet1!A$14:A$181,0)),N751))))</f>
        <v/>
      </c>
      <c r="O752" t="str">
        <f>IF(ISTEXT(E752),"",IF(ISBLANK(E752),"",IF(ISTEXT(D752),"",IF(A747="Invoice No. : ",INDEX(Sheet1!E$14:E$181,MATCH(B747,Sheet1!A$14:A$181,0)),O751))))</f>
        <v/>
      </c>
      <c r="P752" t="str">
        <f>IF(ISTEXT(E752),"",IF(ISBLANK(E752),"",IF(ISTEXT(D752),"",IF(A747="Invoice No. : ",INDEX(Sheet1!G$14:G$181,MATCH(B747,Sheet1!A$14:A$181,0)),P751))))</f>
        <v/>
      </c>
      <c r="Q752" t="str">
        <f t="shared" si="47"/>
        <v/>
      </c>
    </row>
    <row r="753" spans="1:17" x14ac:dyDescent="0.2">
      <c r="A753" s="3" t="s">
        <v>7</v>
      </c>
      <c r="B753" s="6">
        <v>44943</v>
      </c>
      <c r="C753" s="3" t="s">
        <v>8</v>
      </c>
      <c r="D753" s="7">
        <v>2</v>
      </c>
      <c r="F753" s="26" t="str">
        <f t="shared" si="44"/>
        <v/>
      </c>
      <c r="G753" s="26" t="str">
        <f>IF(ISTEXT(E753),"",IF(ISBLANK(E753),"",IF(ISTEXT(D753),"",IF(A748="Invoice No. : ",INDEX(Sheet1!F$14:F$181,MATCH(B748,Sheet1!A$14:A$181,0)),G752))))</f>
        <v/>
      </c>
      <c r="H753" s="26" t="str">
        <f t="shared" si="45"/>
        <v/>
      </c>
      <c r="I753" s="26" t="str">
        <f>IF(ISTEXT(E753),"",IF(ISBLANK(E753),"",IF(ISTEXT(D753),"",IF(A748="Invoice No. : ",TEXT(INDEX(Sheet1!C$14:C$200,MATCH(B748,Sheet1!A$14:A$200,0)),"hh:mm:ss"),I752))))</f>
        <v/>
      </c>
      <c r="J753" t="str">
        <f t="shared" si="46"/>
        <v/>
      </c>
      <c r="K753" t="str">
        <f>IF(ISBLANK(G753),"",IF(ISTEXT(G753),"",INDEX(Sheet1!H$14:H$181,MATCH(F753,Sheet1!A$14:A$181,0))))</f>
        <v/>
      </c>
      <c r="L753" t="str">
        <f>IF(ISBLANK(G753),"",IF(ISTEXT(G753),"",INDEX(Sheet1!I$14:I$181,MATCH(F753,Sheet1!A$14:A$181,0))))</f>
        <v/>
      </c>
      <c r="M753" t="str">
        <f>IF(ISBLANK(G753),"",IF(ISTEXT(G753),"",IF(INDEX(Sheet1!H$14:H$181,MATCH(F753,Sheet1!A$14:A$181,0))&lt;&gt;0,IF(INDEX(Sheet1!I$14:I$181,MATCH(F753,Sheet1!A$14:A$181,0))&lt;&gt;0,"Loan &amp; Cash","Loan"),"Cash")))</f>
        <v/>
      </c>
      <c r="N753" t="str">
        <f>IF(ISTEXT(E753),"",IF(ISBLANK(E753),"",IF(ISTEXT(D753),"",IF(A748="Invoice No. : ",INDEX(Sheet1!D$14:D$181,MATCH(B748,Sheet1!A$14:A$181,0)),N752))))</f>
        <v/>
      </c>
      <c r="O753" t="str">
        <f>IF(ISTEXT(E753),"",IF(ISBLANK(E753),"",IF(ISTEXT(D753),"",IF(A748="Invoice No. : ",INDEX(Sheet1!E$14:E$181,MATCH(B748,Sheet1!A$14:A$181,0)),O752))))</f>
        <v/>
      </c>
      <c r="P753" t="str">
        <f>IF(ISTEXT(E753),"",IF(ISBLANK(E753),"",IF(ISTEXT(D753),"",IF(A748="Invoice No. : ",INDEX(Sheet1!G$14:G$181,MATCH(B748,Sheet1!A$14:A$181,0)),P752))))</f>
        <v/>
      </c>
      <c r="Q753" t="str">
        <f t="shared" si="47"/>
        <v/>
      </c>
    </row>
    <row r="754" spans="1:17" x14ac:dyDescent="0.2">
      <c r="F754" s="26" t="str">
        <f t="shared" si="44"/>
        <v/>
      </c>
      <c r="G754" s="26" t="str">
        <f>IF(ISTEXT(E754),"",IF(ISBLANK(E754),"",IF(ISTEXT(D754),"",IF(A749="Invoice No. : ",INDEX(Sheet1!F$14:F$181,MATCH(B749,Sheet1!A$14:A$181,0)),G753))))</f>
        <v/>
      </c>
      <c r="H754" s="26" t="str">
        <f t="shared" si="45"/>
        <v/>
      </c>
      <c r="I754" s="26" t="str">
        <f>IF(ISTEXT(E754),"",IF(ISBLANK(E754),"",IF(ISTEXT(D754),"",IF(A749="Invoice No. : ",TEXT(INDEX(Sheet1!C$14:C$200,MATCH(B749,Sheet1!A$14:A$200,0)),"hh:mm:ss"),I753))))</f>
        <v/>
      </c>
      <c r="J754" t="str">
        <f t="shared" si="46"/>
        <v/>
      </c>
      <c r="K754" t="str">
        <f>IF(ISBLANK(G754),"",IF(ISTEXT(G754),"",INDEX(Sheet1!H$14:H$181,MATCH(F754,Sheet1!A$14:A$181,0))))</f>
        <v/>
      </c>
      <c r="L754" t="str">
        <f>IF(ISBLANK(G754),"",IF(ISTEXT(G754),"",INDEX(Sheet1!I$14:I$181,MATCH(F754,Sheet1!A$14:A$181,0))))</f>
        <v/>
      </c>
      <c r="M754" t="str">
        <f>IF(ISBLANK(G754),"",IF(ISTEXT(G754),"",IF(INDEX(Sheet1!H$14:H$181,MATCH(F754,Sheet1!A$14:A$181,0))&lt;&gt;0,IF(INDEX(Sheet1!I$14:I$181,MATCH(F754,Sheet1!A$14:A$181,0))&lt;&gt;0,"Loan &amp; Cash","Loan"),"Cash")))</f>
        <v/>
      </c>
      <c r="N754" t="str">
        <f>IF(ISTEXT(E754),"",IF(ISBLANK(E754),"",IF(ISTEXT(D754),"",IF(A749="Invoice No. : ",INDEX(Sheet1!D$14:D$181,MATCH(B749,Sheet1!A$14:A$181,0)),N753))))</f>
        <v/>
      </c>
      <c r="O754" t="str">
        <f>IF(ISTEXT(E754),"",IF(ISBLANK(E754),"",IF(ISTEXT(D754),"",IF(A749="Invoice No. : ",INDEX(Sheet1!E$14:E$181,MATCH(B749,Sheet1!A$14:A$181,0)),O753))))</f>
        <v/>
      </c>
      <c r="P754" t="str">
        <f>IF(ISTEXT(E754),"",IF(ISBLANK(E754),"",IF(ISTEXT(D754),"",IF(A749="Invoice No. : ",INDEX(Sheet1!G$14:G$181,MATCH(B749,Sheet1!A$14:A$181,0)),P753))))</f>
        <v/>
      </c>
      <c r="Q754" t="str">
        <f t="shared" si="47"/>
        <v/>
      </c>
    </row>
    <row r="755" spans="1:17" x14ac:dyDescent="0.2">
      <c r="A755" s="8" t="s">
        <v>9</v>
      </c>
      <c r="B755" s="8" t="s">
        <v>10</v>
      </c>
      <c r="C755" s="9" t="s">
        <v>11</v>
      </c>
      <c r="D755" s="9" t="s">
        <v>12</v>
      </c>
      <c r="E755" s="9" t="s">
        <v>13</v>
      </c>
      <c r="F755" s="26" t="str">
        <f t="shared" si="44"/>
        <v/>
      </c>
      <c r="G755" s="26" t="str">
        <f>IF(ISTEXT(E755),"",IF(ISBLANK(E755),"",IF(ISTEXT(D755),"",IF(A750="Invoice No. : ",INDEX(Sheet1!F$14:F$181,MATCH(B750,Sheet1!A$14:A$181,0)),G754))))</f>
        <v/>
      </c>
      <c r="H755" s="26" t="str">
        <f t="shared" si="45"/>
        <v/>
      </c>
      <c r="I755" s="26" t="str">
        <f>IF(ISTEXT(E755),"",IF(ISBLANK(E755),"",IF(ISTEXT(D755),"",IF(A750="Invoice No. : ",TEXT(INDEX(Sheet1!C$14:C$200,MATCH(B750,Sheet1!A$14:A$200,0)),"hh:mm:ss"),I754))))</f>
        <v/>
      </c>
      <c r="J755" t="str">
        <f t="shared" si="46"/>
        <v/>
      </c>
      <c r="K755" t="str">
        <f>IF(ISBLANK(G755),"",IF(ISTEXT(G755),"",INDEX(Sheet1!H$14:H$181,MATCH(F755,Sheet1!A$14:A$181,0))))</f>
        <v/>
      </c>
      <c r="L755" t="str">
        <f>IF(ISBLANK(G755),"",IF(ISTEXT(G755),"",INDEX(Sheet1!I$14:I$181,MATCH(F755,Sheet1!A$14:A$181,0))))</f>
        <v/>
      </c>
      <c r="M755" t="str">
        <f>IF(ISBLANK(G755),"",IF(ISTEXT(G755),"",IF(INDEX(Sheet1!H$14:H$181,MATCH(F755,Sheet1!A$14:A$181,0))&lt;&gt;0,IF(INDEX(Sheet1!I$14:I$181,MATCH(F755,Sheet1!A$14:A$181,0))&lt;&gt;0,"Loan &amp; Cash","Loan"),"Cash")))</f>
        <v/>
      </c>
      <c r="N755" t="str">
        <f>IF(ISTEXT(E755),"",IF(ISBLANK(E755),"",IF(ISTEXT(D755),"",IF(A750="Invoice No. : ",INDEX(Sheet1!D$14:D$181,MATCH(B750,Sheet1!A$14:A$181,0)),N754))))</f>
        <v/>
      </c>
      <c r="O755" t="str">
        <f>IF(ISTEXT(E755),"",IF(ISBLANK(E755),"",IF(ISTEXT(D755),"",IF(A750="Invoice No. : ",INDEX(Sheet1!E$14:E$181,MATCH(B750,Sheet1!A$14:A$181,0)),O754))))</f>
        <v/>
      </c>
      <c r="P755" t="str">
        <f>IF(ISTEXT(E755),"",IF(ISBLANK(E755),"",IF(ISTEXT(D755),"",IF(A750="Invoice No. : ",INDEX(Sheet1!G$14:G$181,MATCH(B750,Sheet1!A$14:A$181,0)),P754))))</f>
        <v/>
      </c>
      <c r="Q755" t="str">
        <f t="shared" si="47"/>
        <v/>
      </c>
    </row>
    <row r="756" spans="1:17" x14ac:dyDescent="0.2">
      <c r="F756" s="26" t="str">
        <f t="shared" si="44"/>
        <v/>
      </c>
      <c r="G756" s="26" t="str">
        <f>IF(ISTEXT(E756),"",IF(ISBLANK(E756),"",IF(ISTEXT(D756),"",IF(A751="Invoice No. : ",INDEX(Sheet1!F$14:F$181,MATCH(B751,Sheet1!A$14:A$181,0)),G755))))</f>
        <v/>
      </c>
      <c r="H756" s="26" t="str">
        <f t="shared" si="45"/>
        <v/>
      </c>
      <c r="I756" s="26" t="str">
        <f>IF(ISTEXT(E756),"",IF(ISBLANK(E756),"",IF(ISTEXT(D756),"",IF(A751="Invoice No. : ",TEXT(INDEX(Sheet1!C$14:C$200,MATCH(B751,Sheet1!A$14:A$200,0)),"hh:mm:ss"),I755))))</f>
        <v/>
      </c>
      <c r="J756" t="str">
        <f t="shared" si="46"/>
        <v/>
      </c>
      <c r="K756" t="str">
        <f>IF(ISBLANK(G756),"",IF(ISTEXT(G756),"",INDEX(Sheet1!H$14:H$181,MATCH(F756,Sheet1!A$14:A$181,0))))</f>
        <v/>
      </c>
      <c r="L756" t="str">
        <f>IF(ISBLANK(G756),"",IF(ISTEXT(G756),"",INDEX(Sheet1!I$14:I$181,MATCH(F756,Sheet1!A$14:A$181,0))))</f>
        <v/>
      </c>
      <c r="M756" t="str">
        <f>IF(ISBLANK(G756),"",IF(ISTEXT(G756),"",IF(INDEX(Sheet1!H$14:H$181,MATCH(F756,Sheet1!A$14:A$181,0))&lt;&gt;0,IF(INDEX(Sheet1!I$14:I$181,MATCH(F756,Sheet1!A$14:A$181,0))&lt;&gt;0,"Loan &amp; Cash","Loan"),"Cash")))</f>
        <v/>
      </c>
      <c r="N756" t="str">
        <f>IF(ISTEXT(E756),"",IF(ISBLANK(E756),"",IF(ISTEXT(D756),"",IF(A751="Invoice No. : ",INDEX(Sheet1!D$14:D$181,MATCH(B751,Sheet1!A$14:A$181,0)),N755))))</f>
        <v/>
      </c>
      <c r="O756" t="str">
        <f>IF(ISTEXT(E756),"",IF(ISBLANK(E756),"",IF(ISTEXT(D756),"",IF(A751="Invoice No. : ",INDEX(Sheet1!E$14:E$181,MATCH(B751,Sheet1!A$14:A$181,0)),O755))))</f>
        <v/>
      </c>
      <c r="P756" t="str">
        <f>IF(ISTEXT(E756),"",IF(ISBLANK(E756),"",IF(ISTEXT(D756),"",IF(A751="Invoice No. : ",INDEX(Sheet1!G$14:G$181,MATCH(B751,Sheet1!A$14:A$181,0)),P755))))</f>
        <v/>
      </c>
      <c r="Q756" t="str">
        <f t="shared" si="47"/>
        <v/>
      </c>
    </row>
    <row r="757" spans="1:17" x14ac:dyDescent="0.2">
      <c r="A757" s="10" t="s">
        <v>477</v>
      </c>
      <c r="B757" s="10" t="s">
        <v>478</v>
      </c>
      <c r="C757" s="11">
        <v>1</v>
      </c>
      <c r="D757" s="11">
        <v>31</v>
      </c>
      <c r="E757" s="11">
        <v>31</v>
      </c>
      <c r="F757" s="26">
        <f t="shared" si="44"/>
        <v>2145335</v>
      </c>
      <c r="G757" s="26">
        <f>IF(ISTEXT(E757),"",IF(ISBLANK(E757),"",IF(ISTEXT(D757),"",IF(A752="Invoice No. : ",INDEX(Sheet1!F$14:F$181,MATCH(B752,Sheet1!A$14:A$181,0)),G756))))</f>
        <v>34527</v>
      </c>
      <c r="H757" s="26" t="str">
        <f t="shared" si="45"/>
        <v>01/17/2023</v>
      </c>
      <c r="I757" s="26" t="str">
        <f>IF(ISTEXT(E757),"",IF(ISBLANK(E757),"",IF(ISTEXT(D757),"",IF(A752="Invoice No. : ",TEXT(INDEX(Sheet1!C$14:C$200,MATCH(B752,Sheet1!A$14:A$200,0)),"hh:mm:ss"),I756))))</f>
        <v>10:31:02</v>
      </c>
      <c r="J757">
        <f t="shared" si="46"/>
        <v>31</v>
      </c>
      <c r="K757">
        <f>IF(ISBLANK(G757),"",IF(ISTEXT(G757),"",INDEX(Sheet1!H$14:H$181,MATCH(F757,Sheet1!A$14:A$181,0))))</f>
        <v>0</v>
      </c>
      <c r="L757">
        <f>IF(ISBLANK(G757),"",IF(ISTEXT(G757),"",INDEX(Sheet1!I$14:I$181,MATCH(F757,Sheet1!A$14:A$181,0))))</f>
        <v>31</v>
      </c>
      <c r="M757" t="str">
        <f>IF(ISBLANK(G757),"",IF(ISTEXT(G757),"",IF(INDEX(Sheet1!H$14:H$181,MATCH(F757,Sheet1!A$14:A$181,0))&lt;&gt;0,IF(INDEX(Sheet1!I$14:I$181,MATCH(F757,Sheet1!A$14:A$181,0))&lt;&gt;0,"Loan &amp; Cash","Loan"),"Cash")))</f>
        <v>Cash</v>
      </c>
      <c r="N757">
        <f>IF(ISTEXT(E757),"",IF(ISBLANK(E757),"",IF(ISTEXT(D757),"",IF(A752="Invoice No. : ",INDEX(Sheet1!D$14:D$181,MATCH(B752,Sheet1!A$14:A$181,0)),N756))))</f>
        <v>2</v>
      </c>
      <c r="O757" t="str">
        <f>IF(ISTEXT(E757),"",IF(ISBLANK(E757),"",IF(ISTEXT(D757),"",IF(A752="Invoice No. : ",INDEX(Sheet1!E$14:E$181,MATCH(B752,Sheet1!A$14:A$181,0)),O756))))</f>
        <v>RUBY</v>
      </c>
      <c r="P757" t="str">
        <f>IF(ISTEXT(E757),"",IF(ISBLANK(E757),"",IF(ISTEXT(D757),"",IF(A752="Invoice No. : ",INDEX(Sheet1!G$14:G$181,MATCH(B752,Sheet1!A$14:A$181,0)),P756))))</f>
        <v>ESTARIS, JENNIFER BALOLONG</v>
      </c>
      <c r="Q757">
        <f t="shared" si="47"/>
        <v>130591.09</v>
      </c>
    </row>
    <row r="758" spans="1:17" x14ac:dyDescent="0.2">
      <c r="D758" s="12" t="s">
        <v>16</v>
      </c>
      <c r="E758" s="13">
        <v>31</v>
      </c>
      <c r="F758" s="26" t="str">
        <f t="shared" si="44"/>
        <v/>
      </c>
      <c r="G758" s="26" t="str">
        <f>IF(ISTEXT(E758),"",IF(ISBLANK(E758),"",IF(ISTEXT(D758),"",IF(A753="Invoice No. : ",INDEX(Sheet1!F$14:F$181,MATCH(B753,Sheet1!A$14:A$181,0)),G757))))</f>
        <v/>
      </c>
      <c r="H758" s="26" t="str">
        <f t="shared" si="45"/>
        <v/>
      </c>
      <c r="I758" s="26" t="str">
        <f>IF(ISTEXT(E758),"",IF(ISBLANK(E758),"",IF(ISTEXT(D758),"",IF(A753="Invoice No. : ",TEXT(INDEX(Sheet1!C$14:C$200,MATCH(B753,Sheet1!A$14:A$200,0)),"hh:mm:ss"),I757))))</f>
        <v/>
      </c>
      <c r="J758" t="str">
        <f t="shared" si="46"/>
        <v/>
      </c>
      <c r="K758" t="str">
        <f>IF(ISBLANK(G758),"",IF(ISTEXT(G758),"",INDEX(Sheet1!H$14:H$181,MATCH(F758,Sheet1!A$14:A$181,0))))</f>
        <v/>
      </c>
      <c r="L758" t="str">
        <f>IF(ISBLANK(G758),"",IF(ISTEXT(G758),"",INDEX(Sheet1!I$14:I$181,MATCH(F758,Sheet1!A$14:A$181,0))))</f>
        <v/>
      </c>
      <c r="M758" t="str">
        <f>IF(ISBLANK(G758),"",IF(ISTEXT(G758),"",IF(INDEX(Sheet1!H$14:H$181,MATCH(F758,Sheet1!A$14:A$181,0))&lt;&gt;0,IF(INDEX(Sheet1!I$14:I$181,MATCH(F758,Sheet1!A$14:A$181,0))&lt;&gt;0,"Loan &amp; Cash","Loan"),"Cash")))</f>
        <v/>
      </c>
      <c r="N758" t="str">
        <f>IF(ISTEXT(E758),"",IF(ISBLANK(E758),"",IF(ISTEXT(D758),"",IF(A753="Invoice No. : ",INDEX(Sheet1!D$14:D$181,MATCH(B753,Sheet1!A$14:A$181,0)),N757))))</f>
        <v/>
      </c>
      <c r="O758" t="str">
        <f>IF(ISTEXT(E758),"",IF(ISBLANK(E758),"",IF(ISTEXT(D758),"",IF(A753="Invoice No. : ",INDEX(Sheet1!E$14:E$181,MATCH(B753,Sheet1!A$14:A$181,0)),O757))))</f>
        <v/>
      </c>
      <c r="P758" t="str">
        <f>IF(ISTEXT(E758),"",IF(ISBLANK(E758),"",IF(ISTEXT(D758),"",IF(A753="Invoice No. : ",INDEX(Sheet1!G$14:G$181,MATCH(B753,Sheet1!A$14:A$181,0)),P757))))</f>
        <v/>
      </c>
      <c r="Q758" t="str">
        <f t="shared" si="47"/>
        <v/>
      </c>
    </row>
    <row r="759" spans="1:17" x14ac:dyDescent="0.2">
      <c r="F759" s="26" t="str">
        <f t="shared" si="44"/>
        <v/>
      </c>
      <c r="G759" s="26" t="str">
        <f>IF(ISTEXT(E759),"",IF(ISBLANK(E759),"",IF(ISTEXT(D759),"",IF(A754="Invoice No. : ",INDEX(Sheet1!F$14:F$181,MATCH(B754,Sheet1!A$14:A$181,0)),G758))))</f>
        <v/>
      </c>
      <c r="H759" s="26" t="str">
        <f t="shared" si="45"/>
        <v/>
      </c>
      <c r="I759" s="26" t="str">
        <f>IF(ISTEXT(E759),"",IF(ISBLANK(E759),"",IF(ISTEXT(D759),"",IF(A754="Invoice No. : ",TEXT(INDEX(Sheet1!C$14:C$200,MATCH(B754,Sheet1!A$14:A$200,0)),"hh:mm:ss"),I758))))</f>
        <v/>
      </c>
      <c r="J759" t="str">
        <f t="shared" si="46"/>
        <v/>
      </c>
      <c r="K759" t="str">
        <f>IF(ISBLANK(G759),"",IF(ISTEXT(G759),"",INDEX(Sheet1!H$14:H$181,MATCH(F759,Sheet1!A$14:A$181,0))))</f>
        <v/>
      </c>
      <c r="L759" t="str">
        <f>IF(ISBLANK(G759),"",IF(ISTEXT(G759),"",INDEX(Sheet1!I$14:I$181,MATCH(F759,Sheet1!A$14:A$181,0))))</f>
        <v/>
      </c>
      <c r="M759" t="str">
        <f>IF(ISBLANK(G759),"",IF(ISTEXT(G759),"",IF(INDEX(Sheet1!H$14:H$181,MATCH(F759,Sheet1!A$14:A$181,0))&lt;&gt;0,IF(INDEX(Sheet1!I$14:I$181,MATCH(F759,Sheet1!A$14:A$181,0))&lt;&gt;0,"Loan &amp; Cash","Loan"),"Cash")))</f>
        <v/>
      </c>
      <c r="N759" t="str">
        <f>IF(ISTEXT(E759),"",IF(ISBLANK(E759),"",IF(ISTEXT(D759),"",IF(A754="Invoice No. : ",INDEX(Sheet1!D$14:D$181,MATCH(B754,Sheet1!A$14:A$181,0)),N758))))</f>
        <v/>
      </c>
      <c r="O759" t="str">
        <f>IF(ISTEXT(E759),"",IF(ISBLANK(E759),"",IF(ISTEXT(D759),"",IF(A754="Invoice No. : ",INDEX(Sheet1!E$14:E$181,MATCH(B754,Sheet1!A$14:A$181,0)),O758))))</f>
        <v/>
      </c>
      <c r="P759" t="str">
        <f>IF(ISTEXT(E759),"",IF(ISBLANK(E759),"",IF(ISTEXT(D759),"",IF(A754="Invoice No. : ",INDEX(Sheet1!G$14:G$181,MATCH(B754,Sheet1!A$14:A$181,0)),P758))))</f>
        <v/>
      </c>
      <c r="Q759" t="str">
        <f t="shared" si="47"/>
        <v/>
      </c>
    </row>
    <row r="760" spans="1:17" x14ac:dyDescent="0.2">
      <c r="F760" s="26" t="str">
        <f t="shared" si="44"/>
        <v/>
      </c>
      <c r="G760" s="26" t="str">
        <f>IF(ISTEXT(E760),"",IF(ISBLANK(E760),"",IF(ISTEXT(D760),"",IF(A755="Invoice No. : ",INDEX(Sheet1!F$14:F$181,MATCH(B755,Sheet1!A$14:A$181,0)),G759))))</f>
        <v/>
      </c>
      <c r="H760" s="26" t="str">
        <f t="shared" si="45"/>
        <v/>
      </c>
      <c r="I760" s="26" t="str">
        <f>IF(ISTEXT(E760),"",IF(ISBLANK(E760),"",IF(ISTEXT(D760),"",IF(A755="Invoice No. : ",TEXT(INDEX(Sheet1!C$14:C$200,MATCH(B755,Sheet1!A$14:A$200,0)),"hh:mm:ss"),I759))))</f>
        <v/>
      </c>
      <c r="J760" t="str">
        <f t="shared" si="46"/>
        <v/>
      </c>
      <c r="K760" t="str">
        <f>IF(ISBLANK(G760),"",IF(ISTEXT(G760),"",INDEX(Sheet1!H$14:H$181,MATCH(F760,Sheet1!A$14:A$181,0))))</f>
        <v/>
      </c>
      <c r="L760" t="str">
        <f>IF(ISBLANK(G760),"",IF(ISTEXT(G760),"",INDEX(Sheet1!I$14:I$181,MATCH(F760,Sheet1!A$14:A$181,0))))</f>
        <v/>
      </c>
      <c r="M760" t="str">
        <f>IF(ISBLANK(G760),"",IF(ISTEXT(G760),"",IF(INDEX(Sheet1!H$14:H$181,MATCH(F760,Sheet1!A$14:A$181,0))&lt;&gt;0,IF(INDEX(Sheet1!I$14:I$181,MATCH(F760,Sheet1!A$14:A$181,0))&lt;&gt;0,"Loan &amp; Cash","Loan"),"Cash")))</f>
        <v/>
      </c>
      <c r="N760" t="str">
        <f>IF(ISTEXT(E760),"",IF(ISBLANK(E760),"",IF(ISTEXT(D760),"",IF(A755="Invoice No. : ",INDEX(Sheet1!D$14:D$181,MATCH(B755,Sheet1!A$14:A$181,0)),N759))))</f>
        <v/>
      </c>
      <c r="O760" t="str">
        <f>IF(ISTEXT(E760),"",IF(ISBLANK(E760),"",IF(ISTEXT(D760),"",IF(A755="Invoice No. : ",INDEX(Sheet1!E$14:E$181,MATCH(B755,Sheet1!A$14:A$181,0)),O759))))</f>
        <v/>
      </c>
      <c r="P760" t="str">
        <f>IF(ISTEXT(E760),"",IF(ISBLANK(E760),"",IF(ISTEXT(D760),"",IF(A755="Invoice No. : ",INDEX(Sheet1!G$14:G$181,MATCH(B755,Sheet1!A$14:A$181,0)),P759))))</f>
        <v/>
      </c>
      <c r="Q760" t="str">
        <f t="shared" si="47"/>
        <v/>
      </c>
    </row>
    <row r="761" spans="1:17" x14ac:dyDescent="0.2">
      <c r="A761" s="3" t="s">
        <v>4</v>
      </c>
      <c r="B761" s="4">
        <v>2145336</v>
      </c>
      <c r="C761" s="3" t="s">
        <v>5</v>
      </c>
      <c r="D761" s="5" t="s">
        <v>185</v>
      </c>
      <c r="F761" s="26" t="str">
        <f t="shared" si="44"/>
        <v/>
      </c>
      <c r="G761" s="26" t="str">
        <f>IF(ISTEXT(E761),"",IF(ISBLANK(E761),"",IF(ISTEXT(D761),"",IF(A756="Invoice No. : ",INDEX(Sheet1!F$14:F$181,MATCH(B756,Sheet1!A$14:A$181,0)),G760))))</f>
        <v/>
      </c>
      <c r="H761" s="26" t="str">
        <f t="shared" si="45"/>
        <v/>
      </c>
      <c r="I761" s="26" t="str">
        <f>IF(ISTEXT(E761),"",IF(ISBLANK(E761),"",IF(ISTEXT(D761),"",IF(A756="Invoice No. : ",TEXT(INDEX(Sheet1!C$14:C$200,MATCH(B756,Sheet1!A$14:A$200,0)),"hh:mm:ss"),I760))))</f>
        <v/>
      </c>
      <c r="J761" t="str">
        <f t="shared" si="46"/>
        <v/>
      </c>
      <c r="K761" t="str">
        <f>IF(ISBLANK(G761),"",IF(ISTEXT(G761),"",INDEX(Sheet1!H$14:H$181,MATCH(F761,Sheet1!A$14:A$181,0))))</f>
        <v/>
      </c>
      <c r="L761" t="str">
        <f>IF(ISBLANK(G761),"",IF(ISTEXT(G761),"",INDEX(Sheet1!I$14:I$181,MATCH(F761,Sheet1!A$14:A$181,0))))</f>
        <v/>
      </c>
      <c r="M761" t="str">
        <f>IF(ISBLANK(G761),"",IF(ISTEXT(G761),"",IF(INDEX(Sheet1!H$14:H$181,MATCH(F761,Sheet1!A$14:A$181,0))&lt;&gt;0,IF(INDEX(Sheet1!I$14:I$181,MATCH(F761,Sheet1!A$14:A$181,0))&lt;&gt;0,"Loan &amp; Cash","Loan"),"Cash")))</f>
        <v/>
      </c>
      <c r="N761" t="str">
        <f>IF(ISTEXT(E761),"",IF(ISBLANK(E761),"",IF(ISTEXT(D761),"",IF(A756="Invoice No. : ",INDEX(Sheet1!D$14:D$181,MATCH(B756,Sheet1!A$14:A$181,0)),N760))))</f>
        <v/>
      </c>
      <c r="O761" t="str">
        <f>IF(ISTEXT(E761),"",IF(ISBLANK(E761),"",IF(ISTEXT(D761),"",IF(A756="Invoice No. : ",INDEX(Sheet1!E$14:E$181,MATCH(B756,Sheet1!A$14:A$181,0)),O760))))</f>
        <v/>
      </c>
      <c r="P761" t="str">
        <f>IF(ISTEXT(E761),"",IF(ISBLANK(E761),"",IF(ISTEXT(D761),"",IF(A756="Invoice No. : ",INDEX(Sheet1!G$14:G$181,MATCH(B756,Sheet1!A$14:A$181,0)),P760))))</f>
        <v/>
      </c>
      <c r="Q761" t="str">
        <f t="shared" si="47"/>
        <v/>
      </c>
    </row>
    <row r="762" spans="1:17" x14ac:dyDescent="0.2">
      <c r="A762" s="3" t="s">
        <v>7</v>
      </c>
      <c r="B762" s="6">
        <v>44943</v>
      </c>
      <c r="C762" s="3" t="s">
        <v>8</v>
      </c>
      <c r="D762" s="7">
        <v>2</v>
      </c>
      <c r="F762" s="26" t="str">
        <f t="shared" si="44"/>
        <v/>
      </c>
      <c r="G762" s="26" t="str">
        <f>IF(ISTEXT(E762),"",IF(ISBLANK(E762),"",IF(ISTEXT(D762),"",IF(A757="Invoice No. : ",INDEX(Sheet1!F$14:F$181,MATCH(B757,Sheet1!A$14:A$181,0)),G761))))</f>
        <v/>
      </c>
      <c r="H762" s="26" t="str">
        <f t="shared" si="45"/>
        <v/>
      </c>
      <c r="I762" s="26" t="str">
        <f>IF(ISTEXT(E762),"",IF(ISBLANK(E762),"",IF(ISTEXT(D762),"",IF(A757="Invoice No. : ",TEXT(INDEX(Sheet1!C$14:C$200,MATCH(B757,Sheet1!A$14:A$200,0)),"hh:mm:ss"),I761))))</f>
        <v/>
      </c>
      <c r="J762" t="str">
        <f t="shared" si="46"/>
        <v/>
      </c>
      <c r="K762" t="str">
        <f>IF(ISBLANK(G762),"",IF(ISTEXT(G762),"",INDEX(Sheet1!H$14:H$181,MATCH(F762,Sheet1!A$14:A$181,0))))</f>
        <v/>
      </c>
      <c r="L762" t="str">
        <f>IF(ISBLANK(G762),"",IF(ISTEXT(G762),"",INDEX(Sheet1!I$14:I$181,MATCH(F762,Sheet1!A$14:A$181,0))))</f>
        <v/>
      </c>
      <c r="M762" t="str">
        <f>IF(ISBLANK(G762),"",IF(ISTEXT(G762),"",IF(INDEX(Sheet1!H$14:H$181,MATCH(F762,Sheet1!A$14:A$181,0))&lt;&gt;0,IF(INDEX(Sheet1!I$14:I$181,MATCH(F762,Sheet1!A$14:A$181,0))&lt;&gt;0,"Loan &amp; Cash","Loan"),"Cash")))</f>
        <v/>
      </c>
      <c r="N762" t="str">
        <f>IF(ISTEXT(E762),"",IF(ISBLANK(E762),"",IF(ISTEXT(D762),"",IF(A757="Invoice No. : ",INDEX(Sheet1!D$14:D$181,MATCH(B757,Sheet1!A$14:A$181,0)),N761))))</f>
        <v/>
      </c>
      <c r="O762" t="str">
        <f>IF(ISTEXT(E762),"",IF(ISBLANK(E762),"",IF(ISTEXT(D762),"",IF(A757="Invoice No. : ",INDEX(Sheet1!E$14:E$181,MATCH(B757,Sheet1!A$14:A$181,0)),O761))))</f>
        <v/>
      </c>
      <c r="P762" t="str">
        <f>IF(ISTEXT(E762),"",IF(ISBLANK(E762),"",IF(ISTEXT(D762),"",IF(A757="Invoice No. : ",INDEX(Sheet1!G$14:G$181,MATCH(B757,Sheet1!A$14:A$181,0)),P761))))</f>
        <v/>
      </c>
      <c r="Q762" t="str">
        <f t="shared" si="47"/>
        <v/>
      </c>
    </row>
    <row r="763" spans="1:17" x14ac:dyDescent="0.2">
      <c r="F763" s="26" t="str">
        <f t="shared" si="44"/>
        <v/>
      </c>
      <c r="G763" s="26" t="str">
        <f>IF(ISTEXT(E763),"",IF(ISBLANK(E763),"",IF(ISTEXT(D763),"",IF(A758="Invoice No. : ",INDEX(Sheet1!F$14:F$181,MATCH(B758,Sheet1!A$14:A$181,0)),G762))))</f>
        <v/>
      </c>
      <c r="H763" s="26" t="str">
        <f t="shared" si="45"/>
        <v/>
      </c>
      <c r="I763" s="26" t="str">
        <f>IF(ISTEXT(E763),"",IF(ISBLANK(E763),"",IF(ISTEXT(D763),"",IF(A758="Invoice No. : ",TEXT(INDEX(Sheet1!C$14:C$200,MATCH(B758,Sheet1!A$14:A$200,0)),"hh:mm:ss"),I762))))</f>
        <v/>
      </c>
      <c r="J763" t="str">
        <f t="shared" si="46"/>
        <v/>
      </c>
      <c r="K763" t="str">
        <f>IF(ISBLANK(G763),"",IF(ISTEXT(G763),"",INDEX(Sheet1!H$14:H$181,MATCH(F763,Sheet1!A$14:A$181,0))))</f>
        <v/>
      </c>
      <c r="L763" t="str">
        <f>IF(ISBLANK(G763),"",IF(ISTEXT(G763),"",INDEX(Sheet1!I$14:I$181,MATCH(F763,Sheet1!A$14:A$181,0))))</f>
        <v/>
      </c>
      <c r="M763" t="str">
        <f>IF(ISBLANK(G763),"",IF(ISTEXT(G763),"",IF(INDEX(Sheet1!H$14:H$181,MATCH(F763,Sheet1!A$14:A$181,0))&lt;&gt;0,IF(INDEX(Sheet1!I$14:I$181,MATCH(F763,Sheet1!A$14:A$181,0))&lt;&gt;0,"Loan &amp; Cash","Loan"),"Cash")))</f>
        <v/>
      </c>
      <c r="N763" t="str">
        <f>IF(ISTEXT(E763),"",IF(ISBLANK(E763),"",IF(ISTEXT(D763),"",IF(A758="Invoice No. : ",INDEX(Sheet1!D$14:D$181,MATCH(B758,Sheet1!A$14:A$181,0)),N762))))</f>
        <v/>
      </c>
      <c r="O763" t="str">
        <f>IF(ISTEXT(E763),"",IF(ISBLANK(E763),"",IF(ISTEXT(D763),"",IF(A758="Invoice No. : ",INDEX(Sheet1!E$14:E$181,MATCH(B758,Sheet1!A$14:A$181,0)),O762))))</f>
        <v/>
      </c>
      <c r="P763" t="str">
        <f>IF(ISTEXT(E763),"",IF(ISBLANK(E763),"",IF(ISTEXT(D763),"",IF(A758="Invoice No. : ",INDEX(Sheet1!G$14:G$181,MATCH(B758,Sheet1!A$14:A$181,0)),P762))))</f>
        <v/>
      </c>
      <c r="Q763" t="str">
        <f t="shared" si="47"/>
        <v/>
      </c>
    </row>
    <row r="764" spans="1:17" x14ac:dyDescent="0.2">
      <c r="A764" s="8" t="s">
        <v>9</v>
      </c>
      <c r="B764" s="8" t="s">
        <v>10</v>
      </c>
      <c r="C764" s="9" t="s">
        <v>11</v>
      </c>
      <c r="D764" s="9" t="s">
        <v>12</v>
      </c>
      <c r="E764" s="9" t="s">
        <v>13</v>
      </c>
      <c r="F764" s="26" t="str">
        <f t="shared" si="44"/>
        <v/>
      </c>
      <c r="G764" s="26" t="str">
        <f>IF(ISTEXT(E764),"",IF(ISBLANK(E764),"",IF(ISTEXT(D764),"",IF(A759="Invoice No. : ",INDEX(Sheet1!F$14:F$181,MATCH(B759,Sheet1!A$14:A$181,0)),G763))))</f>
        <v/>
      </c>
      <c r="H764" s="26" t="str">
        <f t="shared" si="45"/>
        <v/>
      </c>
      <c r="I764" s="26" t="str">
        <f>IF(ISTEXT(E764),"",IF(ISBLANK(E764),"",IF(ISTEXT(D764),"",IF(A759="Invoice No. : ",TEXT(INDEX(Sheet1!C$14:C$200,MATCH(B759,Sheet1!A$14:A$200,0)),"hh:mm:ss"),I763))))</f>
        <v/>
      </c>
      <c r="J764" t="str">
        <f t="shared" si="46"/>
        <v/>
      </c>
      <c r="K764" t="str">
        <f>IF(ISBLANK(G764),"",IF(ISTEXT(G764),"",INDEX(Sheet1!H$14:H$181,MATCH(F764,Sheet1!A$14:A$181,0))))</f>
        <v/>
      </c>
      <c r="L764" t="str">
        <f>IF(ISBLANK(G764),"",IF(ISTEXT(G764),"",INDEX(Sheet1!I$14:I$181,MATCH(F764,Sheet1!A$14:A$181,0))))</f>
        <v/>
      </c>
      <c r="M764" t="str">
        <f>IF(ISBLANK(G764),"",IF(ISTEXT(G764),"",IF(INDEX(Sheet1!H$14:H$181,MATCH(F764,Sheet1!A$14:A$181,0))&lt;&gt;0,IF(INDEX(Sheet1!I$14:I$181,MATCH(F764,Sheet1!A$14:A$181,0))&lt;&gt;0,"Loan &amp; Cash","Loan"),"Cash")))</f>
        <v/>
      </c>
      <c r="N764" t="str">
        <f>IF(ISTEXT(E764),"",IF(ISBLANK(E764),"",IF(ISTEXT(D764),"",IF(A759="Invoice No. : ",INDEX(Sheet1!D$14:D$181,MATCH(B759,Sheet1!A$14:A$181,0)),N763))))</f>
        <v/>
      </c>
      <c r="O764" t="str">
        <f>IF(ISTEXT(E764),"",IF(ISBLANK(E764),"",IF(ISTEXT(D764),"",IF(A759="Invoice No. : ",INDEX(Sheet1!E$14:E$181,MATCH(B759,Sheet1!A$14:A$181,0)),O763))))</f>
        <v/>
      </c>
      <c r="P764" t="str">
        <f>IF(ISTEXT(E764),"",IF(ISBLANK(E764),"",IF(ISTEXT(D764),"",IF(A759="Invoice No. : ",INDEX(Sheet1!G$14:G$181,MATCH(B759,Sheet1!A$14:A$181,0)),P763))))</f>
        <v/>
      </c>
      <c r="Q764" t="str">
        <f t="shared" si="47"/>
        <v/>
      </c>
    </row>
    <row r="765" spans="1:17" x14ac:dyDescent="0.2">
      <c r="F765" s="26" t="str">
        <f t="shared" si="44"/>
        <v/>
      </c>
      <c r="G765" s="26" t="str">
        <f>IF(ISTEXT(E765),"",IF(ISBLANK(E765),"",IF(ISTEXT(D765),"",IF(A760="Invoice No. : ",INDEX(Sheet1!F$14:F$181,MATCH(B760,Sheet1!A$14:A$181,0)),G764))))</f>
        <v/>
      </c>
      <c r="H765" s="26" t="str">
        <f t="shared" si="45"/>
        <v/>
      </c>
      <c r="I765" s="26" t="str">
        <f>IF(ISTEXT(E765),"",IF(ISBLANK(E765),"",IF(ISTEXT(D765),"",IF(A760="Invoice No. : ",TEXT(INDEX(Sheet1!C$14:C$200,MATCH(B760,Sheet1!A$14:A$200,0)),"hh:mm:ss"),I764))))</f>
        <v/>
      </c>
      <c r="J765" t="str">
        <f t="shared" si="46"/>
        <v/>
      </c>
      <c r="K765" t="str">
        <f>IF(ISBLANK(G765),"",IF(ISTEXT(G765),"",INDEX(Sheet1!H$14:H$181,MATCH(F765,Sheet1!A$14:A$181,0))))</f>
        <v/>
      </c>
      <c r="L765" t="str">
        <f>IF(ISBLANK(G765),"",IF(ISTEXT(G765),"",INDEX(Sheet1!I$14:I$181,MATCH(F765,Sheet1!A$14:A$181,0))))</f>
        <v/>
      </c>
      <c r="M765" t="str">
        <f>IF(ISBLANK(G765),"",IF(ISTEXT(G765),"",IF(INDEX(Sheet1!H$14:H$181,MATCH(F765,Sheet1!A$14:A$181,0))&lt;&gt;0,IF(INDEX(Sheet1!I$14:I$181,MATCH(F765,Sheet1!A$14:A$181,0))&lt;&gt;0,"Loan &amp; Cash","Loan"),"Cash")))</f>
        <v/>
      </c>
      <c r="N765" t="str">
        <f>IF(ISTEXT(E765),"",IF(ISBLANK(E765),"",IF(ISTEXT(D765),"",IF(A760="Invoice No. : ",INDEX(Sheet1!D$14:D$181,MATCH(B760,Sheet1!A$14:A$181,0)),N764))))</f>
        <v/>
      </c>
      <c r="O765" t="str">
        <f>IF(ISTEXT(E765),"",IF(ISBLANK(E765),"",IF(ISTEXT(D765),"",IF(A760="Invoice No. : ",INDEX(Sheet1!E$14:E$181,MATCH(B760,Sheet1!A$14:A$181,0)),O764))))</f>
        <v/>
      </c>
      <c r="P765" t="str">
        <f>IF(ISTEXT(E765),"",IF(ISBLANK(E765),"",IF(ISTEXT(D765),"",IF(A760="Invoice No. : ",INDEX(Sheet1!G$14:G$181,MATCH(B760,Sheet1!A$14:A$181,0)),P764))))</f>
        <v/>
      </c>
      <c r="Q765" t="str">
        <f t="shared" si="47"/>
        <v/>
      </c>
    </row>
    <row r="766" spans="1:17" x14ac:dyDescent="0.2">
      <c r="A766" s="10" t="s">
        <v>479</v>
      </c>
      <c r="B766" s="10" t="s">
        <v>480</v>
      </c>
      <c r="C766" s="11">
        <v>2</v>
      </c>
      <c r="D766" s="11">
        <v>30</v>
      </c>
      <c r="E766" s="11">
        <v>60</v>
      </c>
      <c r="F766" s="26">
        <f t="shared" si="44"/>
        <v>2145336</v>
      </c>
      <c r="G766" s="26">
        <f>IF(ISTEXT(E766),"",IF(ISBLANK(E766),"",IF(ISTEXT(D766),"",IF(A761="Invoice No. : ",INDEX(Sheet1!F$14:F$181,MATCH(B761,Sheet1!A$14:A$181,0)),G765))))</f>
        <v>17645</v>
      </c>
      <c r="H766" s="26" t="str">
        <f t="shared" si="45"/>
        <v>01/17/2023</v>
      </c>
      <c r="I766" s="26" t="str">
        <f>IF(ISTEXT(E766),"",IF(ISBLANK(E766),"",IF(ISTEXT(D766),"",IF(A761="Invoice No. : ",TEXT(INDEX(Sheet1!C$14:C$200,MATCH(B761,Sheet1!A$14:A$200,0)),"hh:mm:ss"),I765))))</f>
        <v>10:31:29</v>
      </c>
      <c r="J766">
        <f t="shared" si="46"/>
        <v>432</v>
      </c>
      <c r="K766">
        <f>IF(ISBLANK(G766),"",IF(ISTEXT(G766),"",INDEX(Sheet1!H$14:H$181,MATCH(F766,Sheet1!A$14:A$181,0))))</f>
        <v>0</v>
      </c>
      <c r="L766">
        <f>IF(ISBLANK(G766),"",IF(ISTEXT(G766),"",INDEX(Sheet1!I$14:I$181,MATCH(F766,Sheet1!A$14:A$181,0))))</f>
        <v>432</v>
      </c>
      <c r="M766" t="str">
        <f>IF(ISBLANK(G766),"",IF(ISTEXT(G766),"",IF(INDEX(Sheet1!H$14:H$181,MATCH(F766,Sheet1!A$14:A$181,0))&lt;&gt;0,IF(INDEX(Sheet1!I$14:I$181,MATCH(F766,Sheet1!A$14:A$181,0))&lt;&gt;0,"Loan &amp; Cash","Loan"),"Cash")))</f>
        <v>Cash</v>
      </c>
      <c r="N766">
        <f>IF(ISTEXT(E766),"",IF(ISBLANK(E766),"",IF(ISTEXT(D766),"",IF(A761="Invoice No. : ",INDEX(Sheet1!D$14:D$181,MATCH(B761,Sheet1!A$14:A$181,0)),N765))))</f>
        <v>2</v>
      </c>
      <c r="O766" t="str">
        <f>IF(ISTEXT(E766),"",IF(ISBLANK(E766),"",IF(ISTEXT(D766),"",IF(A761="Invoice No. : ",INDEX(Sheet1!E$14:E$181,MATCH(B761,Sheet1!A$14:A$181,0)),O765))))</f>
        <v>RUBY</v>
      </c>
      <c r="P766" t="str">
        <f>IF(ISTEXT(E766),"",IF(ISBLANK(E766),"",IF(ISTEXT(D766),"",IF(A761="Invoice No. : ",INDEX(Sheet1!G$14:G$181,MATCH(B761,Sheet1!A$14:A$181,0)),P765))))</f>
        <v>CABANILLA, RENATO RINGOR</v>
      </c>
      <c r="Q766">
        <f t="shared" si="47"/>
        <v>130591.09</v>
      </c>
    </row>
    <row r="767" spans="1:17" x14ac:dyDescent="0.2">
      <c r="A767" s="10" t="s">
        <v>481</v>
      </c>
      <c r="B767" s="10" t="s">
        <v>482</v>
      </c>
      <c r="C767" s="11">
        <v>4</v>
      </c>
      <c r="D767" s="11">
        <v>93</v>
      </c>
      <c r="E767" s="11">
        <v>372</v>
      </c>
      <c r="F767" s="26">
        <f t="shared" si="44"/>
        <v>2145336</v>
      </c>
      <c r="G767" s="26">
        <f>IF(ISTEXT(E767),"",IF(ISBLANK(E767),"",IF(ISTEXT(D767),"",IF(A762="Invoice No. : ",INDEX(Sheet1!F$14:F$181,MATCH(B762,Sheet1!A$14:A$181,0)),G766))))</f>
        <v>17645</v>
      </c>
      <c r="H767" s="26" t="str">
        <f t="shared" si="45"/>
        <v>01/17/2023</v>
      </c>
      <c r="I767" s="26" t="str">
        <f>IF(ISTEXT(E767),"",IF(ISBLANK(E767),"",IF(ISTEXT(D767),"",IF(A762="Invoice No. : ",TEXT(INDEX(Sheet1!C$14:C$200,MATCH(B762,Sheet1!A$14:A$200,0)),"hh:mm:ss"),I766))))</f>
        <v>10:31:29</v>
      </c>
      <c r="J767">
        <f t="shared" si="46"/>
        <v>432</v>
      </c>
      <c r="K767">
        <f>IF(ISBLANK(G767),"",IF(ISTEXT(G767),"",INDEX(Sheet1!H$14:H$181,MATCH(F767,Sheet1!A$14:A$181,0))))</f>
        <v>0</v>
      </c>
      <c r="L767">
        <f>IF(ISBLANK(G767),"",IF(ISTEXT(G767),"",INDEX(Sheet1!I$14:I$181,MATCH(F767,Sheet1!A$14:A$181,0))))</f>
        <v>432</v>
      </c>
      <c r="M767" t="str">
        <f>IF(ISBLANK(G767),"",IF(ISTEXT(G767),"",IF(INDEX(Sheet1!H$14:H$181,MATCH(F767,Sheet1!A$14:A$181,0))&lt;&gt;0,IF(INDEX(Sheet1!I$14:I$181,MATCH(F767,Sheet1!A$14:A$181,0))&lt;&gt;0,"Loan &amp; Cash","Loan"),"Cash")))</f>
        <v>Cash</v>
      </c>
      <c r="N767">
        <f>IF(ISTEXT(E767),"",IF(ISBLANK(E767),"",IF(ISTEXT(D767),"",IF(A762="Invoice No. : ",INDEX(Sheet1!D$14:D$181,MATCH(B762,Sheet1!A$14:A$181,0)),N766))))</f>
        <v>2</v>
      </c>
      <c r="O767" t="str">
        <f>IF(ISTEXT(E767),"",IF(ISBLANK(E767),"",IF(ISTEXT(D767),"",IF(A762="Invoice No. : ",INDEX(Sheet1!E$14:E$181,MATCH(B762,Sheet1!A$14:A$181,0)),O766))))</f>
        <v>RUBY</v>
      </c>
      <c r="P767" t="str">
        <f>IF(ISTEXT(E767),"",IF(ISBLANK(E767),"",IF(ISTEXT(D767),"",IF(A762="Invoice No. : ",INDEX(Sheet1!G$14:G$181,MATCH(B762,Sheet1!A$14:A$181,0)),P766))))</f>
        <v>CABANILLA, RENATO RINGOR</v>
      </c>
      <c r="Q767">
        <f t="shared" si="47"/>
        <v>130591.09</v>
      </c>
    </row>
    <row r="768" spans="1:17" x14ac:dyDescent="0.2">
      <c r="D768" s="12" t="s">
        <v>16</v>
      </c>
      <c r="E768" s="13">
        <v>432</v>
      </c>
      <c r="F768" s="26" t="str">
        <f t="shared" si="44"/>
        <v/>
      </c>
      <c r="G768" s="26" t="str">
        <f>IF(ISTEXT(E768),"",IF(ISBLANK(E768),"",IF(ISTEXT(D768),"",IF(A763="Invoice No. : ",INDEX(Sheet1!F$14:F$181,MATCH(B763,Sheet1!A$14:A$181,0)),G767))))</f>
        <v/>
      </c>
      <c r="H768" s="26" t="str">
        <f t="shared" si="45"/>
        <v/>
      </c>
      <c r="I768" s="26" t="str">
        <f>IF(ISTEXT(E768),"",IF(ISBLANK(E768),"",IF(ISTEXT(D768),"",IF(A763="Invoice No. : ",TEXT(INDEX(Sheet1!C$14:C$200,MATCH(B763,Sheet1!A$14:A$200,0)),"hh:mm:ss"),I767))))</f>
        <v/>
      </c>
      <c r="J768" t="str">
        <f t="shared" si="46"/>
        <v/>
      </c>
      <c r="K768" t="str">
        <f>IF(ISBLANK(G768),"",IF(ISTEXT(G768),"",INDEX(Sheet1!H$14:H$181,MATCH(F768,Sheet1!A$14:A$181,0))))</f>
        <v/>
      </c>
      <c r="L768" t="str">
        <f>IF(ISBLANK(G768),"",IF(ISTEXT(G768),"",INDEX(Sheet1!I$14:I$181,MATCH(F768,Sheet1!A$14:A$181,0))))</f>
        <v/>
      </c>
      <c r="M768" t="str">
        <f>IF(ISBLANK(G768),"",IF(ISTEXT(G768),"",IF(INDEX(Sheet1!H$14:H$181,MATCH(F768,Sheet1!A$14:A$181,0))&lt;&gt;0,IF(INDEX(Sheet1!I$14:I$181,MATCH(F768,Sheet1!A$14:A$181,0))&lt;&gt;0,"Loan &amp; Cash","Loan"),"Cash")))</f>
        <v/>
      </c>
      <c r="N768" t="str">
        <f>IF(ISTEXT(E768),"",IF(ISBLANK(E768),"",IF(ISTEXT(D768),"",IF(A763="Invoice No. : ",INDEX(Sheet1!D$14:D$181,MATCH(B763,Sheet1!A$14:A$181,0)),N767))))</f>
        <v/>
      </c>
      <c r="O768" t="str">
        <f>IF(ISTEXT(E768),"",IF(ISBLANK(E768),"",IF(ISTEXT(D768),"",IF(A763="Invoice No. : ",INDEX(Sheet1!E$14:E$181,MATCH(B763,Sheet1!A$14:A$181,0)),O767))))</f>
        <v/>
      </c>
      <c r="P768" t="str">
        <f>IF(ISTEXT(E768),"",IF(ISBLANK(E768),"",IF(ISTEXT(D768),"",IF(A763="Invoice No. : ",INDEX(Sheet1!G$14:G$181,MATCH(B763,Sheet1!A$14:A$181,0)),P767))))</f>
        <v/>
      </c>
      <c r="Q768" t="str">
        <f t="shared" si="47"/>
        <v/>
      </c>
    </row>
    <row r="769" spans="1:17" x14ac:dyDescent="0.2">
      <c r="F769" s="26" t="str">
        <f t="shared" si="44"/>
        <v/>
      </c>
      <c r="G769" s="26" t="str">
        <f>IF(ISTEXT(E769),"",IF(ISBLANK(E769),"",IF(ISTEXT(D769),"",IF(A764="Invoice No. : ",INDEX(Sheet1!F$14:F$181,MATCH(B764,Sheet1!A$14:A$181,0)),G768))))</f>
        <v/>
      </c>
      <c r="H769" s="26" t="str">
        <f t="shared" si="45"/>
        <v/>
      </c>
      <c r="I769" s="26" t="str">
        <f>IF(ISTEXT(E769),"",IF(ISBLANK(E769),"",IF(ISTEXT(D769),"",IF(A764="Invoice No. : ",TEXT(INDEX(Sheet1!C$14:C$200,MATCH(B764,Sheet1!A$14:A$200,0)),"hh:mm:ss"),I768))))</f>
        <v/>
      </c>
      <c r="J769" t="str">
        <f t="shared" si="46"/>
        <v/>
      </c>
      <c r="K769" t="str">
        <f>IF(ISBLANK(G769),"",IF(ISTEXT(G769),"",INDEX(Sheet1!H$14:H$181,MATCH(F769,Sheet1!A$14:A$181,0))))</f>
        <v/>
      </c>
      <c r="L769" t="str">
        <f>IF(ISBLANK(G769),"",IF(ISTEXT(G769),"",INDEX(Sheet1!I$14:I$181,MATCH(F769,Sheet1!A$14:A$181,0))))</f>
        <v/>
      </c>
      <c r="M769" t="str">
        <f>IF(ISBLANK(G769),"",IF(ISTEXT(G769),"",IF(INDEX(Sheet1!H$14:H$181,MATCH(F769,Sheet1!A$14:A$181,0))&lt;&gt;0,IF(INDEX(Sheet1!I$14:I$181,MATCH(F769,Sheet1!A$14:A$181,0))&lt;&gt;0,"Loan &amp; Cash","Loan"),"Cash")))</f>
        <v/>
      </c>
      <c r="N769" t="str">
        <f>IF(ISTEXT(E769),"",IF(ISBLANK(E769),"",IF(ISTEXT(D769),"",IF(A764="Invoice No. : ",INDEX(Sheet1!D$14:D$181,MATCH(B764,Sheet1!A$14:A$181,0)),N768))))</f>
        <v/>
      </c>
      <c r="O769" t="str">
        <f>IF(ISTEXT(E769),"",IF(ISBLANK(E769),"",IF(ISTEXT(D769),"",IF(A764="Invoice No. : ",INDEX(Sheet1!E$14:E$181,MATCH(B764,Sheet1!A$14:A$181,0)),O768))))</f>
        <v/>
      </c>
      <c r="P769" t="str">
        <f>IF(ISTEXT(E769),"",IF(ISBLANK(E769),"",IF(ISTEXT(D769),"",IF(A764="Invoice No. : ",INDEX(Sheet1!G$14:G$181,MATCH(B764,Sheet1!A$14:A$181,0)),P768))))</f>
        <v/>
      </c>
      <c r="Q769" t="str">
        <f t="shared" si="47"/>
        <v/>
      </c>
    </row>
    <row r="770" spans="1:17" x14ac:dyDescent="0.2">
      <c r="F770" s="26" t="str">
        <f t="shared" si="44"/>
        <v/>
      </c>
      <c r="G770" s="26" t="str">
        <f>IF(ISTEXT(E770),"",IF(ISBLANK(E770),"",IF(ISTEXT(D770),"",IF(A765="Invoice No. : ",INDEX(Sheet1!F$14:F$181,MATCH(B765,Sheet1!A$14:A$181,0)),G769))))</f>
        <v/>
      </c>
      <c r="H770" s="26" t="str">
        <f t="shared" si="45"/>
        <v/>
      </c>
      <c r="I770" s="26" t="str">
        <f>IF(ISTEXT(E770),"",IF(ISBLANK(E770),"",IF(ISTEXT(D770),"",IF(A765="Invoice No. : ",TEXT(INDEX(Sheet1!C$14:C$200,MATCH(B765,Sheet1!A$14:A$200,0)),"hh:mm:ss"),I769))))</f>
        <v/>
      </c>
      <c r="J770" t="str">
        <f t="shared" si="46"/>
        <v/>
      </c>
      <c r="K770" t="str">
        <f>IF(ISBLANK(G770),"",IF(ISTEXT(G770),"",INDEX(Sheet1!H$14:H$181,MATCH(F770,Sheet1!A$14:A$181,0))))</f>
        <v/>
      </c>
      <c r="L770" t="str">
        <f>IF(ISBLANK(G770),"",IF(ISTEXT(G770),"",INDEX(Sheet1!I$14:I$181,MATCH(F770,Sheet1!A$14:A$181,0))))</f>
        <v/>
      </c>
      <c r="M770" t="str">
        <f>IF(ISBLANK(G770),"",IF(ISTEXT(G770),"",IF(INDEX(Sheet1!H$14:H$181,MATCH(F770,Sheet1!A$14:A$181,0))&lt;&gt;0,IF(INDEX(Sheet1!I$14:I$181,MATCH(F770,Sheet1!A$14:A$181,0))&lt;&gt;0,"Loan &amp; Cash","Loan"),"Cash")))</f>
        <v/>
      </c>
      <c r="N770" t="str">
        <f>IF(ISTEXT(E770),"",IF(ISBLANK(E770),"",IF(ISTEXT(D770),"",IF(A765="Invoice No. : ",INDEX(Sheet1!D$14:D$181,MATCH(B765,Sheet1!A$14:A$181,0)),N769))))</f>
        <v/>
      </c>
      <c r="O770" t="str">
        <f>IF(ISTEXT(E770),"",IF(ISBLANK(E770),"",IF(ISTEXT(D770),"",IF(A765="Invoice No. : ",INDEX(Sheet1!E$14:E$181,MATCH(B765,Sheet1!A$14:A$181,0)),O769))))</f>
        <v/>
      </c>
      <c r="P770" t="str">
        <f>IF(ISTEXT(E770),"",IF(ISBLANK(E770),"",IF(ISTEXT(D770),"",IF(A765="Invoice No. : ",INDEX(Sheet1!G$14:G$181,MATCH(B765,Sheet1!A$14:A$181,0)),P769))))</f>
        <v/>
      </c>
      <c r="Q770" t="str">
        <f t="shared" si="47"/>
        <v/>
      </c>
    </row>
    <row r="771" spans="1:17" x14ac:dyDescent="0.2">
      <c r="A771" s="3" t="s">
        <v>4</v>
      </c>
      <c r="B771" s="4">
        <v>2145337</v>
      </c>
      <c r="C771" s="3" t="s">
        <v>5</v>
      </c>
      <c r="D771" s="5" t="s">
        <v>185</v>
      </c>
      <c r="F771" s="26" t="str">
        <f t="shared" si="44"/>
        <v/>
      </c>
      <c r="G771" s="26" t="str">
        <f>IF(ISTEXT(E771),"",IF(ISBLANK(E771),"",IF(ISTEXT(D771),"",IF(A766="Invoice No. : ",INDEX(Sheet1!F$14:F$181,MATCH(B766,Sheet1!A$14:A$181,0)),G770))))</f>
        <v/>
      </c>
      <c r="H771" s="26" t="str">
        <f t="shared" si="45"/>
        <v/>
      </c>
      <c r="I771" s="26" t="str">
        <f>IF(ISTEXT(E771),"",IF(ISBLANK(E771),"",IF(ISTEXT(D771),"",IF(A766="Invoice No. : ",TEXT(INDEX(Sheet1!C$14:C$200,MATCH(B766,Sheet1!A$14:A$200,0)),"hh:mm:ss"),I770))))</f>
        <v/>
      </c>
      <c r="J771" t="str">
        <f t="shared" si="46"/>
        <v/>
      </c>
      <c r="K771" t="str">
        <f>IF(ISBLANK(G771),"",IF(ISTEXT(G771),"",INDEX(Sheet1!H$14:H$181,MATCH(F771,Sheet1!A$14:A$181,0))))</f>
        <v/>
      </c>
      <c r="L771" t="str">
        <f>IF(ISBLANK(G771),"",IF(ISTEXT(G771),"",INDEX(Sheet1!I$14:I$181,MATCH(F771,Sheet1!A$14:A$181,0))))</f>
        <v/>
      </c>
      <c r="M771" t="str">
        <f>IF(ISBLANK(G771),"",IF(ISTEXT(G771),"",IF(INDEX(Sheet1!H$14:H$181,MATCH(F771,Sheet1!A$14:A$181,0))&lt;&gt;0,IF(INDEX(Sheet1!I$14:I$181,MATCH(F771,Sheet1!A$14:A$181,0))&lt;&gt;0,"Loan &amp; Cash","Loan"),"Cash")))</f>
        <v/>
      </c>
      <c r="N771" t="str">
        <f>IF(ISTEXT(E771),"",IF(ISBLANK(E771),"",IF(ISTEXT(D771),"",IF(A766="Invoice No. : ",INDEX(Sheet1!D$14:D$181,MATCH(B766,Sheet1!A$14:A$181,0)),N770))))</f>
        <v/>
      </c>
      <c r="O771" t="str">
        <f>IF(ISTEXT(E771),"",IF(ISBLANK(E771),"",IF(ISTEXT(D771),"",IF(A766="Invoice No. : ",INDEX(Sheet1!E$14:E$181,MATCH(B766,Sheet1!A$14:A$181,0)),O770))))</f>
        <v/>
      </c>
      <c r="P771" t="str">
        <f>IF(ISTEXT(E771),"",IF(ISBLANK(E771),"",IF(ISTEXT(D771),"",IF(A766="Invoice No. : ",INDEX(Sheet1!G$14:G$181,MATCH(B766,Sheet1!A$14:A$181,0)),P770))))</f>
        <v/>
      </c>
      <c r="Q771" t="str">
        <f t="shared" si="47"/>
        <v/>
      </c>
    </row>
    <row r="772" spans="1:17" x14ac:dyDescent="0.2">
      <c r="A772" s="3" t="s">
        <v>7</v>
      </c>
      <c r="B772" s="6">
        <v>44943</v>
      </c>
      <c r="C772" s="3" t="s">
        <v>8</v>
      </c>
      <c r="D772" s="7">
        <v>2</v>
      </c>
      <c r="F772" s="26" t="str">
        <f t="shared" si="44"/>
        <v/>
      </c>
      <c r="G772" s="26" t="str">
        <f>IF(ISTEXT(E772),"",IF(ISBLANK(E772),"",IF(ISTEXT(D772),"",IF(A767="Invoice No. : ",INDEX(Sheet1!F$14:F$181,MATCH(B767,Sheet1!A$14:A$181,0)),G771))))</f>
        <v/>
      </c>
      <c r="H772" s="26" t="str">
        <f t="shared" si="45"/>
        <v/>
      </c>
      <c r="I772" s="26" t="str">
        <f>IF(ISTEXT(E772),"",IF(ISBLANK(E772),"",IF(ISTEXT(D772),"",IF(A767="Invoice No. : ",TEXT(INDEX(Sheet1!C$14:C$200,MATCH(B767,Sheet1!A$14:A$200,0)),"hh:mm:ss"),I771))))</f>
        <v/>
      </c>
      <c r="J772" t="str">
        <f t="shared" si="46"/>
        <v/>
      </c>
      <c r="K772" t="str">
        <f>IF(ISBLANK(G772),"",IF(ISTEXT(G772),"",INDEX(Sheet1!H$14:H$181,MATCH(F772,Sheet1!A$14:A$181,0))))</f>
        <v/>
      </c>
      <c r="L772" t="str">
        <f>IF(ISBLANK(G772),"",IF(ISTEXT(G772),"",INDEX(Sheet1!I$14:I$181,MATCH(F772,Sheet1!A$14:A$181,0))))</f>
        <v/>
      </c>
      <c r="M772" t="str">
        <f>IF(ISBLANK(G772),"",IF(ISTEXT(G772),"",IF(INDEX(Sheet1!H$14:H$181,MATCH(F772,Sheet1!A$14:A$181,0))&lt;&gt;0,IF(INDEX(Sheet1!I$14:I$181,MATCH(F772,Sheet1!A$14:A$181,0))&lt;&gt;0,"Loan &amp; Cash","Loan"),"Cash")))</f>
        <v/>
      </c>
      <c r="N772" t="str">
        <f>IF(ISTEXT(E772),"",IF(ISBLANK(E772),"",IF(ISTEXT(D772),"",IF(A767="Invoice No. : ",INDEX(Sheet1!D$14:D$181,MATCH(B767,Sheet1!A$14:A$181,0)),N771))))</f>
        <v/>
      </c>
      <c r="O772" t="str">
        <f>IF(ISTEXT(E772),"",IF(ISBLANK(E772),"",IF(ISTEXT(D772),"",IF(A767="Invoice No. : ",INDEX(Sheet1!E$14:E$181,MATCH(B767,Sheet1!A$14:A$181,0)),O771))))</f>
        <v/>
      </c>
      <c r="P772" t="str">
        <f>IF(ISTEXT(E772),"",IF(ISBLANK(E772),"",IF(ISTEXT(D772),"",IF(A767="Invoice No. : ",INDEX(Sheet1!G$14:G$181,MATCH(B767,Sheet1!A$14:A$181,0)),P771))))</f>
        <v/>
      </c>
      <c r="Q772" t="str">
        <f t="shared" si="47"/>
        <v/>
      </c>
    </row>
    <row r="773" spans="1:17" x14ac:dyDescent="0.2">
      <c r="F773" s="26" t="str">
        <f t="shared" si="44"/>
        <v/>
      </c>
      <c r="G773" s="26" t="str">
        <f>IF(ISTEXT(E773),"",IF(ISBLANK(E773),"",IF(ISTEXT(D773),"",IF(A768="Invoice No. : ",INDEX(Sheet1!F$14:F$181,MATCH(B768,Sheet1!A$14:A$181,0)),G772))))</f>
        <v/>
      </c>
      <c r="H773" s="26" t="str">
        <f t="shared" si="45"/>
        <v/>
      </c>
      <c r="I773" s="26" t="str">
        <f>IF(ISTEXT(E773),"",IF(ISBLANK(E773),"",IF(ISTEXT(D773),"",IF(A768="Invoice No. : ",TEXT(INDEX(Sheet1!C$14:C$200,MATCH(B768,Sheet1!A$14:A$200,0)),"hh:mm:ss"),I772))))</f>
        <v/>
      </c>
      <c r="J773" t="str">
        <f t="shared" si="46"/>
        <v/>
      </c>
      <c r="K773" t="str">
        <f>IF(ISBLANK(G773),"",IF(ISTEXT(G773),"",INDEX(Sheet1!H$14:H$181,MATCH(F773,Sheet1!A$14:A$181,0))))</f>
        <v/>
      </c>
      <c r="L773" t="str">
        <f>IF(ISBLANK(G773),"",IF(ISTEXT(G773),"",INDEX(Sheet1!I$14:I$181,MATCH(F773,Sheet1!A$14:A$181,0))))</f>
        <v/>
      </c>
      <c r="M773" t="str">
        <f>IF(ISBLANK(G773),"",IF(ISTEXT(G773),"",IF(INDEX(Sheet1!H$14:H$181,MATCH(F773,Sheet1!A$14:A$181,0))&lt;&gt;0,IF(INDEX(Sheet1!I$14:I$181,MATCH(F773,Sheet1!A$14:A$181,0))&lt;&gt;0,"Loan &amp; Cash","Loan"),"Cash")))</f>
        <v/>
      </c>
      <c r="N773" t="str">
        <f>IF(ISTEXT(E773),"",IF(ISBLANK(E773),"",IF(ISTEXT(D773),"",IF(A768="Invoice No. : ",INDEX(Sheet1!D$14:D$181,MATCH(B768,Sheet1!A$14:A$181,0)),N772))))</f>
        <v/>
      </c>
      <c r="O773" t="str">
        <f>IF(ISTEXT(E773),"",IF(ISBLANK(E773),"",IF(ISTEXT(D773),"",IF(A768="Invoice No. : ",INDEX(Sheet1!E$14:E$181,MATCH(B768,Sheet1!A$14:A$181,0)),O772))))</f>
        <v/>
      </c>
      <c r="P773" t="str">
        <f>IF(ISTEXT(E773),"",IF(ISBLANK(E773),"",IF(ISTEXT(D773),"",IF(A768="Invoice No. : ",INDEX(Sheet1!G$14:G$181,MATCH(B768,Sheet1!A$14:A$181,0)),P772))))</f>
        <v/>
      </c>
      <c r="Q773" t="str">
        <f t="shared" si="47"/>
        <v/>
      </c>
    </row>
    <row r="774" spans="1:17" x14ac:dyDescent="0.2">
      <c r="A774" s="8" t="s">
        <v>9</v>
      </c>
      <c r="B774" s="8" t="s">
        <v>10</v>
      </c>
      <c r="C774" s="9" t="s">
        <v>11</v>
      </c>
      <c r="D774" s="9" t="s">
        <v>12</v>
      </c>
      <c r="E774" s="9" t="s">
        <v>13</v>
      </c>
      <c r="F774" s="26" t="str">
        <f t="shared" si="44"/>
        <v/>
      </c>
      <c r="G774" s="26" t="str">
        <f>IF(ISTEXT(E774),"",IF(ISBLANK(E774),"",IF(ISTEXT(D774),"",IF(A769="Invoice No. : ",INDEX(Sheet1!F$14:F$181,MATCH(B769,Sheet1!A$14:A$181,0)),G773))))</f>
        <v/>
      </c>
      <c r="H774" s="26" t="str">
        <f t="shared" si="45"/>
        <v/>
      </c>
      <c r="I774" s="26" t="str">
        <f>IF(ISTEXT(E774),"",IF(ISBLANK(E774),"",IF(ISTEXT(D774),"",IF(A769="Invoice No. : ",TEXT(INDEX(Sheet1!C$14:C$200,MATCH(B769,Sheet1!A$14:A$200,0)),"hh:mm:ss"),I773))))</f>
        <v/>
      </c>
      <c r="J774" t="str">
        <f t="shared" si="46"/>
        <v/>
      </c>
      <c r="K774" t="str">
        <f>IF(ISBLANK(G774),"",IF(ISTEXT(G774),"",INDEX(Sheet1!H$14:H$181,MATCH(F774,Sheet1!A$14:A$181,0))))</f>
        <v/>
      </c>
      <c r="L774" t="str">
        <f>IF(ISBLANK(G774),"",IF(ISTEXT(G774),"",INDEX(Sheet1!I$14:I$181,MATCH(F774,Sheet1!A$14:A$181,0))))</f>
        <v/>
      </c>
      <c r="M774" t="str">
        <f>IF(ISBLANK(G774),"",IF(ISTEXT(G774),"",IF(INDEX(Sheet1!H$14:H$181,MATCH(F774,Sheet1!A$14:A$181,0))&lt;&gt;0,IF(INDEX(Sheet1!I$14:I$181,MATCH(F774,Sheet1!A$14:A$181,0))&lt;&gt;0,"Loan &amp; Cash","Loan"),"Cash")))</f>
        <v/>
      </c>
      <c r="N774" t="str">
        <f>IF(ISTEXT(E774),"",IF(ISBLANK(E774),"",IF(ISTEXT(D774),"",IF(A769="Invoice No. : ",INDEX(Sheet1!D$14:D$181,MATCH(B769,Sheet1!A$14:A$181,0)),N773))))</f>
        <v/>
      </c>
      <c r="O774" t="str">
        <f>IF(ISTEXT(E774),"",IF(ISBLANK(E774),"",IF(ISTEXT(D774),"",IF(A769="Invoice No. : ",INDEX(Sheet1!E$14:E$181,MATCH(B769,Sheet1!A$14:A$181,0)),O773))))</f>
        <v/>
      </c>
      <c r="P774" t="str">
        <f>IF(ISTEXT(E774),"",IF(ISBLANK(E774),"",IF(ISTEXT(D774),"",IF(A769="Invoice No. : ",INDEX(Sheet1!G$14:G$181,MATCH(B769,Sheet1!A$14:A$181,0)),P773))))</f>
        <v/>
      </c>
      <c r="Q774" t="str">
        <f t="shared" si="47"/>
        <v/>
      </c>
    </row>
    <row r="775" spans="1:17" x14ac:dyDescent="0.2">
      <c r="F775" s="26" t="str">
        <f t="shared" si="44"/>
        <v/>
      </c>
      <c r="G775" s="26" t="str">
        <f>IF(ISTEXT(E775),"",IF(ISBLANK(E775),"",IF(ISTEXT(D775),"",IF(A770="Invoice No. : ",INDEX(Sheet1!F$14:F$181,MATCH(B770,Sheet1!A$14:A$181,0)),G774))))</f>
        <v/>
      </c>
      <c r="H775" s="26" t="str">
        <f t="shared" si="45"/>
        <v/>
      </c>
      <c r="I775" s="26" t="str">
        <f>IF(ISTEXT(E775),"",IF(ISBLANK(E775),"",IF(ISTEXT(D775),"",IF(A770="Invoice No. : ",TEXT(INDEX(Sheet1!C$14:C$200,MATCH(B770,Sheet1!A$14:A$200,0)),"hh:mm:ss"),I774))))</f>
        <v/>
      </c>
      <c r="J775" t="str">
        <f t="shared" si="46"/>
        <v/>
      </c>
      <c r="K775" t="str">
        <f>IF(ISBLANK(G775),"",IF(ISTEXT(G775),"",INDEX(Sheet1!H$14:H$181,MATCH(F775,Sheet1!A$14:A$181,0))))</f>
        <v/>
      </c>
      <c r="L775" t="str">
        <f>IF(ISBLANK(G775),"",IF(ISTEXT(G775),"",INDEX(Sheet1!I$14:I$181,MATCH(F775,Sheet1!A$14:A$181,0))))</f>
        <v/>
      </c>
      <c r="M775" t="str">
        <f>IF(ISBLANK(G775),"",IF(ISTEXT(G775),"",IF(INDEX(Sheet1!H$14:H$181,MATCH(F775,Sheet1!A$14:A$181,0))&lt;&gt;0,IF(INDEX(Sheet1!I$14:I$181,MATCH(F775,Sheet1!A$14:A$181,0))&lt;&gt;0,"Loan &amp; Cash","Loan"),"Cash")))</f>
        <v/>
      </c>
      <c r="N775" t="str">
        <f>IF(ISTEXT(E775),"",IF(ISBLANK(E775),"",IF(ISTEXT(D775),"",IF(A770="Invoice No. : ",INDEX(Sheet1!D$14:D$181,MATCH(B770,Sheet1!A$14:A$181,0)),N774))))</f>
        <v/>
      </c>
      <c r="O775" t="str">
        <f>IF(ISTEXT(E775),"",IF(ISBLANK(E775),"",IF(ISTEXT(D775),"",IF(A770="Invoice No. : ",INDEX(Sheet1!E$14:E$181,MATCH(B770,Sheet1!A$14:A$181,0)),O774))))</f>
        <v/>
      </c>
      <c r="P775" t="str">
        <f>IF(ISTEXT(E775),"",IF(ISBLANK(E775),"",IF(ISTEXT(D775),"",IF(A770="Invoice No. : ",INDEX(Sheet1!G$14:G$181,MATCH(B770,Sheet1!A$14:A$181,0)),P774))))</f>
        <v/>
      </c>
      <c r="Q775" t="str">
        <f t="shared" si="47"/>
        <v/>
      </c>
    </row>
    <row r="776" spans="1:17" x14ac:dyDescent="0.2">
      <c r="A776" s="10" t="s">
        <v>483</v>
      </c>
      <c r="B776" s="10" t="s">
        <v>484</v>
      </c>
      <c r="C776" s="11">
        <v>1</v>
      </c>
      <c r="D776" s="11">
        <v>76.25</v>
      </c>
      <c r="E776" s="11">
        <v>76.25</v>
      </c>
      <c r="F776" s="26">
        <f t="shared" si="44"/>
        <v>2145337</v>
      </c>
      <c r="G776" s="26">
        <f>IF(ISTEXT(E776),"",IF(ISBLANK(E776),"",IF(ISTEXT(D776),"",IF(A771="Invoice No. : ",INDEX(Sheet1!F$14:F$181,MATCH(B771,Sheet1!A$14:A$181,0)),G775))))</f>
        <v>50518</v>
      </c>
      <c r="H776" s="26" t="str">
        <f t="shared" si="45"/>
        <v>01/17/2023</v>
      </c>
      <c r="I776" s="26" t="str">
        <f>IF(ISTEXT(E776),"",IF(ISBLANK(E776),"",IF(ISTEXT(D776),"",IF(A771="Invoice No. : ",TEXT(INDEX(Sheet1!C$14:C$200,MATCH(B771,Sheet1!A$14:A$200,0)),"hh:mm:ss"),I775))))</f>
        <v>10:43:42</v>
      </c>
      <c r="J776">
        <f t="shared" si="46"/>
        <v>2433.25</v>
      </c>
      <c r="K776">
        <f>IF(ISBLANK(G776),"",IF(ISTEXT(G776),"",INDEX(Sheet1!H$14:H$181,MATCH(F776,Sheet1!A$14:A$181,0))))</f>
        <v>0</v>
      </c>
      <c r="L776">
        <f>IF(ISBLANK(G776),"",IF(ISTEXT(G776),"",INDEX(Sheet1!I$14:I$181,MATCH(F776,Sheet1!A$14:A$181,0))))</f>
        <v>2433.25</v>
      </c>
      <c r="M776" t="str">
        <f>IF(ISBLANK(G776),"",IF(ISTEXT(G776),"",IF(INDEX(Sheet1!H$14:H$181,MATCH(F776,Sheet1!A$14:A$181,0))&lt;&gt;0,IF(INDEX(Sheet1!I$14:I$181,MATCH(F776,Sheet1!A$14:A$181,0))&lt;&gt;0,"Loan &amp; Cash","Loan"),"Cash")))</f>
        <v>Cash</v>
      </c>
      <c r="N776">
        <f>IF(ISTEXT(E776),"",IF(ISBLANK(E776),"",IF(ISTEXT(D776),"",IF(A771="Invoice No. : ",INDEX(Sheet1!D$14:D$181,MATCH(B771,Sheet1!A$14:A$181,0)),N775))))</f>
        <v>2</v>
      </c>
      <c r="O776" t="str">
        <f>IF(ISTEXT(E776),"",IF(ISBLANK(E776),"",IF(ISTEXT(D776),"",IF(A771="Invoice No. : ",INDEX(Sheet1!E$14:E$181,MATCH(B771,Sheet1!A$14:A$181,0)),O775))))</f>
        <v>RUBY</v>
      </c>
      <c r="P776" t="str">
        <f>IF(ISTEXT(E776),"",IF(ISBLANK(E776),"",IF(ISTEXT(D776),"",IF(A771="Invoice No. : ",INDEX(Sheet1!G$14:G$181,MATCH(B771,Sheet1!A$14:A$181,0)),P775))))</f>
        <v>TAYAB, JULIET CUPIDO</v>
      </c>
      <c r="Q776">
        <f t="shared" si="47"/>
        <v>130591.09</v>
      </c>
    </row>
    <row r="777" spans="1:17" x14ac:dyDescent="0.2">
      <c r="A777" s="10" t="s">
        <v>485</v>
      </c>
      <c r="B777" s="10" t="s">
        <v>486</v>
      </c>
      <c r="C777" s="11">
        <v>2</v>
      </c>
      <c r="D777" s="11">
        <v>63.5</v>
      </c>
      <c r="E777" s="11">
        <v>127</v>
      </c>
      <c r="F777" s="26">
        <f t="shared" si="44"/>
        <v>2145337</v>
      </c>
      <c r="G777" s="26">
        <f>IF(ISTEXT(E777),"",IF(ISBLANK(E777),"",IF(ISTEXT(D777),"",IF(A772="Invoice No. : ",INDEX(Sheet1!F$14:F$181,MATCH(B772,Sheet1!A$14:A$181,0)),G776))))</f>
        <v>50518</v>
      </c>
      <c r="H777" s="26" t="str">
        <f t="shared" si="45"/>
        <v>01/17/2023</v>
      </c>
      <c r="I777" s="26" t="str">
        <f>IF(ISTEXT(E777),"",IF(ISBLANK(E777),"",IF(ISTEXT(D777),"",IF(A772="Invoice No. : ",TEXT(INDEX(Sheet1!C$14:C$200,MATCH(B772,Sheet1!A$14:A$200,0)),"hh:mm:ss"),I776))))</f>
        <v>10:43:42</v>
      </c>
      <c r="J777">
        <f t="shared" si="46"/>
        <v>2433.25</v>
      </c>
      <c r="K777">
        <f>IF(ISBLANK(G777),"",IF(ISTEXT(G777),"",INDEX(Sheet1!H$14:H$181,MATCH(F777,Sheet1!A$14:A$181,0))))</f>
        <v>0</v>
      </c>
      <c r="L777">
        <f>IF(ISBLANK(G777),"",IF(ISTEXT(G777),"",INDEX(Sheet1!I$14:I$181,MATCH(F777,Sheet1!A$14:A$181,0))))</f>
        <v>2433.25</v>
      </c>
      <c r="M777" t="str">
        <f>IF(ISBLANK(G777),"",IF(ISTEXT(G777),"",IF(INDEX(Sheet1!H$14:H$181,MATCH(F777,Sheet1!A$14:A$181,0))&lt;&gt;0,IF(INDEX(Sheet1!I$14:I$181,MATCH(F777,Sheet1!A$14:A$181,0))&lt;&gt;0,"Loan &amp; Cash","Loan"),"Cash")))</f>
        <v>Cash</v>
      </c>
      <c r="N777">
        <f>IF(ISTEXT(E777),"",IF(ISBLANK(E777),"",IF(ISTEXT(D777),"",IF(A772="Invoice No. : ",INDEX(Sheet1!D$14:D$181,MATCH(B772,Sheet1!A$14:A$181,0)),N776))))</f>
        <v>2</v>
      </c>
      <c r="O777" t="str">
        <f>IF(ISTEXT(E777),"",IF(ISBLANK(E777),"",IF(ISTEXT(D777),"",IF(A772="Invoice No. : ",INDEX(Sheet1!E$14:E$181,MATCH(B772,Sheet1!A$14:A$181,0)),O776))))</f>
        <v>RUBY</v>
      </c>
      <c r="P777" t="str">
        <f>IF(ISTEXT(E777),"",IF(ISBLANK(E777),"",IF(ISTEXT(D777),"",IF(A772="Invoice No. : ",INDEX(Sheet1!G$14:G$181,MATCH(B772,Sheet1!A$14:A$181,0)),P776))))</f>
        <v>TAYAB, JULIET CUPIDO</v>
      </c>
      <c r="Q777">
        <f t="shared" si="47"/>
        <v>130591.09</v>
      </c>
    </row>
    <row r="778" spans="1:17" x14ac:dyDescent="0.2">
      <c r="A778" s="10" t="s">
        <v>487</v>
      </c>
      <c r="B778" s="10" t="s">
        <v>488</v>
      </c>
      <c r="C778" s="11">
        <v>3</v>
      </c>
      <c r="D778" s="11">
        <v>82</v>
      </c>
      <c r="E778" s="11">
        <v>246</v>
      </c>
      <c r="F778" s="26">
        <f t="shared" si="44"/>
        <v>2145337</v>
      </c>
      <c r="G778" s="26">
        <f>IF(ISTEXT(E778),"",IF(ISBLANK(E778),"",IF(ISTEXT(D778),"",IF(A773="Invoice No. : ",INDEX(Sheet1!F$14:F$181,MATCH(B773,Sheet1!A$14:A$181,0)),G777))))</f>
        <v>50518</v>
      </c>
      <c r="H778" s="26" t="str">
        <f t="shared" si="45"/>
        <v>01/17/2023</v>
      </c>
      <c r="I778" s="26" t="str">
        <f>IF(ISTEXT(E778),"",IF(ISBLANK(E778),"",IF(ISTEXT(D778),"",IF(A773="Invoice No. : ",TEXT(INDEX(Sheet1!C$14:C$200,MATCH(B773,Sheet1!A$14:A$200,0)),"hh:mm:ss"),I777))))</f>
        <v>10:43:42</v>
      </c>
      <c r="J778">
        <f t="shared" si="46"/>
        <v>2433.25</v>
      </c>
      <c r="K778">
        <f>IF(ISBLANK(G778),"",IF(ISTEXT(G778),"",INDEX(Sheet1!H$14:H$181,MATCH(F778,Sheet1!A$14:A$181,0))))</f>
        <v>0</v>
      </c>
      <c r="L778">
        <f>IF(ISBLANK(G778),"",IF(ISTEXT(G778),"",INDEX(Sheet1!I$14:I$181,MATCH(F778,Sheet1!A$14:A$181,0))))</f>
        <v>2433.25</v>
      </c>
      <c r="M778" t="str">
        <f>IF(ISBLANK(G778),"",IF(ISTEXT(G778),"",IF(INDEX(Sheet1!H$14:H$181,MATCH(F778,Sheet1!A$14:A$181,0))&lt;&gt;0,IF(INDEX(Sheet1!I$14:I$181,MATCH(F778,Sheet1!A$14:A$181,0))&lt;&gt;0,"Loan &amp; Cash","Loan"),"Cash")))</f>
        <v>Cash</v>
      </c>
      <c r="N778">
        <f>IF(ISTEXT(E778),"",IF(ISBLANK(E778),"",IF(ISTEXT(D778),"",IF(A773="Invoice No. : ",INDEX(Sheet1!D$14:D$181,MATCH(B773,Sheet1!A$14:A$181,0)),N777))))</f>
        <v>2</v>
      </c>
      <c r="O778" t="str">
        <f>IF(ISTEXT(E778),"",IF(ISBLANK(E778),"",IF(ISTEXT(D778),"",IF(A773="Invoice No. : ",INDEX(Sheet1!E$14:E$181,MATCH(B773,Sheet1!A$14:A$181,0)),O777))))</f>
        <v>RUBY</v>
      </c>
      <c r="P778" t="str">
        <f>IF(ISTEXT(E778),"",IF(ISBLANK(E778),"",IF(ISTEXT(D778),"",IF(A773="Invoice No. : ",INDEX(Sheet1!G$14:G$181,MATCH(B773,Sheet1!A$14:A$181,0)),P777))))</f>
        <v>TAYAB, JULIET CUPIDO</v>
      </c>
      <c r="Q778">
        <f t="shared" si="47"/>
        <v>130591.09</v>
      </c>
    </row>
    <row r="779" spans="1:17" x14ac:dyDescent="0.2">
      <c r="A779" s="10" t="s">
        <v>200</v>
      </c>
      <c r="B779" s="10" t="s">
        <v>201</v>
      </c>
      <c r="C779" s="11">
        <v>3</v>
      </c>
      <c r="D779" s="11">
        <v>33</v>
      </c>
      <c r="E779" s="11">
        <v>99</v>
      </c>
      <c r="F779" s="26">
        <f t="shared" si="44"/>
        <v>2145337</v>
      </c>
      <c r="G779" s="26">
        <f>IF(ISTEXT(E779),"",IF(ISBLANK(E779),"",IF(ISTEXT(D779),"",IF(A774="Invoice No. : ",INDEX(Sheet1!F$14:F$181,MATCH(B774,Sheet1!A$14:A$181,0)),G778))))</f>
        <v>50518</v>
      </c>
      <c r="H779" s="26" t="str">
        <f t="shared" si="45"/>
        <v>01/17/2023</v>
      </c>
      <c r="I779" s="26" t="str">
        <f>IF(ISTEXT(E779),"",IF(ISBLANK(E779),"",IF(ISTEXT(D779),"",IF(A774="Invoice No. : ",TEXT(INDEX(Sheet1!C$14:C$200,MATCH(B774,Sheet1!A$14:A$200,0)),"hh:mm:ss"),I778))))</f>
        <v>10:43:42</v>
      </c>
      <c r="J779">
        <f t="shared" si="46"/>
        <v>2433.25</v>
      </c>
      <c r="K779">
        <f>IF(ISBLANK(G779),"",IF(ISTEXT(G779),"",INDEX(Sheet1!H$14:H$181,MATCH(F779,Sheet1!A$14:A$181,0))))</f>
        <v>0</v>
      </c>
      <c r="L779">
        <f>IF(ISBLANK(G779),"",IF(ISTEXT(G779),"",INDEX(Sheet1!I$14:I$181,MATCH(F779,Sheet1!A$14:A$181,0))))</f>
        <v>2433.25</v>
      </c>
      <c r="M779" t="str">
        <f>IF(ISBLANK(G779),"",IF(ISTEXT(G779),"",IF(INDEX(Sheet1!H$14:H$181,MATCH(F779,Sheet1!A$14:A$181,0))&lt;&gt;0,IF(INDEX(Sheet1!I$14:I$181,MATCH(F779,Sheet1!A$14:A$181,0))&lt;&gt;0,"Loan &amp; Cash","Loan"),"Cash")))</f>
        <v>Cash</v>
      </c>
      <c r="N779">
        <f>IF(ISTEXT(E779),"",IF(ISBLANK(E779),"",IF(ISTEXT(D779),"",IF(A774="Invoice No. : ",INDEX(Sheet1!D$14:D$181,MATCH(B774,Sheet1!A$14:A$181,0)),N778))))</f>
        <v>2</v>
      </c>
      <c r="O779" t="str">
        <f>IF(ISTEXT(E779),"",IF(ISBLANK(E779),"",IF(ISTEXT(D779),"",IF(A774="Invoice No. : ",INDEX(Sheet1!E$14:E$181,MATCH(B774,Sheet1!A$14:A$181,0)),O778))))</f>
        <v>RUBY</v>
      </c>
      <c r="P779" t="str">
        <f>IF(ISTEXT(E779),"",IF(ISBLANK(E779),"",IF(ISTEXT(D779),"",IF(A774="Invoice No. : ",INDEX(Sheet1!G$14:G$181,MATCH(B774,Sheet1!A$14:A$181,0)),P778))))</f>
        <v>TAYAB, JULIET CUPIDO</v>
      </c>
      <c r="Q779">
        <f t="shared" si="47"/>
        <v>130591.09</v>
      </c>
    </row>
    <row r="780" spans="1:17" x14ac:dyDescent="0.2">
      <c r="A780" s="10" t="s">
        <v>489</v>
      </c>
      <c r="B780" s="10" t="s">
        <v>490</v>
      </c>
      <c r="C780" s="11">
        <v>3</v>
      </c>
      <c r="D780" s="11">
        <v>35.25</v>
      </c>
      <c r="E780" s="11">
        <v>105.75</v>
      </c>
      <c r="F780" s="26">
        <f t="shared" si="44"/>
        <v>2145337</v>
      </c>
      <c r="G780" s="26">
        <f>IF(ISTEXT(E780),"",IF(ISBLANK(E780),"",IF(ISTEXT(D780),"",IF(A775="Invoice No. : ",INDEX(Sheet1!F$14:F$181,MATCH(B775,Sheet1!A$14:A$181,0)),G779))))</f>
        <v>50518</v>
      </c>
      <c r="H780" s="26" t="str">
        <f t="shared" si="45"/>
        <v>01/17/2023</v>
      </c>
      <c r="I780" s="26" t="str">
        <f>IF(ISTEXT(E780),"",IF(ISBLANK(E780),"",IF(ISTEXT(D780),"",IF(A775="Invoice No. : ",TEXT(INDEX(Sheet1!C$14:C$200,MATCH(B775,Sheet1!A$14:A$200,0)),"hh:mm:ss"),I779))))</f>
        <v>10:43:42</v>
      </c>
      <c r="J780">
        <f t="shared" si="46"/>
        <v>2433.25</v>
      </c>
      <c r="K780">
        <f>IF(ISBLANK(G780),"",IF(ISTEXT(G780),"",INDEX(Sheet1!H$14:H$181,MATCH(F780,Sheet1!A$14:A$181,0))))</f>
        <v>0</v>
      </c>
      <c r="L780">
        <f>IF(ISBLANK(G780),"",IF(ISTEXT(G780),"",INDEX(Sheet1!I$14:I$181,MATCH(F780,Sheet1!A$14:A$181,0))))</f>
        <v>2433.25</v>
      </c>
      <c r="M780" t="str">
        <f>IF(ISBLANK(G780),"",IF(ISTEXT(G780),"",IF(INDEX(Sheet1!H$14:H$181,MATCH(F780,Sheet1!A$14:A$181,0))&lt;&gt;0,IF(INDEX(Sheet1!I$14:I$181,MATCH(F780,Sheet1!A$14:A$181,0))&lt;&gt;0,"Loan &amp; Cash","Loan"),"Cash")))</f>
        <v>Cash</v>
      </c>
      <c r="N780">
        <f>IF(ISTEXT(E780),"",IF(ISBLANK(E780),"",IF(ISTEXT(D780),"",IF(A775="Invoice No. : ",INDEX(Sheet1!D$14:D$181,MATCH(B775,Sheet1!A$14:A$181,0)),N779))))</f>
        <v>2</v>
      </c>
      <c r="O780" t="str">
        <f>IF(ISTEXT(E780),"",IF(ISBLANK(E780),"",IF(ISTEXT(D780),"",IF(A775="Invoice No. : ",INDEX(Sheet1!E$14:E$181,MATCH(B775,Sheet1!A$14:A$181,0)),O779))))</f>
        <v>RUBY</v>
      </c>
      <c r="P780" t="str">
        <f>IF(ISTEXT(E780),"",IF(ISBLANK(E780),"",IF(ISTEXT(D780),"",IF(A775="Invoice No. : ",INDEX(Sheet1!G$14:G$181,MATCH(B775,Sheet1!A$14:A$181,0)),P779))))</f>
        <v>TAYAB, JULIET CUPIDO</v>
      </c>
      <c r="Q780">
        <f t="shared" si="47"/>
        <v>130591.09</v>
      </c>
    </row>
    <row r="781" spans="1:17" x14ac:dyDescent="0.2">
      <c r="A781" s="10" t="s">
        <v>77</v>
      </c>
      <c r="B781" s="10" t="s">
        <v>78</v>
      </c>
      <c r="C781" s="11">
        <v>30</v>
      </c>
      <c r="D781" s="11">
        <v>32.25</v>
      </c>
      <c r="E781" s="11">
        <v>967.5</v>
      </c>
      <c r="F781" s="26">
        <f t="shared" si="44"/>
        <v>2145337</v>
      </c>
      <c r="G781" s="26">
        <f>IF(ISTEXT(E781),"",IF(ISBLANK(E781),"",IF(ISTEXT(D781),"",IF(A776="Invoice No. : ",INDEX(Sheet1!F$14:F$181,MATCH(B776,Sheet1!A$14:A$181,0)),G780))))</f>
        <v>50518</v>
      </c>
      <c r="H781" s="26" t="str">
        <f t="shared" si="45"/>
        <v>01/17/2023</v>
      </c>
      <c r="I781" s="26" t="str">
        <f>IF(ISTEXT(E781),"",IF(ISBLANK(E781),"",IF(ISTEXT(D781),"",IF(A776="Invoice No. : ",TEXT(INDEX(Sheet1!C$14:C$200,MATCH(B776,Sheet1!A$14:A$200,0)),"hh:mm:ss"),I780))))</f>
        <v>10:43:42</v>
      </c>
      <c r="J781">
        <f t="shared" si="46"/>
        <v>2433.25</v>
      </c>
      <c r="K781">
        <f>IF(ISBLANK(G781),"",IF(ISTEXT(G781),"",INDEX(Sheet1!H$14:H$181,MATCH(F781,Sheet1!A$14:A$181,0))))</f>
        <v>0</v>
      </c>
      <c r="L781">
        <f>IF(ISBLANK(G781),"",IF(ISTEXT(G781),"",INDEX(Sheet1!I$14:I$181,MATCH(F781,Sheet1!A$14:A$181,0))))</f>
        <v>2433.25</v>
      </c>
      <c r="M781" t="str">
        <f>IF(ISBLANK(G781),"",IF(ISTEXT(G781),"",IF(INDEX(Sheet1!H$14:H$181,MATCH(F781,Sheet1!A$14:A$181,0))&lt;&gt;0,IF(INDEX(Sheet1!I$14:I$181,MATCH(F781,Sheet1!A$14:A$181,0))&lt;&gt;0,"Loan &amp; Cash","Loan"),"Cash")))</f>
        <v>Cash</v>
      </c>
      <c r="N781">
        <f>IF(ISTEXT(E781),"",IF(ISBLANK(E781),"",IF(ISTEXT(D781),"",IF(A776="Invoice No. : ",INDEX(Sheet1!D$14:D$181,MATCH(B776,Sheet1!A$14:A$181,0)),N780))))</f>
        <v>2</v>
      </c>
      <c r="O781" t="str">
        <f>IF(ISTEXT(E781),"",IF(ISBLANK(E781),"",IF(ISTEXT(D781),"",IF(A776="Invoice No. : ",INDEX(Sheet1!E$14:E$181,MATCH(B776,Sheet1!A$14:A$181,0)),O780))))</f>
        <v>RUBY</v>
      </c>
      <c r="P781" t="str">
        <f>IF(ISTEXT(E781),"",IF(ISBLANK(E781),"",IF(ISTEXT(D781),"",IF(A776="Invoice No. : ",INDEX(Sheet1!G$14:G$181,MATCH(B776,Sheet1!A$14:A$181,0)),P780))))</f>
        <v>TAYAB, JULIET CUPIDO</v>
      </c>
      <c r="Q781">
        <f t="shared" si="47"/>
        <v>130591.09</v>
      </c>
    </row>
    <row r="782" spans="1:17" x14ac:dyDescent="0.2">
      <c r="A782" s="10" t="s">
        <v>491</v>
      </c>
      <c r="B782" s="10" t="s">
        <v>492</v>
      </c>
      <c r="C782" s="11">
        <v>2</v>
      </c>
      <c r="D782" s="11">
        <v>19.25</v>
      </c>
      <c r="E782" s="11">
        <v>38.5</v>
      </c>
      <c r="F782" s="26">
        <f t="shared" si="44"/>
        <v>2145337</v>
      </c>
      <c r="G782" s="26">
        <f>IF(ISTEXT(E782),"",IF(ISBLANK(E782),"",IF(ISTEXT(D782),"",IF(A777="Invoice No. : ",INDEX(Sheet1!F$14:F$181,MATCH(B777,Sheet1!A$14:A$181,0)),G781))))</f>
        <v>50518</v>
      </c>
      <c r="H782" s="26" t="str">
        <f t="shared" si="45"/>
        <v>01/17/2023</v>
      </c>
      <c r="I782" s="26" t="str">
        <f>IF(ISTEXT(E782),"",IF(ISBLANK(E782),"",IF(ISTEXT(D782),"",IF(A777="Invoice No. : ",TEXT(INDEX(Sheet1!C$14:C$200,MATCH(B777,Sheet1!A$14:A$200,0)),"hh:mm:ss"),I781))))</f>
        <v>10:43:42</v>
      </c>
      <c r="J782">
        <f t="shared" si="46"/>
        <v>2433.25</v>
      </c>
      <c r="K782">
        <f>IF(ISBLANK(G782),"",IF(ISTEXT(G782),"",INDEX(Sheet1!H$14:H$181,MATCH(F782,Sheet1!A$14:A$181,0))))</f>
        <v>0</v>
      </c>
      <c r="L782">
        <f>IF(ISBLANK(G782),"",IF(ISTEXT(G782),"",INDEX(Sheet1!I$14:I$181,MATCH(F782,Sheet1!A$14:A$181,0))))</f>
        <v>2433.25</v>
      </c>
      <c r="M782" t="str">
        <f>IF(ISBLANK(G782),"",IF(ISTEXT(G782),"",IF(INDEX(Sheet1!H$14:H$181,MATCH(F782,Sheet1!A$14:A$181,0))&lt;&gt;0,IF(INDEX(Sheet1!I$14:I$181,MATCH(F782,Sheet1!A$14:A$181,0))&lt;&gt;0,"Loan &amp; Cash","Loan"),"Cash")))</f>
        <v>Cash</v>
      </c>
      <c r="N782">
        <f>IF(ISTEXT(E782),"",IF(ISBLANK(E782),"",IF(ISTEXT(D782),"",IF(A777="Invoice No. : ",INDEX(Sheet1!D$14:D$181,MATCH(B777,Sheet1!A$14:A$181,0)),N781))))</f>
        <v>2</v>
      </c>
      <c r="O782" t="str">
        <f>IF(ISTEXT(E782),"",IF(ISBLANK(E782),"",IF(ISTEXT(D782),"",IF(A777="Invoice No. : ",INDEX(Sheet1!E$14:E$181,MATCH(B777,Sheet1!A$14:A$181,0)),O781))))</f>
        <v>RUBY</v>
      </c>
      <c r="P782" t="str">
        <f>IF(ISTEXT(E782),"",IF(ISBLANK(E782),"",IF(ISTEXT(D782),"",IF(A777="Invoice No. : ",INDEX(Sheet1!G$14:G$181,MATCH(B777,Sheet1!A$14:A$181,0)),P781))))</f>
        <v>TAYAB, JULIET CUPIDO</v>
      </c>
      <c r="Q782">
        <f t="shared" si="47"/>
        <v>130591.09</v>
      </c>
    </row>
    <row r="783" spans="1:17" x14ac:dyDescent="0.2">
      <c r="A783" s="10" t="s">
        <v>493</v>
      </c>
      <c r="B783" s="10" t="s">
        <v>494</v>
      </c>
      <c r="C783" s="11">
        <v>2</v>
      </c>
      <c r="D783" s="11">
        <v>11.5</v>
      </c>
      <c r="E783" s="11">
        <v>23</v>
      </c>
      <c r="F783" s="26">
        <f t="shared" si="44"/>
        <v>2145337</v>
      </c>
      <c r="G783" s="26">
        <f>IF(ISTEXT(E783),"",IF(ISBLANK(E783),"",IF(ISTEXT(D783),"",IF(A778="Invoice No. : ",INDEX(Sheet1!F$14:F$181,MATCH(B778,Sheet1!A$14:A$181,0)),G782))))</f>
        <v>50518</v>
      </c>
      <c r="H783" s="26" t="str">
        <f t="shared" si="45"/>
        <v>01/17/2023</v>
      </c>
      <c r="I783" s="26" t="str">
        <f>IF(ISTEXT(E783),"",IF(ISBLANK(E783),"",IF(ISTEXT(D783),"",IF(A778="Invoice No. : ",TEXT(INDEX(Sheet1!C$14:C$200,MATCH(B778,Sheet1!A$14:A$200,0)),"hh:mm:ss"),I782))))</f>
        <v>10:43:42</v>
      </c>
      <c r="J783">
        <f t="shared" si="46"/>
        <v>2433.25</v>
      </c>
      <c r="K783">
        <f>IF(ISBLANK(G783),"",IF(ISTEXT(G783),"",INDEX(Sheet1!H$14:H$181,MATCH(F783,Sheet1!A$14:A$181,0))))</f>
        <v>0</v>
      </c>
      <c r="L783">
        <f>IF(ISBLANK(G783),"",IF(ISTEXT(G783),"",INDEX(Sheet1!I$14:I$181,MATCH(F783,Sheet1!A$14:A$181,0))))</f>
        <v>2433.25</v>
      </c>
      <c r="M783" t="str">
        <f>IF(ISBLANK(G783),"",IF(ISTEXT(G783),"",IF(INDEX(Sheet1!H$14:H$181,MATCH(F783,Sheet1!A$14:A$181,0))&lt;&gt;0,IF(INDEX(Sheet1!I$14:I$181,MATCH(F783,Sheet1!A$14:A$181,0))&lt;&gt;0,"Loan &amp; Cash","Loan"),"Cash")))</f>
        <v>Cash</v>
      </c>
      <c r="N783">
        <f>IF(ISTEXT(E783),"",IF(ISBLANK(E783),"",IF(ISTEXT(D783),"",IF(A778="Invoice No. : ",INDEX(Sheet1!D$14:D$181,MATCH(B778,Sheet1!A$14:A$181,0)),N782))))</f>
        <v>2</v>
      </c>
      <c r="O783" t="str">
        <f>IF(ISTEXT(E783),"",IF(ISBLANK(E783),"",IF(ISTEXT(D783),"",IF(A778="Invoice No. : ",INDEX(Sheet1!E$14:E$181,MATCH(B778,Sheet1!A$14:A$181,0)),O782))))</f>
        <v>RUBY</v>
      </c>
      <c r="P783" t="str">
        <f>IF(ISTEXT(E783),"",IF(ISBLANK(E783),"",IF(ISTEXT(D783),"",IF(A778="Invoice No. : ",INDEX(Sheet1!G$14:G$181,MATCH(B778,Sheet1!A$14:A$181,0)),P782))))</f>
        <v>TAYAB, JULIET CUPIDO</v>
      </c>
      <c r="Q783">
        <f t="shared" si="47"/>
        <v>130591.09</v>
      </c>
    </row>
    <row r="784" spans="1:17" x14ac:dyDescent="0.2">
      <c r="A784" s="10" t="s">
        <v>495</v>
      </c>
      <c r="B784" s="10" t="s">
        <v>496</v>
      </c>
      <c r="C784" s="11">
        <v>2</v>
      </c>
      <c r="D784" s="11">
        <v>18.25</v>
      </c>
      <c r="E784" s="11">
        <v>36.5</v>
      </c>
      <c r="F784" s="26">
        <f t="shared" si="44"/>
        <v>2145337</v>
      </c>
      <c r="G784" s="26">
        <f>IF(ISTEXT(E784),"",IF(ISBLANK(E784),"",IF(ISTEXT(D784),"",IF(A779="Invoice No. : ",INDEX(Sheet1!F$14:F$181,MATCH(B779,Sheet1!A$14:A$181,0)),G783))))</f>
        <v>50518</v>
      </c>
      <c r="H784" s="26" t="str">
        <f t="shared" si="45"/>
        <v>01/17/2023</v>
      </c>
      <c r="I784" s="26" t="str">
        <f>IF(ISTEXT(E784),"",IF(ISBLANK(E784),"",IF(ISTEXT(D784),"",IF(A779="Invoice No. : ",TEXT(INDEX(Sheet1!C$14:C$200,MATCH(B779,Sheet1!A$14:A$200,0)),"hh:mm:ss"),I783))))</f>
        <v>10:43:42</v>
      </c>
      <c r="J784">
        <f t="shared" si="46"/>
        <v>2433.25</v>
      </c>
      <c r="K784">
        <f>IF(ISBLANK(G784),"",IF(ISTEXT(G784),"",INDEX(Sheet1!H$14:H$181,MATCH(F784,Sheet1!A$14:A$181,0))))</f>
        <v>0</v>
      </c>
      <c r="L784">
        <f>IF(ISBLANK(G784),"",IF(ISTEXT(G784),"",INDEX(Sheet1!I$14:I$181,MATCH(F784,Sheet1!A$14:A$181,0))))</f>
        <v>2433.25</v>
      </c>
      <c r="M784" t="str">
        <f>IF(ISBLANK(G784),"",IF(ISTEXT(G784),"",IF(INDEX(Sheet1!H$14:H$181,MATCH(F784,Sheet1!A$14:A$181,0))&lt;&gt;0,IF(INDEX(Sheet1!I$14:I$181,MATCH(F784,Sheet1!A$14:A$181,0))&lt;&gt;0,"Loan &amp; Cash","Loan"),"Cash")))</f>
        <v>Cash</v>
      </c>
      <c r="N784">
        <f>IF(ISTEXT(E784),"",IF(ISBLANK(E784),"",IF(ISTEXT(D784),"",IF(A779="Invoice No. : ",INDEX(Sheet1!D$14:D$181,MATCH(B779,Sheet1!A$14:A$181,0)),N783))))</f>
        <v>2</v>
      </c>
      <c r="O784" t="str">
        <f>IF(ISTEXT(E784),"",IF(ISBLANK(E784),"",IF(ISTEXT(D784),"",IF(A779="Invoice No. : ",INDEX(Sheet1!E$14:E$181,MATCH(B779,Sheet1!A$14:A$181,0)),O783))))</f>
        <v>RUBY</v>
      </c>
      <c r="P784" t="str">
        <f>IF(ISTEXT(E784),"",IF(ISBLANK(E784),"",IF(ISTEXT(D784),"",IF(A779="Invoice No. : ",INDEX(Sheet1!G$14:G$181,MATCH(B779,Sheet1!A$14:A$181,0)),P783))))</f>
        <v>TAYAB, JULIET CUPIDO</v>
      </c>
      <c r="Q784">
        <f t="shared" si="47"/>
        <v>130591.09</v>
      </c>
    </row>
    <row r="785" spans="1:17" x14ac:dyDescent="0.2">
      <c r="A785" s="10" t="s">
        <v>497</v>
      </c>
      <c r="B785" s="10" t="s">
        <v>498</v>
      </c>
      <c r="C785" s="11">
        <v>4</v>
      </c>
      <c r="D785" s="11">
        <v>18.25</v>
      </c>
      <c r="E785" s="11">
        <v>73</v>
      </c>
      <c r="F785" s="26">
        <f t="shared" ref="F785:F848" si="48">IF(ISTEXT(E785),"",IF(ISBLANK(E785),"",IF(ISTEXT(D785),"",IF(A780="Invoice No. : ",B780,F784))))</f>
        <v>2145337</v>
      </c>
      <c r="G785" s="26">
        <f>IF(ISTEXT(E785),"",IF(ISBLANK(E785),"",IF(ISTEXT(D785),"",IF(A780="Invoice No. : ",INDEX(Sheet1!F$14:F$181,MATCH(B780,Sheet1!A$14:A$181,0)),G784))))</f>
        <v>50518</v>
      </c>
      <c r="H785" s="26" t="str">
        <f t="shared" ref="H785:H848" si="49">IF(ISTEXT(E785),"",IF(ISBLANK(E785),"",IF(ISTEXT(D785),"",IF(A780="Invoice No. : ",TEXT(B781,"mm/dd/yyyy"),H784))))</f>
        <v>01/17/2023</v>
      </c>
      <c r="I785" s="26" t="str">
        <f>IF(ISTEXT(E785),"",IF(ISBLANK(E785),"",IF(ISTEXT(D785),"",IF(A780="Invoice No. : ",TEXT(INDEX(Sheet1!C$14:C$200,MATCH(B780,Sheet1!A$14:A$200,0)),"hh:mm:ss"),I784))))</f>
        <v>10:43:42</v>
      </c>
      <c r="J785">
        <f t="shared" ref="J785:J848" si="50">IF(D786="Invoice Amount",E786,IF(ISBLANK(D785),"",J786))</f>
        <v>2433.25</v>
      </c>
      <c r="K785">
        <f>IF(ISBLANK(G785),"",IF(ISTEXT(G785),"",INDEX(Sheet1!H$14:H$181,MATCH(F785,Sheet1!A$14:A$181,0))))</f>
        <v>0</v>
      </c>
      <c r="L785">
        <f>IF(ISBLANK(G785),"",IF(ISTEXT(G785),"",INDEX(Sheet1!I$14:I$181,MATCH(F785,Sheet1!A$14:A$181,0))))</f>
        <v>2433.25</v>
      </c>
      <c r="M785" t="str">
        <f>IF(ISBLANK(G785),"",IF(ISTEXT(G785),"",IF(INDEX(Sheet1!H$14:H$181,MATCH(F785,Sheet1!A$14:A$181,0))&lt;&gt;0,IF(INDEX(Sheet1!I$14:I$181,MATCH(F785,Sheet1!A$14:A$181,0))&lt;&gt;0,"Loan &amp; Cash","Loan"),"Cash")))</f>
        <v>Cash</v>
      </c>
      <c r="N785">
        <f>IF(ISTEXT(E785),"",IF(ISBLANK(E785),"",IF(ISTEXT(D785),"",IF(A780="Invoice No. : ",INDEX(Sheet1!D$14:D$181,MATCH(B780,Sheet1!A$14:A$181,0)),N784))))</f>
        <v>2</v>
      </c>
      <c r="O785" t="str">
        <f>IF(ISTEXT(E785),"",IF(ISBLANK(E785),"",IF(ISTEXT(D785),"",IF(A780="Invoice No. : ",INDEX(Sheet1!E$14:E$181,MATCH(B780,Sheet1!A$14:A$181,0)),O784))))</f>
        <v>RUBY</v>
      </c>
      <c r="P785" t="str">
        <f>IF(ISTEXT(E785),"",IF(ISBLANK(E785),"",IF(ISTEXT(D785),"",IF(A780="Invoice No. : ",INDEX(Sheet1!G$14:G$181,MATCH(B780,Sheet1!A$14:A$181,0)),P784))))</f>
        <v>TAYAB, JULIET CUPIDO</v>
      </c>
      <c r="Q785">
        <f t="shared" ref="Q785:Q848" si="51">IF(ISBLANK(C785),"",IF(ISNUMBER(C785),VLOOKUP("Grand Total : ",D:E,2,FALSE),""))</f>
        <v>130591.09</v>
      </c>
    </row>
    <row r="786" spans="1:17" x14ac:dyDescent="0.2">
      <c r="A786" s="10" t="s">
        <v>499</v>
      </c>
      <c r="B786" s="10" t="s">
        <v>500</v>
      </c>
      <c r="C786" s="11">
        <v>1</v>
      </c>
      <c r="D786" s="11">
        <v>65.5</v>
      </c>
      <c r="E786" s="11">
        <v>65.5</v>
      </c>
      <c r="F786" s="26">
        <f t="shared" si="48"/>
        <v>2145337</v>
      </c>
      <c r="G786" s="26">
        <f>IF(ISTEXT(E786),"",IF(ISBLANK(E786),"",IF(ISTEXT(D786),"",IF(A781="Invoice No. : ",INDEX(Sheet1!F$14:F$181,MATCH(B781,Sheet1!A$14:A$181,0)),G785))))</f>
        <v>50518</v>
      </c>
      <c r="H786" s="26" t="str">
        <f t="shared" si="49"/>
        <v>01/17/2023</v>
      </c>
      <c r="I786" s="26" t="str">
        <f>IF(ISTEXT(E786),"",IF(ISBLANK(E786),"",IF(ISTEXT(D786),"",IF(A781="Invoice No. : ",TEXT(INDEX(Sheet1!C$14:C$200,MATCH(B781,Sheet1!A$14:A$200,0)),"hh:mm:ss"),I785))))</f>
        <v>10:43:42</v>
      </c>
      <c r="J786">
        <f t="shared" si="50"/>
        <v>2433.25</v>
      </c>
      <c r="K786">
        <f>IF(ISBLANK(G786),"",IF(ISTEXT(G786),"",INDEX(Sheet1!H$14:H$181,MATCH(F786,Sheet1!A$14:A$181,0))))</f>
        <v>0</v>
      </c>
      <c r="L786">
        <f>IF(ISBLANK(G786),"",IF(ISTEXT(G786),"",INDEX(Sheet1!I$14:I$181,MATCH(F786,Sheet1!A$14:A$181,0))))</f>
        <v>2433.25</v>
      </c>
      <c r="M786" t="str">
        <f>IF(ISBLANK(G786),"",IF(ISTEXT(G786),"",IF(INDEX(Sheet1!H$14:H$181,MATCH(F786,Sheet1!A$14:A$181,0))&lt;&gt;0,IF(INDEX(Sheet1!I$14:I$181,MATCH(F786,Sheet1!A$14:A$181,0))&lt;&gt;0,"Loan &amp; Cash","Loan"),"Cash")))</f>
        <v>Cash</v>
      </c>
      <c r="N786">
        <f>IF(ISTEXT(E786),"",IF(ISBLANK(E786),"",IF(ISTEXT(D786),"",IF(A781="Invoice No. : ",INDEX(Sheet1!D$14:D$181,MATCH(B781,Sheet1!A$14:A$181,0)),N785))))</f>
        <v>2</v>
      </c>
      <c r="O786" t="str">
        <f>IF(ISTEXT(E786),"",IF(ISBLANK(E786),"",IF(ISTEXT(D786),"",IF(A781="Invoice No. : ",INDEX(Sheet1!E$14:E$181,MATCH(B781,Sheet1!A$14:A$181,0)),O785))))</f>
        <v>RUBY</v>
      </c>
      <c r="P786" t="str">
        <f>IF(ISTEXT(E786),"",IF(ISBLANK(E786),"",IF(ISTEXT(D786),"",IF(A781="Invoice No. : ",INDEX(Sheet1!G$14:G$181,MATCH(B781,Sheet1!A$14:A$181,0)),P785))))</f>
        <v>TAYAB, JULIET CUPIDO</v>
      </c>
      <c r="Q786">
        <f t="shared" si="51"/>
        <v>130591.09</v>
      </c>
    </row>
    <row r="787" spans="1:17" x14ac:dyDescent="0.2">
      <c r="A787" s="10" t="s">
        <v>501</v>
      </c>
      <c r="B787" s="10" t="s">
        <v>502</v>
      </c>
      <c r="C787" s="11">
        <v>1</v>
      </c>
      <c r="D787" s="11">
        <v>204.75</v>
      </c>
      <c r="E787" s="11">
        <v>204.75</v>
      </c>
      <c r="F787" s="26">
        <f t="shared" si="48"/>
        <v>2145337</v>
      </c>
      <c r="G787" s="26">
        <f>IF(ISTEXT(E787),"",IF(ISBLANK(E787),"",IF(ISTEXT(D787),"",IF(A782="Invoice No. : ",INDEX(Sheet1!F$14:F$181,MATCH(B782,Sheet1!A$14:A$181,0)),G786))))</f>
        <v>50518</v>
      </c>
      <c r="H787" s="26" t="str">
        <f t="shared" si="49"/>
        <v>01/17/2023</v>
      </c>
      <c r="I787" s="26" t="str">
        <f>IF(ISTEXT(E787),"",IF(ISBLANK(E787),"",IF(ISTEXT(D787),"",IF(A782="Invoice No. : ",TEXT(INDEX(Sheet1!C$14:C$200,MATCH(B782,Sheet1!A$14:A$200,0)),"hh:mm:ss"),I786))))</f>
        <v>10:43:42</v>
      </c>
      <c r="J787">
        <f t="shared" si="50"/>
        <v>2433.25</v>
      </c>
      <c r="K787">
        <f>IF(ISBLANK(G787),"",IF(ISTEXT(G787),"",INDEX(Sheet1!H$14:H$181,MATCH(F787,Sheet1!A$14:A$181,0))))</f>
        <v>0</v>
      </c>
      <c r="L787">
        <f>IF(ISBLANK(G787),"",IF(ISTEXT(G787),"",INDEX(Sheet1!I$14:I$181,MATCH(F787,Sheet1!A$14:A$181,0))))</f>
        <v>2433.25</v>
      </c>
      <c r="M787" t="str">
        <f>IF(ISBLANK(G787),"",IF(ISTEXT(G787),"",IF(INDEX(Sheet1!H$14:H$181,MATCH(F787,Sheet1!A$14:A$181,0))&lt;&gt;0,IF(INDEX(Sheet1!I$14:I$181,MATCH(F787,Sheet1!A$14:A$181,0))&lt;&gt;0,"Loan &amp; Cash","Loan"),"Cash")))</f>
        <v>Cash</v>
      </c>
      <c r="N787">
        <f>IF(ISTEXT(E787),"",IF(ISBLANK(E787),"",IF(ISTEXT(D787),"",IF(A782="Invoice No. : ",INDEX(Sheet1!D$14:D$181,MATCH(B782,Sheet1!A$14:A$181,0)),N786))))</f>
        <v>2</v>
      </c>
      <c r="O787" t="str">
        <f>IF(ISTEXT(E787),"",IF(ISBLANK(E787),"",IF(ISTEXT(D787),"",IF(A782="Invoice No. : ",INDEX(Sheet1!E$14:E$181,MATCH(B782,Sheet1!A$14:A$181,0)),O786))))</f>
        <v>RUBY</v>
      </c>
      <c r="P787" t="str">
        <f>IF(ISTEXT(E787),"",IF(ISBLANK(E787),"",IF(ISTEXT(D787),"",IF(A782="Invoice No. : ",INDEX(Sheet1!G$14:G$181,MATCH(B782,Sheet1!A$14:A$181,0)),P786))))</f>
        <v>TAYAB, JULIET CUPIDO</v>
      </c>
      <c r="Q787">
        <f t="shared" si="51"/>
        <v>130591.09</v>
      </c>
    </row>
    <row r="788" spans="1:17" x14ac:dyDescent="0.2">
      <c r="A788" s="10" t="s">
        <v>503</v>
      </c>
      <c r="B788" s="10" t="s">
        <v>504</v>
      </c>
      <c r="C788" s="11">
        <v>1</v>
      </c>
      <c r="D788" s="11">
        <v>177</v>
      </c>
      <c r="E788" s="11">
        <v>177</v>
      </c>
      <c r="F788" s="26">
        <f t="shared" si="48"/>
        <v>2145337</v>
      </c>
      <c r="G788" s="26">
        <f>IF(ISTEXT(E788),"",IF(ISBLANK(E788),"",IF(ISTEXT(D788),"",IF(A783="Invoice No. : ",INDEX(Sheet1!F$14:F$181,MATCH(B783,Sheet1!A$14:A$181,0)),G787))))</f>
        <v>50518</v>
      </c>
      <c r="H788" s="26" t="str">
        <f t="shared" si="49"/>
        <v>01/17/2023</v>
      </c>
      <c r="I788" s="26" t="str">
        <f>IF(ISTEXT(E788),"",IF(ISBLANK(E788),"",IF(ISTEXT(D788),"",IF(A783="Invoice No. : ",TEXT(INDEX(Sheet1!C$14:C$200,MATCH(B783,Sheet1!A$14:A$200,0)),"hh:mm:ss"),I787))))</f>
        <v>10:43:42</v>
      </c>
      <c r="J788">
        <f t="shared" si="50"/>
        <v>2433.25</v>
      </c>
      <c r="K788">
        <f>IF(ISBLANK(G788),"",IF(ISTEXT(G788),"",INDEX(Sheet1!H$14:H$181,MATCH(F788,Sheet1!A$14:A$181,0))))</f>
        <v>0</v>
      </c>
      <c r="L788">
        <f>IF(ISBLANK(G788),"",IF(ISTEXT(G788),"",INDEX(Sheet1!I$14:I$181,MATCH(F788,Sheet1!A$14:A$181,0))))</f>
        <v>2433.25</v>
      </c>
      <c r="M788" t="str">
        <f>IF(ISBLANK(G788),"",IF(ISTEXT(G788),"",IF(INDEX(Sheet1!H$14:H$181,MATCH(F788,Sheet1!A$14:A$181,0))&lt;&gt;0,IF(INDEX(Sheet1!I$14:I$181,MATCH(F788,Sheet1!A$14:A$181,0))&lt;&gt;0,"Loan &amp; Cash","Loan"),"Cash")))</f>
        <v>Cash</v>
      </c>
      <c r="N788">
        <f>IF(ISTEXT(E788),"",IF(ISBLANK(E788),"",IF(ISTEXT(D788),"",IF(A783="Invoice No. : ",INDEX(Sheet1!D$14:D$181,MATCH(B783,Sheet1!A$14:A$181,0)),N787))))</f>
        <v>2</v>
      </c>
      <c r="O788" t="str">
        <f>IF(ISTEXT(E788),"",IF(ISBLANK(E788),"",IF(ISTEXT(D788),"",IF(A783="Invoice No. : ",INDEX(Sheet1!E$14:E$181,MATCH(B783,Sheet1!A$14:A$181,0)),O787))))</f>
        <v>RUBY</v>
      </c>
      <c r="P788" t="str">
        <f>IF(ISTEXT(E788),"",IF(ISBLANK(E788),"",IF(ISTEXT(D788),"",IF(A783="Invoice No. : ",INDEX(Sheet1!G$14:G$181,MATCH(B783,Sheet1!A$14:A$181,0)),P787))))</f>
        <v>TAYAB, JULIET CUPIDO</v>
      </c>
      <c r="Q788">
        <f t="shared" si="51"/>
        <v>130591.09</v>
      </c>
    </row>
    <row r="789" spans="1:17" x14ac:dyDescent="0.2">
      <c r="A789" s="10" t="s">
        <v>308</v>
      </c>
      <c r="B789" s="10" t="s">
        <v>309</v>
      </c>
      <c r="C789" s="11">
        <v>6</v>
      </c>
      <c r="D789" s="11">
        <v>6.5</v>
      </c>
      <c r="E789" s="11">
        <v>39</v>
      </c>
      <c r="F789" s="26">
        <f t="shared" si="48"/>
        <v>2145337</v>
      </c>
      <c r="G789" s="26">
        <f>IF(ISTEXT(E789),"",IF(ISBLANK(E789),"",IF(ISTEXT(D789),"",IF(A784="Invoice No. : ",INDEX(Sheet1!F$14:F$181,MATCH(B784,Sheet1!A$14:A$181,0)),G788))))</f>
        <v>50518</v>
      </c>
      <c r="H789" s="26" t="str">
        <f t="shared" si="49"/>
        <v>01/17/2023</v>
      </c>
      <c r="I789" s="26" t="str">
        <f>IF(ISTEXT(E789),"",IF(ISBLANK(E789),"",IF(ISTEXT(D789),"",IF(A784="Invoice No. : ",TEXT(INDEX(Sheet1!C$14:C$200,MATCH(B784,Sheet1!A$14:A$200,0)),"hh:mm:ss"),I788))))</f>
        <v>10:43:42</v>
      </c>
      <c r="J789">
        <f t="shared" si="50"/>
        <v>2433.25</v>
      </c>
      <c r="K789">
        <f>IF(ISBLANK(G789),"",IF(ISTEXT(G789),"",INDEX(Sheet1!H$14:H$181,MATCH(F789,Sheet1!A$14:A$181,0))))</f>
        <v>0</v>
      </c>
      <c r="L789">
        <f>IF(ISBLANK(G789),"",IF(ISTEXT(G789),"",INDEX(Sheet1!I$14:I$181,MATCH(F789,Sheet1!A$14:A$181,0))))</f>
        <v>2433.25</v>
      </c>
      <c r="M789" t="str">
        <f>IF(ISBLANK(G789),"",IF(ISTEXT(G789),"",IF(INDEX(Sheet1!H$14:H$181,MATCH(F789,Sheet1!A$14:A$181,0))&lt;&gt;0,IF(INDEX(Sheet1!I$14:I$181,MATCH(F789,Sheet1!A$14:A$181,0))&lt;&gt;0,"Loan &amp; Cash","Loan"),"Cash")))</f>
        <v>Cash</v>
      </c>
      <c r="N789">
        <f>IF(ISTEXT(E789),"",IF(ISBLANK(E789),"",IF(ISTEXT(D789),"",IF(A784="Invoice No. : ",INDEX(Sheet1!D$14:D$181,MATCH(B784,Sheet1!A$14:A$181,0)),N788))))</f>
        <v>2</v>
      </c>
      <c r="O789" t="str">
        <f>IF(ISTEXT(E789),"",IF(ISBLANK(E789),"",IF(ISTEXT(D789),"",IF(A784="Invoice No. : ",INDEX(Sheet1!E$14:E$181,MATCH(B784,Sheet1!A$14:A$181,0)),O788))))</f>
        <v>RUBY</v>
      </c>
      <c r="P789" t="str">
        <f>IF(ISTEXT(E789),"",IF(ISBLANK(E789),"",IF(ISTEXT(D789),"",IF(A784="Invoice No. : ",INDEX(Sheet1!G$14:G$181,MATCH(B784,Sheet1!A$14:A$181,0)),P788))))</f>
        <v>TAYAB, JULIET CUPIDO</v>
      </c>
      <c r="Q789">
        <f t="shared" si="51"/>
        <v>130591.09</v>
      </c>
    </row>
    <row r="790" spans="1:17" x14ac:dyDescent="0.2">
      <c r="A790" s="10" t="s">
        <v>505</v>
      </c>
      <c r="B790" s="10" t="s">
        <v>506</v>
      </c>
      <c r="C790" s="11">
        <v>1</v>
      </c>
      <c r="D790" s="11">
        <v>35.75</v>
      </c>
      <c r="E790" s="11">
        <v>35.75</v>
      </c>
      <c r="F790" s="26">
        <f t="shared" si="48"/>
        <v>2145337</v>
      </c>
      <c r="G790" s="26">
        <f>IF(ISTEXT(E790),"",IF(ISBLANK(E790),"",IF(ISTEXT(D790),"",IF(A785="Invoice No. : ",INDEX(Sheet1!F$14:F$181,MATCH(B785,Sheet1!A$14:A$181,0)),G789))))</f>
        <v>50518</v>
      </c>
      <c r="H790" s="26" t="str">
        <f t="shared" si="49"/>
        <v>01/17/2023</v>
      </c>
      <c r="I790" s="26" t="str">
        <f>IF(ISTEXT(E790),"",IF(ISBLANK(E790),"",IF(ISTEXT(D790),"",IF(A785="Invoice No. : ",TEXT(INDEX(Sheet1!C$14:C$200,MATCH(B785,Sheet1!A$14:A$200,0)),"hh:mm:ss"),I789))))</f>
        <v>10:43:42</v>
      </c>
      <c r="J790">
        <f t="shared" si="50"/>
        <v>2433.25</v>
      </c>
      <c r="K790">
        <f>IF(ISBLANK(G790),"",IF(ISTEXT(G790),"",INDEX(Sheet1!H$14:H$181,MATCH(F790,Sheet1!A$14:A$181,0))))</f>
        <v>0</v>
      </c>
      <c r="L790">
        <f>IF(ISBLANK(G790),"",IF(ISTEXT(G790),"",INDEX(Sheet1!I$14:I$181,MATCH(F790,Sheet1!A$14:A$181,0))))</f>
        <v>2433.25</v>
      </c>
      <c r="M790" t="str">
        <f>IF(ISBLANK(G790),"",IF(ISTEXT(G790),"",IF(INDEX(Sheet1!H$14:H$181,MATCH(F790,Sheet1!A$14:A$181,0))&lt;&gt;0,IF(INDEX(Sheet1!I$14:I$181,MATCH(F790,Sheet1!A$14:A$181,0))&lt;&gt;0,"Loan &amp; Cash","Loan"),"Cash")))</f>
        <v>Cash</v>
      </c>
      <c r="N790">
        <f>IF(ISTEXT(E790),"",IF(ISBLANK(E790),"",IF(ISTEXT(D790),"",IF(A785="Invoice No. : ",INDEX(Sheet1!D$14:D$181,MATCH(B785,Sheet1!A$14:A$181,0)),N789))))</f>
        <v>2</v>
      </c>
      <c r="O790" t="str">
        <f>IF(ISTEXT(E790),"",IF(ISBLANK(E790),"",IF(ISTEXT(D790),"",IF(A785="Invoice No. : ",INDEX(Sheet1!E$14:E$181,MATCH(B785,Sheet1!A$14:A$181,0)),O789))))</f>
        <v>RUBY</v>
      </c>
      <c r="P790" t="str">
        <f>IF(ISTEXT(E790),"",IF(ISBLANK(E790),"",IF(ISTEXT(D790),"",IF(A785="Invoice No. : ",INDEX(Sheet1!G$14:G$181,MATCH(B785,Sheet1!A$14:A$181,0)),P789))))</f>
        <v>TAYAB, JULIET CUPIDO</v>
      </c>
      <c r="Q790">
        <f t="shared" si="51"/>
        <v>130591.09</v>
      </c>
    </row>
    <row r="791" spans="1:17" x14ac:dyDescent="0.2">
      <c r="A791" s="10" t="s">
        <v>463</v>
      </c>
      <c r="B791" s="10" t="s">
        <v>464</v>
      </c>
      <c r="C791" s="11">
        <v>6</v>
      </c>
      <c r="D791" s="11">
        <v>6</v>
      </c>
      <c r="E791" s="11">
        <v>36</v>
      </c>
      <c r="F791" s="26">
        <f t="shared" si="48"/>
        <v>2145337</v>
      </c>
      <c r="G791" s="26">
        <f>IF(ISTEXT(E791),"",IF(ISBLANK(E791),"",IF(ISTEXT(D791),"",IF(A786="Invoice No. : ",INDEX(Sheet1!F$14:F$181,MATCH(B786,Sheet1!A$14:A$181,0)),G790))))</f>
        <v>50518</v>
      </c>
      <c r="H791" s="26" t="str">
        <f t="shared" si="49"/>
        <v>01/17/2023</v>
      </c>
      <c r="I791" s="26" t="str">
        <f>IF(ISTEXT(E791),"",IF(ISBLANK(E791),"",IF(ISTEXT(D791),"",IF(A786="Invoice No. : ",TEXT(INDEX(Sheet1!C$14:C$200,MATCH(B786,Sheet1!A$14:A$200,0)),"hh:mm:ss"),I790))))</f>
        <v>10:43:42</v>
      </c>
      <c r="J791">
        <f t="shared" si="50"/>
        <v>2433.25</v>
      </c>
      <c r="K791">
        <f>IF(ISBLANK(G791),"",IF(ISTEXT(G791),"",INDEX(Sheet1!H$14:H$181,MATCH(F791,Sheet1!A$14:A$181,0))))</f>
        <v>0</v>
      </c>
      <c r="L791">
        <f>IF(ISBLANK(G791),"",IF(ISTEXT(G791),"",INDEX(Sheet1!I$14:I$181,MATCH(F791,Sheet1!A$14:A$181,0))))</f>
        <v>2433.25</v>
      </c>
      <c r="M791" t="str">
        <f>IF(ISBLANK(G791),"",IF(ISTEXT(G791),"",IF(INDEX(Sheet1!H$14:H$181,MATCH(F791,Sheet1!A$14:A$181,0))&lt;&gt;0,IF(INDEX(Sheet1!I$14:I$181,MATCH(F791,Sheet1!A$14:A$181,0))&lt;&gt;0,"Loan &amp; Cash","Loan"),"Cash")))</f>
        <v>Cash</v>
      </c>
      <c r="N791">
        <f>IF(ISTEXT(E791),"",IF(ISBLANK(E791),"",IF(ISTEXT(D791),"",IF(A786="Invoice No. : ",INDEX(Sheet1!D$14:D$181,MATCH(B786,Sheet1!A$14:A$181,0)),N790))))</f>
        <v>2</v>
      </c>
      <c r="O791" t="str">
        <f>IF(ISTEXT(E791),"",IF(ISBLANK(E791),"",IF(ISTEXT(D791),"",IF(A786="Invoice No. : ",INDEX(Sheet1!E$14:E$181,MATCH(B786,Sheet1!A$14:A$181,0)),O790))))</f>
        <v>RUBY</v>
      </c>
      <c r="P791" t="str">
        <f>IF(ISTEXT(E791),"",IF(ISBLANK(E791),"",IF(ISTEXT(D791),"",IF(A786="Invoice No. : ",INDEX(Sheet1!G$14:G$181,MATCH(B786,Sheet1!A$14:A$181,0)),P790))))</f>
        <v>TAYAB, JULIET CUPIDO</v>
      </c>
      <c r="Q791">
        <f t="shared" si="51"/>
        <v>130591.09</v>
      </c>
    </row>
    <row r="792" spans="1:17" x14ac:dyDescent="0.2">
      <c r="A792" s="10" t="s">
        <v>507</v>
      </c>
      <c r="B792" s="10" t="s">
        <v>508</v>
      </c>
      <c r="C792" s="11">
        <v>2</v>
      </c>
      <c r="D792" s="11">
        <v>20</v>
      </c>
      <c r="E792" s="11">
        <v>40</v>
      </c>
      <c r="F792" s="26">
        <f t="shared" si="48"/>
        <v>2145337</v>
      </c>
      <c r="G792" s="26">
        <f>IF(ISTEXT(E792),"",IF(ISBLANK(E792),"",IF(ISTEXT(D792),"",IF(A787="Invoice No. : ",INDEX(Sheet1!F$14:F$181,MATCH(B787,Sheet1!A$14:A$181,0)),G791))))</f>
        <v>50518</v>
      </c>
      <c r="H792" s="26" t="str">
        <f t="shared" si="49"/>
        <v>01/17/2023</v>
      </c>
      <c r="I792" s="26" t="str">
        <f>IF(ISTEXT(E792),"",IF(ISBLANK(E792),"",IF(ISTEXT(D792),"",IF(A787="Invoice No. : ",TEXT(INDEX(Sheet1!C$14:C$200,MATCH(B787,Sheet1!A$14:A$200,0)),"hh:mm:ss"),I791))))</f>
        <v>10:43:42</v>
      </c>
      <c r="J792">
        <f t="shared" si="50"/>
        <v>2433.25</v>
      </c>
      <c r="K792">
        <f>IF(ISBLANK(G792),"",IF(ISTEXT(G792),"",INDEX(Sheet1!H$14:H$181,MATCH(F792,Sheet1!A$14:A$181,0))))</f>
        <v>0</v>
      </c>
      <c r="L792">
        <f>IF(ISBLANK(G792),"",IF(ISTEXT(G792),"",INDEX(Sheet1!I$14:I$181,MATCH(F792,Sheet1!A$14:A$181,0))))</f>
        <v>2433.25</v>
      </c>
      <c r="M792" t="str">
        <f>IF(ISBLANK(G792),"",IF(ISTEXT(G792),"",IF(INDEX(Sheet1!H$14:H$181,MATCH(F792,Sheet1!A$14:A$181,0))&lt;&gt;0,IF(INDEX(Sheet1!I$14:I$181,MATCH(F792,Sheet1!A$14:A$181,0))&lt;&gt;0,"Loan &amp; Cash","Loan"),"Cash")))</f>
        <v>Cash</v>
      </c>
      <c r="N792">
        <f>IF(ISTEXT(E792),"",IF(ISBLANK(E792),"",IF(ISTEXT(D792),"",IF(A787="Invoice No. : ",INDEX(Sheet1!D$14:D$181,MATCH(B787,Sheet1!A$14:A$181,0)),N791))))</f>
        <v>2</v>
      </c>
      <c r="O792" t="str">
        <f>IF(ISTEXT(E792),"",IF(ISBLANK(E792),"",IF(ISTEXT(D792),"",IF(A787="Invoice No. : ",INDEX(Sheet1!E$14:E$181,MATCH(B787,Sheet1!A$14:A$181,0)),O791))))</f>
        <v>RUBY</v>
      </c>
      <c r="P792" t="str">
        <f>IF(ISTEXT(E792),"",IF(ISBLANK(E792),"",IF(ISTEXT(D792),"",IF(A787="Invoice No. : ",INDEX(Sheet1!G$14:G$181,MATCH(B787,Sheet1!A$14:A$181,0)),P791))))</f>
        <v>TAYAB, JULIET CUPIDO</v>
      </c>
      <c r="Q792">
        <f t="shared" si="51"/>
        <v>130591.09</v>
      </c>
    </row>
    <row r="793" spans="1:17" x14ac:dyDescent="0.2">
      <c r="A793" s="10" t="s">
        <v>509</v>
      </c>
      <c r="B793" s="10" t="s">
        <v>510</v>
      </c>
      <c r="C793" s="11">
        <v>4</v>
      </c>
      <c r="D793" s="11">
        <v>8.25</v>
      </c>
      <c r="E793" s="11">
        <v>33</v>
      </c>
      <c r="F793" s="26">
        <f t="shared" si="48"/>
        <v>2145337</v>
      </c>
      <c r="G793" s="26">
        <f>IF(ISTEXT(E793),"",IF(ISBLANK(E793),"",IF(ISTEXT(D793),"",IF(A788="Invoice No. : ",INDEX(Sheet1!F$14:F$181,MATCH(B788,Sheet1!A$14:A$181,0)),G792))))</f>
        <v>50518</v>
      </c>
      <c r="H793" s="26" t="str">
        <f t="shared" si="49"/>
        <v>01/17/2023</v>
      </c>
      <c r="I793" s="26" t="str">
        <f>IF(ISTEXT(E793),"",IF(ISBLANK(E793),"",IF(ISTEXT(D793),"",IF(A788="Invoice No. : ",TEXT(INDEX(Sheet1!C$14:C$200,MATCH(B788,Sheet1!A$14:A$200,0)),"hh:mm:ss"),I792))))</f>
        <v>10:43:42</v>
      </c>
      <c r="J793">
        <f t="shared" si="50"/>
        <v>2433.25</v>
      </c>
      <c r="K793">
        <f>IF(ISBLANK(G793),"",IF(ISTEXT(G793),"",INDEX(Sheet1!H$14:H$181,MATCH(F793,Sheet1!A$14:A$181,0))))</f>
        <v>0</v>
      </c>
      <c r="L793">
        <f>IF(ISBLANK(G793),"",IF(ISTEXT(G793),"",INDEX(Sheet1!I$14:I$181,MATCH(F793,Sheet1!A$14:A$181,0))))</f>
        <v>2433.25</v>
      </c>
      <c r="M793" t="str">
        <f>IF(ISBLANK(G793),"",IF(ISTEXT(G793),"",IF(INDEX(Sheet1!H$14:H$181,MATCH(F793,Sheet1!A$14:A$181,0))&lt;&gt;0,IF(INDEX(Sheet1!I$14:I$181,MATCH(F793,Sheet1!A$14:A$181,0))&lt;&gt;0,"Loan &amp; Cash","Loan"),"Cash")))</f>
        <v>Cash</v>
      </c>
      <c r="N793">
        <f>IF(ISTEXT(E793),"",IF(ISBLANK(E793),"",IF(ISTEXT(D793),"",IF(A788="Invoice No. : ",INDEX(Sheet1!D$14:D$181,MATCH(B788,Sheet1!A$14:A$181,0)),N792))))</f>
        <v>2</v>
      </c>
      <c r="O793" t="str">
        <f>IF(ISTEXT(E793),"",IF(ISBLANK(E793),"",IF(ISTEXT(D793),"",IF(A788="Invoice No. : ",INDEX(Sheet1!E$14:E$181,MATCH(B788,Sheet1!A$14:A$181,0)),O792))))</f>
        <v>RUBY</v>
      </c>
      <c r="P793" t="str">
        <f>IF(ISTEXT(E793),"",IF(ISBLANK(E793),"",IF(ISTEXT(D793),"",IF(A788="Invoice No. : ",INDEX(Sheet1!G$14:G$181,MATCH(B788,Sheet1!A$14:A$181,0)),P792))))</f>
        <v>TAYAB, JULIET CUPIDO</v>
      </c>
      <c r="Q793">
        <f t="shared" si="51"/>
        <v>130591.09</v>
      </c>
    </row>
    <row r="794" spans="1:17" x14ac:dyDescent="0.2">
      <c r="A794" s="10" t="s">
        <v>511</v>
      </c>
      <c r="B794" s="10" t="s">
        <v>512</v>
      </c>
      <c r="C794" s="11">
        <v>1</v>
      </c>
      <c r="D794" s="11">
        <v>9.75</v>
      </c>
      <c r="E794" s="11">
        <v>9.75</v>
      </c>
      <c r="F794" s="26">
        <f t="shared" si="48"/>
        <v>2145337</v>
      </c>
      <c r="G794" s="26">
        <f>IF(ISTEXT(E794),"",IF(ISBLANK(E794),"",IF(ISTEXT(D794),"",IF(A789="Invoice No. : ",INDEX(Sheet1!F$14:F$181,MATCH(B789,Sheet1!A$14:A$181,0)),G793))))</f>
        <v>50518</v>
      </c>
      <c r="H794" s="26" t="str">
        <f t="shared" si="49"/>
        <v>01/17/2023</v>
      </c>
      <c r="I794" s="26" t="str">
        <f>IF(ISTEXT(E794),"",IF(ISBLANK(E794),"",IF(ISTEXT(D794),"",IF(A789="Invoice No. : ",TEXT(INDEX(Sheet1!C$14:C$200,MATCH(B789,Sheet1!A$14:A$200,0)),"hh:mm:ss"),I793))))</f>
        <v>10:43:42</v>
      </c>
      <c r="J794">
        <f t="shared" si="50"/>
        <v>2433.25</v>
      </c>
      <c r="K794">
        <f>IF(ISBLANK(G794),"",IF(ISTEXT(G794),"",INDEX(Sheet1!H$14:H$181,MATCH(F794,Sheet1!A$14:A$181,0))))</f>
        <v>0</v>
      </c>
      <c r="L794">
        <f>IF(ISBLANK(G794),"",IF(ISTEXT(G794),"",INDEX(Sheet1!I$14:I$181,MATCH(F794,Sheet1!A$14:A$181,0))))</f>
        <v>2433.25</v>
      </c>
      <c r="M794" t="str">
        <f>IF(ISBLANK(G794),"",IF(ISTEXT(G794),"",IF(INDEX(Sheet1!H$14:H$181,MATCH(F794,Sheet1!A$14:A$181,0))&lt;&gt;0,IF(INDEX(Sheet1!I$14:I$181,MATCH(F794,Sheet1!A$14:A$181,0))&lt;&gt;0,"Loan &amp; Cash","Loan"),"Cash")))</f>
        <v>Cash</v>
      </c>
      <c r="N794">
        <f>IF(ISTEXT(E794),"",IF(ISBLANK(E794),"",IF(ISTEXT(D794),"",IF(A789="Invoice No. : ",INDEX(Sheet1!D$14:D$181,MATCH(B789,Sheet1!A$14:A$181,0)),N793))))</f>
        <v>2</v>
      </c>
      <c r="O794" t="str">
        <f>IF(ISTEXT(E794),"",IF(ISBLANK(E794),"",IF(ISTEXT(D794),"",IF(A789="Invoice No. : ",INDEX(Sheet1!E$14:E$181,MATCH(B789,Sheet1!A$14:A$181,0)),O793))))</f>
        <v>RUBY</v>
      </c>
      <c r="P794" t="str">
        <f>IF(ISTEXT(E794),"",IF(ISBLANK(E794),"",IF(ISTEXT(D794),"",IF(A789="Invoice No. : ",INDEX(Sheet1!G$14:G$181,MATCH(B789,Sheet1!A$14:A$181,0)),P793))))</f>
        <v>TAYAB, JULIET CUPIDO</v>
      </c>
      <c r="Q794">
        <f t="shared" si="51"/>
        <v>130591.09</v>
      </c>
    </row>
    <row r="795" spans="1:17" x14ac:dyDescent="0.2">
      <c r="D795" s="12" t="s">
        <v>16</v>
      </c>
      <c r="E795" s="13">
        <v>2433.25</v>
      </c>
      <c r="F795" s="26" t="str">
        <f t="shared" si="48"/>
        <v/>
      </c>
      <c r="G795" s="26" t="str">
        <f>IF(ISTEXT(E795),"",IF(ISBLANK(E795),"",IF(ISTEXT(D795),"",IF(A790="Invoice No. : ",INDEX(Sheet1!F$14:F$181,MATCH(B790,Sheet1!A$14:A$181,0)),G794))))</f>
        <v/>
      </c>
      <c r="H795" s="26" t="str">
        <f t="shared" si="49"/>
        <v/>
      </c>
      <c r="I795" s="26" t="str">
        <f>IF(ISTEXT(E795),"",IF(ISBLANK(E795),"",IF(ISTEXT(D795),"",IF(A790="Invoice No. : ",TEXT(INDEX(Sheet1!C$14:C$200,MATCH(B790,Sheet1!A$14:A$200,0)),"hh:mm:ss"),I794))))</f>
        <v/>
      </c>
      <c r="J795" t="str">
        <f t="shared" si="50"/>
        <v/>
      </c>
      <c r="K795" t="str">
        <f>IF(ISBLANK(G795),"",IF(ISTEXT(G795),"",INDEX(Sheet1!H$14:H$181,MATCH(F795,Sheet1!A$14:A$181,0))))</f>
        <v/>
      </c>
      <c r="L795" t="str">
        <f>IF(ISBLANK(G795),"",IF(ISTEXT(G795),"",INDEX(Sheet1!I$14:I$181,MATCH(F795,Sheet1!A$14:A$181,0))))</f>
        <v/>
      </c>
      <c r="M795" t="str">
        <f>IF(ISBLANK(G795),"",IF(ISTEXT(G795),"",IF(INDEX(Sheet1!H$14:H$181,MATCH(F795,Sheet1!A$14:A$181,0))&lt;&gt;0,IF(INDEX(Sheet1!I$14:I$181,MATCH(F795,Sheet1!A$14:A$181,0))&lt;&gt;0,"Loan &amp; Cash","Loan"),"Cash")))</f>
        <v/>
      </c>
      <c r="N795" t="str">
        <f>IF(ISTEXT(E795),"",IF(ISBLANK(E795),"",IF(ISTEXT(D795),"",IF(A790="Invoice No. : ",INDEX(Sheet1!D$14:D$181,MATCH(B790,Sheet1!A$14:A$181,0)),N794))))</f>
        <v/>
      </c>
      <c r="O795" t="str">
        <f>IF(ISTEXT(E795),"",IF(ISBLANK(E795),"",IF(ISTEXT(D795),"",IF(A790="Invoice No. : ",INDEX(Sheet1!E$14:E$181,MATCH(B790,Sheet1!A$14:A$181,0)),O794))))</f>
        <v/>
      </c>
      <c r="P795" t="str">
        <f>IF(ISTEXT(E795),"",IF(ISBLANK(E795),"",IF(ISTEXT(D795),"",IF(A790="Invoice No. : ",INDEX(Sheet1!G$14:G$181,MATCH(B790,Sheet1!A$14:A$181,0)),P794))))</f>
        <v/>
      </c>
      <c r="Q795" t="str">
        <f t="shared" si="51"/>
        <v/>
      </c>
    </row>
    <row r="796" spans="1:17" x14ac:dyDescent="0.2">
      <c r="F796" s="26" t="str">
        <f t="shared" si="48"/>
        <v/>
      </c>
      <c r="G796" s="26" t="str">
        <f>IF(ISTEXT(E796),"",IF(ISBLANK(E796),"",IF(ISTEXT(D796),"",IF(A791="Invoice No. : ",INDEX(Sheet1!F$14:F$181,MATCH(B791,Sheet1!A$14:A$181,0)),G795))))</f>
        <v/>
      </c>
      <c r="H796" s="26" t="str">
        <f t="shared" si="49"/>
        <v/>
      </c>
      <c r="I796" s="26" t="str">
        <f>IF(ISTEXT(E796),"",IF(ISBLANK(E796),"",IF(ISTEXT(D796),"",IF(A791="Invoice No. : ",TEXT(INDEX(Sheet1!C$14:C$200,MATCH(B791,Sheet1!A$14:A$200,0)),"hh:mm:ss"),I795))))</f>
        <v/>
      </c>
      <c r="J796" t="str">
        <f t="shared" si="50"/>
        <v/>
      </c>
      <c r="K796" t="str">
        <f>IF(ISBLANK(G796),"",IF(ISTEXT(G796),"",INDEX(Sheet1!H$14:H$181,MATCH(F796,Sheet1!A$14:A$181,0))))</f>
        <v/>
      </c>
      <c r="L796" t="str">
        <f>IF(ISBLANK(G796),"",IF(ISTEXT(G796),"",INDEX(Sheet1!I$14:I$181,MATCH(F796,Sheet1!A$14:A$181,0))))</f>
        <v/>
      </c>
      <c r="M796" t="str">
        <f>IF(ISBLANK(G796),"",IF(ISTEXT(G796),"",IF(INDEX(Sheet1!H$14:H$181,MATCH(F796,Sheet1!A$14:A$181,0))&lt;&gt;0,IF(INDEX(Sheet1!I$14:I$181,MATCH(F796,Sheet1!A$14:A$181,0))&lt;&gt;0,"Loan &amp; Cash","Loan"),"Cash")))</f>
        <v/>
      </c>
      <c r="N796" t="str">
        <f>IF(ISTEXT(E796),"",IF(ISBLANK(E796),"",IF(ISTEXT(D796),"",IF(A791="Invoice No. : ",INDEX(Sheet1!D$14:D$181,MATCH(B791,Sheet1!A$14:A$181,0)),N795))))</f>
        <v/>
      </c>
      <c r="O796" t="str">
        <f>IF(ISTEXT(E796),"",IF(ISBLANK(E796),"",IF(ISTEXT(D796),"",IF(A791="Invoice No. : ",INDEX(Sheet1!E$14:E$181,MATCH(B791,Sheet1!A$14:A$181,0)),O795))))</f>
        <v/>
      </c>
      <c r="P796" t="str">
        <f>IF(ISTEXT(E796),"",IF(ISBLANK(E796),"",IF(ISTEXT(D796),"",IF(A791="Invoice No. : ",INDEX(Sheet1!G$14:G$181,MATCH(B791,Sheet1!A$14:A$181,0)),P795))))</f>
        <v/>
      </c>
      <c r="Q796" t="str">
        <f t="shared" si="51"/>
        <v/>
      </c>
    </row>
    <row r="797" spans="1:17" x14ac:dyDescent="0.2">
      <c r="F797" s="26" t="str">
        <f t="shared" si="48"/>
        <v/>
      </c>
      <c r="G797" s="26" t="str">
        <f>IF(ISTEXT(E797),"",IF(ISBLANK(E797),"",IF(ISTEXT(D797),"",IF(A792="Invoice No. : ",INDEX(Sheet1!F$14:F$181,MATCH(B792,Sheet1!A$14:A$181,0)),G796))))</f>
        <v/>
      </c>
      <c r="H797" s="26" t="str">
        <f t="shared" si="49"/>
        <v/>
      </c>
      <c r="I797" s="26" t="str">
        <f>IF(ISTEXT(E797),"",IF(ISBLANK(E797),"",IF(ISTEXT(D797),"",IF(A792="Invoice No. : ",TEXT(INDEX(Sheet1!C$14:C$200,MATCH(B792,Sheet1!A$14:A$200,0)),"hh:mm:ss"),I796))))</f>
        <v/>
      </c>
      <c r="J797" t="str">
        <f t="shared" si="50"/>
        <v/>
      </c>
      <c r="K797" t="str">
        <f>IF(ISBLANK(G797),"",IF(ISTEXT(G797),"",INDEX(Sheet1!H$14:H$181,MATCH(F797,Sheet1!A$14:A$181,0))))</f>
        <v/>
      </c>
      <c r="L797" t="str">
        <f>IF(ISBLANK(G797),"",IF(ISTEXT(G797),"",INDEX(Sheet1!I$14:I$181,MATCH(F797,Sheet1!A$14:A$181,0))))</f>
        <v/>
      </c>
      <c r="M797" t="str">
        <f>IF(ISBLANK(G797),"",IF(ISTEXT(G797),"",IF(INDEX(Sheet1!H$14:H$181,MATCH(F797,Sheet1!A$14:A$181,0))&lt;&gt;0,IF(INDEX(Sheet1!I$14:I$181,MATCH(F797,Sheet1!A$14:A$181,0))&lt;&gt;0,"Loan &amp; Cash","Loan"),"Cash")))</f>
        <v/>
      </c>
      <c r="N797" t="str">
        <f>IF(ISTEXT(E797),"",IF(ISBLANK(E797),"",IF(ISTEXT(D797),"",IF(A792="Invoice No. : ",INDEX(Sheet1!D$14:D$181,MATCH(B792,Sheet1!A$14:A$181,0)),N796))))</f>
        <v/>
      </c>
      <c r="O797" t="str">
        <f>IF(ISTEXT(E797),"",IF(ISBLANK(E797),"",IF(ISTEXT(D797),"",IF(A792="Invoice No. : ",INDEX(Sheet1!E$14:E$181,MATCH(B792,Sheet1!A$14:A$181,0)),O796))))</f>
        <v/>
      </c>
      <c r="P797" t="str">
        <f>IF(ISTEXT(E797),"",IF(ISBLANK(E797),"",IF(ISTEXT(D797),"",IF(A792="Invoice No. : ",INDEX(Sheet1!G$14:G$181,MATCH(B792,Sheet1!A$14:A$181,0)),P796))))</f>
        <v/>
      </c>
      <c r="Q797" t="str">
        <f t="shared" si="51"/>
        <v/>
      </c>
    </row>
    <row r="798" spans="1:17" x14ac:dyDescent="0.2">
      <c r="A798" s="3" t="s">
        <v>4</v>
      </c>
      <c r="B798" s="4">
        <v>2145338</v>
      </c>
      <c r="C798" s="3" t="s">
        <v>5</v>
      </c>
      <c r="D798" s="5" t="s">
        <v>185</v>
      </c>
      <c r="F798" s="26" t="str">
        <f t="shared" si="48"/>
        <v/>
      </c>
      <c r="G798" s="26" t="str">
        <f>IF(ISTEXT(E798),"",IF(ISBLANK(E798),"",IF(ISTEXT(D798),"",IF(A793="Invoice No. : ",INDEX(Sheet1!F$14:F$181,MATCH(B793,Sheet1!A$14:A$181,0)),G797))))</f>
        <v/>
      </c>
      <c r="H798" s="26" t="str">
        <f t="shared" si="49"/>
        <v/>
      </c>
      <c r="I798" s="26" t="str">
        <f>IF(ISTEXT(E798),"",IF(ISBLANK(E798),"",IF(ISTEXT(D798),"",IF(A793="Invoice No. : ",TEXT(INDEX(Sheet1!C$14:C$200,MATCH(B793,Sheet1!A$14:A$200,0)),"hh:mm:ss"),I797))))</f>
        <v/>
      </c>
      <c r="J798" t="str">
        <f t="shared" si="50"/>
        <v/>
      </c>
      <c r="K798" t="str">
        <f>IF(ISBLANK(G798),"",IF(ISTEXT(G798),"",INDEX(Sheet1!H$14:H$181,MATCH(F798,Sheet1!A$14:A$181,0))))</f>
        <v/>
      </c>
      <c r="L798" t="str">
        <f>IF(ISBLANK(G798),"",IF(ISTEXT(G798),"",INDEX(Sheet1!I$14:I$181,MATCH(F798,Sheet1!A$14:A$181,0))))</f>
        <v/>
      </c>
      <c r="M798" t="str">
        <f>IF(ISBLANK(G798),"",IF(ISTEXT(G798),"",IF(INDEX(Sheet1!H$14:H$181,MATCH(F798,Sheet1!A$14:A$181,0))&lt;&gt;0,IF(INDEX(Sheet1!I$14:I$181,MATCH(F798,Sheet1!A$14:A$181,0))&lt;&gt;0,"Loan &amp; Cash","Loan"),"Cash")))</f>
        <v/>
      </c>
      <c r="N798" t="str">
        <f>IF(ISTEXT(E798),"",IF(ISBLANK(E798),"",IF(ISTEXT(D798),"",IF(A793="Invoice No. : ",INDEX(Sheet1!D$14:D$181,MATCH(B793,Sheet1!A$14:A$181,0)),N797))))</f>
        <v/>
      </c>
      <c r="O798" t="str">
        <f>IF(ISTEXT(E798),"",IF(ISBLANK(E798),"",IF(ISTEXT(D798),"",IF(A793="Invoice No. : ",INDEX(Sheet1!E$14:E$181,MATCH(B793,Sheet1!A$14:A$181,0)),O797))))</f>
        <v/>
      </c>
      <c r="P798" t="str">
        <f>IF(ISTEXT(E798),"",IF(ISBLANK(E798),"",IF(ISTEXT(D798),"",IF(A793="Invoice No. : ",INDEX(Sheet1!G$14:G$181,MATCH(B793,Sheet1!A$14:A$181,0)),P797))))</f>
        <v/>
      </c>
      <c r="Q798" t="str">
        <f t="shared" si="51"/>
        <v/>
      </c>
    </row>
    <row r="799" spans="1:17" x14ac:dyDescent="0.2">
      <c r="A799" s="3" t="s">
        <v>7</v>
      </c>
      <c r="B799" s="6">
        <v>44943</v>
      </c>
      <c r="C799" s="3" t="s">
        <v>8</v>
      </c>
      <c r="D799" s="7">
        <v>2</v>
      </c>
      <c r="F799" s="26" t="str">
        <f t="shared" si="48"/>
        <v/>
      </c>
      <c r="G799" s="26" t="str">
        <f>IF(ISTEXT(E799),"",IF(ISBLANK(E799),"",IF(ISTEXT(D799),"",IF(A794="Invoice No. : ",INDEX(Sheet1!F$14:F$181,MATCH(B794,Sheet1!A$14:A$181,0)),G798))))</f>
        <v/>
      </c>
      <c r="H799" s="26" t="str">
        <f t="shared" si="49"/>
        <v/>
      </c>
      <c r="I799" s="26" t="str">
        <f>IF(ISTEXT(E799),"",IF(ISBLANK(E799),"",IF(ISTEXT(D799),"",IF(A794="Invoice No. : ",TEXT(INDEX(Sheet1!C$14:C$200,MATCH(B794,Sheet1!A$14:A$200,0)),"hh:mm:ss"),I798))))</f>
        <v/>
      </c>
      <c r="J799" t="str">
        <f t="shared" si="50"/>
        <v/>
      </c>
      <c r="K799" t="str">
        <f>IF(ISBLANK(G799),"",IF(ISTEXT(G799),"",INDEX(Sheet1!H$14:H$181,MATCH(F799,Sheet1!A$14:A$181,0))))</f>
        <v/>
      </c>
      <c r="L799" t="str">
        <f>IF(ISBLANK(G799),"",IF(ISTEXT(G799),"",INDEX(Sheet1!I$14:I$181,MATCH(F799,Sheet1!A$14:A$181,0))))</f>
        <v/>
      </c>
      <c r="M799" t="str">
        <f>IF(ISBLANK(G799),"",IF(ISTEXT(G799),"",IF(INDEX(Sheet1!H$14:H$181,MATCH(F799,Sheet1!A$14:A$181,0))&lt;&gt;0,IF(INDEX(Sheet1!I$14:I$181,MATCH(F799,Sheet1!A$14:A$181,0))&lt;&gt;0,"Loan &amp; Cash","Loan"),"Cash")))</f>
        <v/>
      </c>
      <c r="N799" t="str">
        <f>IF(ISTEXT(E799),"",IF(ISBLANK(E799),"",IF(ISTEXT(D799),"",IF(A794="Invoice No. : ",INDEX(Sheet1!D$14:D$181,MATCH(B794,Sheet1!A$14:A$181,0)),N798))))</f>
        <v/>
      </c>
      <c r="O799" t="str">
        <f>IF(ISTEXT(E799),"",IF(ISBLANK(E799),"",IF(ISTEXT(D799),"",IF(A794="Invoice No. : ",INDEX(Sheet1!E$14:E$181,MATCH(B794,Sheet1!A$14:A$181,0)),O798))))</f>
        <v/>
      </c>
      <c r="P799" t="str">
        <f>IF(ISTEXT(E799),"",IF(ISBLANK(E799),"",IF(ISTEXT(D799),"",IF(A794="Invoice No. : ",INDEX(Sheet1!G$14:G$181,MATCH(B794,Sheet1!A$14:A$181,0)),P798))))</f>
        <v/>
      </c>
      <c r="Q799" t="str">
        <f t="shared" si="51"/>
        <v/>
      </c>
    </row>
    <row r="800" spans="1:17" x14ac:dyDescent="0.2">
      <c r="F800" s="26" t="str">
        <f t="shared" si="48"/>
        <v/>
      </c>
      <c r="G800" s="26" t="str">
        <f>IF(ISTEXT(E800),"",IF(ISBLANK(E800),"",IF(ISTEXT(D800),"",IF(A795="Invoice No. : ",INDEX(Sheet1!F$14:F$181,MATCH(B795,Sheet1!A$14:A$181,0)),G799))))</f>
        <v/>
      </c>
      <c r="H800" s="26" t="str">
        <f t="shared" si="49"/>
        <v/>
      </c>
      <c r="I800" s="26" t="str">
        <f>IF(ISTEXT(E800),"",IF(ISBLANK(E800),"",IF(ISTEXT(D800),"",IF(A795="Invoice No. : ",TEXT(INDEX(Sheet1!C$14:C$200,MATCH(B795,Sheet1!A$14:A$200,0)),"hh:mm:ss"),I799))))</f>
        <v/>
      </c>
      <c r="J800" t="str">
        <f t="shared" si="50"/>
        <v/>
      </c>
      <c r="K800" t="str">
        <f>IF(ISBLANK(G800),"",IF(ISTEXT(G800),"",INDEX(Sheet1!H$14:H$181,MATCH(F800,Sheet1!A$14:A$181,0))))</f>
        <v/>
      </c>
      <c r="L800" t="str">
        <f>IF(ISBLANK(G800),"",IF(ISTEXT(G800),"",INDEX(Sheet1!I$14:I$181,MATCH(F800,Sheet1!A$14:A$181,0))))</f>
        <v/>
      </c>
      <c r="M800" t="str">
        <f>IF(ISBLANK(G800),"",IF(ISTEXT(G800),"",IF(INDEX(Sheet1!H$14:H$181,MATCH(F800,Sheet1!A$14:A$181,0))&lt;&gt;0,IF(INDEX(Sheet1!I$14:I$181,MATCH(F800,Sheet1!A$14:A$181,0))&lt;&gt;0,"Loan &amp; Cash","Loan"),"Cash")))</f>
        <v/>
      </c>
      <c r="N800" t="str">
        <f>IF(ISTEXT(E800),"",IF(ISBLANK(E800),"",IF(ISTEXT(D800),"",IF(A795="Invoice No. : ",INDEX(Sheet1!D$14:D$181,MATCH(B795,Sheet1!A$14:A$181,0)),N799))))</f>
        <v/>
      </c>
      <c r="O800" t="str">
        <f>IF(ISTEXT(E800),"",IF(ISBLANK(E800),"",IF(ISTEXT(D800),"",IF(A795="Invoice No. : ",INDEX(Sheet1!E$14:E$181,MATCH(B795,Sheet1!A$14:A$181,0)),O799))))</f>
        <v/>
      </c>
      <c r="P800" t="str">
        <f>IF(ISTEXT(E800),"",IF(ISBLANK(E800),"",IF(ISTEXT(D800),"",IF(A795="Invoice No. : ",INDEX(Sheet1!G$14:G$181,MATCH(B795,Sheet1!A$14:A$181,0)),P799))))</f>
        <v/>
      </c>
      <c r="Q800" t="str">
        <f t="shared" si="51"/>
        <v/>
      </c>
    </row>
    <row r="801" spans="1:17" x14ac:dyDescent="0.2">
      <c r="A801" s="8" t="s">
        <v>9</v>
      </c>
      <c r="B801" s="8" t="s">
        <v>10</v>
      </c>
      <c r="C801" s="9" t="s">
        <v>11</v>
      </c>
      <c r="D801" s="9" t="s">
        <v>12</v>
      </c>
      <c r="E801" s="9" t="s">
        <v>13</v>
      </c>
      <c r="F801" s="26" t="str">
        <f t="shared" si="48"/>
        <v/>
      </c>
      <c r="G801" s="26" t="str">
        <f>IF(ISTEXT(E801),"",IF(ISBLANK(E801),"",IF(ISTEXT(D801),"",IF(A796="Invoice No. : ",INDEX(Sheet1!F$14:F$181,MATCH(B796,Sheet1!A$14:A$181,0)),G800))))</f>
        <v/>
      </c>
      <c r="H801" s="26" t="str">
        <f t="shared" si="49"/>
        <v/>
      </c>
      <c r="I801" s="26" t="str">
        <f>IF(ISTEXT(E801),"",IF(ISBLANK(E801),"",IF(ISTEXT(D801),"",IF(A796="Invoice No. : ",TEXT(INDEX(Sheet1!C$14:C$200,MATCH(B796,Sheet1!A$14:A$200,0)),"hh:mm:ss"),I800))))</f>
        <v/>
      </c>
      <c r="J801" t="str">
        <f t="shared" si="50"/>
        <v/>
      </c>
      <c r="K801" t="str">
        <f>IF(ISBLANK(G801),"",IF(ISTEXT(G801),"",INDEX(Sheet1!H$14:H$181,MATCH(F801,Sheet1!A$14:A$181,0))))</f>
        <v/>
      </c>
      <c r="L801" t="str">
        <f>IF(ISBLANK(G801),"",IF(ISTEXT(G801),"",INDEX(Sheet1!I$14:I$181,MATCH(F801,Sheet1!A$14:A$181,0))))</f>
        <v/>
      </c>
      <c r="M801" t="str">
        <f>IF(ISBLANK(G801),"",IF(ISTEXT(G801),"",IF(INDEX(Sheet1!H$14:H$181,MATCH(F801,Sheet1!A$14:A$181,0))&lt;&gt;0,IF(INDEX(Sheet1!I$14:I$181,MATCH(F801,Sheet1!A$14:A$181,0))&lt;&gt;0,"Loan &amp; Cash","Loan"),"Cash")))</f>
        <v/>
      </c>
      <c r="N801" t="str">
        <f>IF(ISTEXT(E801),"",IF(ISBLANK(E801),"",IF(ISTEXT(D801),"",IF(A796="Invoice No. : ",INDEX(Sheet1!D$14:D$181,MATCH(B796,Sheet1!A$14:A$181,0)),N800))))</f>
        <v/>
      </c>
      <c r="O801" t="str">
        <f>IF(ISTEXT(E801),"",IF(ISBLANK(E801),"",IF(ISTEXT(D801),"",IF(A796="Invoice No. : ",INDEX(Sheet1!E$14:E$181,MATCH(B796,Sheet1!A$14:A$181,0)),O800))))</f>
        <v/>
      </c>
      <c r="P801" t="str">
        <f>IF(ISTEXT(E801),"",IF(ISBLANK(E801),"",IF(ISTEXT(D801),"",IF(A796="Invoice No. : ",INDEX(Sheet1!G$14:G$181,MATCH(B796,Sheet1!A$14:A$181,0)),P800))))</f>
        <v/>
      </c>
      <c r="Q801" t="str">
        <f t="shared" si="51"/>
        <v/>
      </c>
    </row>
    <row r="802" spans="1:17" x14ac:dyDescent="0.2">
      <c r="F802" s="26" t="str">
        <f t="shared" si="48"/>
        <v/>
      </c>
      <c r="G802" s="26" t="str">
        <f>IF(ISTEXT(E802),"",IF(ISBLANK(E802),"",IF(ISTEXT(D802),"",IF(A797="Invoice No. : ",INDEX(Sheet1!F$14:F$181,MATCH(B797,Sheet1!A$14:A$181,0)),G801))))</f>
        <v/>
      </c>
      <c r="H802" s="26" t="str">
        <f t="shared" si="49"/>
        <v/>
      </c>
      <c r="I802" s="26" t="str">
        <f>IF(ISTEXT(E802),"",IF(ISBLANK(E802),"",IF(ISTEXT(D802),"",IF(A797="Invoice No. : ",TEXT(INDEX(Sheet1!C$14:C$200,MATCH(B797,Sheet1!A$14:A$200,0)),"hh:mm:ss"),I801))))</f>
        <v/>
      </c>
      <c r="J802" t="str">
        <f t="shared" si="50"/>
        <v/>
      </c>
      <c r="K802" t="str">
        <f>IF(ISBLANK(G802),"",IF(ISTEXT(G802),"",INDEX(Sheet1!H$14:H$181,MATCH(F802,Sheet1!A$14:A$181,0))))</f>
        <v/>
      </c>
      <c r="L802" t="str">
        <f>IF(ISBLANK(G802),"",IF(ISTEXT(G802),"",INDEX(Sheet1!I$14:I$181,MATCH(F802,Sheet1!A$14:A$181,0))))</f>
        <v/>
      </c>
      <c r="M802" t="str">
        <f>IF(ISBLANK(G802),"",IF(ISTEXT(G802),"",IF(INDEX(Sheet1!H$14:H$181,MATCH(F802,Sheet1!A$14:A$181,0))&lt;&gt;0,IF(INDEX(Sheet1!I$14:I$181,MATCH(F802,Sheet1!A$14:A$181,0))&lt;&gt;0,"Loan &amp; Cash","Loan"),"Cash")))</f>
        <v/>
      </c>
      <c r="N802" t="str">
        <f>IF(ISTEXT(E802),"",IF(ISBLANK(E802),"",IF(ISTEXT(D802),"",IF(A797="Invoice No. : ",INDEX(Sheet1!D$14:D$181,MATCH(B797,Sheet1!A$14:A$181,0)),N801))))</f>
        <v/>
      </c>
      <c r="O802" t="str">
        <f>IF(ISTEXT(E802),"",IF(ISBLANK(E802),"",IF(ISTEXT(D802),"",IF(A797="Invoice No. : ",INDEX(Sheet1!E$14:E$181,MATCH(B797,Sheet1!A$14:A$181,0)),O801))))</f>
        <v/>
      </c>
      <c r="P802" t="str">
        <f>IF(ISTEXT(E802),"",IF(ISBLANK(E802),"",IF(ISTEXT(D802),"",IF(A797="Invoice No. : ",INDEX(Sheet1!G$14:G$181,MATCH(B797,Sheet1!A$14:A$181,0)),P801))))</f>
        <v/>
      </c>
      <c r="Q802" t="str">
        <f t="shared" si="51"/>
        <v/>
      </c>
    </row>
    <row r="803" spans="1:17" x14ac:dyDescent="0.2">
      <c r="A803" s="10" t="s">
        <v>513</v>
      </c>
      <c r="B803" s="10" t="s">
        <v>514</v>
      </c>
      <c r="C803" s="11">
        <v>2</v>
      </c>
      <c r="D803" s="11">
        <v>34.25</v>
      </c>
      <c r="E803" s="11">
        <v>68.5</v>
      </c>
      <c r="F803" s="26">
        <f t="shared" si="48"/>
        <v>2145338</v>
      </c>
      <c r="G803" s="26">
        <f>IF(ISTEXT(E803),"",IF(ISBLANK(E803),"",IF(ISTEXT(D803),"",IF(A798="Invoice No. : ",INDEX(Sheet1!F$14:F$181,MATCH(B798,Sheet1!A$14:A$181,0)),G802))))</f>
        <v>1300</v>
      </c>
      <c r="H803" s="26" t="str">
        <f t="shared" si="49"/>
        <v>01/17/2023</v>
      </c>
      <c r="I803" s="26" t="str">
        <f>IF(ISTEXT(E803),"",IF(ISBLANK(E803),"",IF(ISTEXT(D803),"",IF(A798="Invoice No. : ",TEXT(INDEX(Sheet1!C$14:C$200,MATCH(B798,Sheet1!A$14:A$200,0)),"hh:mm:ss"),I802))))</f>
        <v>10:54:55</v>
      </c>
      <c r="J803">
        <f t="shared" si="50"/>
        <v>3518.45</v>
      </c>
      <c r="K803">
        <f>IF(ISBLANK(G803),"",IF(ISTEXT(G803),"",INDEX(Sheet1!H$14:H$181,MATCH(F803,Sheet1!A$14:A$181,0))))</f>
        <v>3500</v>
      </c>
      <c r="L803">
        <f>IF(ISBLANK(G803),"",IF(ISTEXT(G803),"",INDEX(Sheet1!I$14:I$181,MATCH(F803,Sheet1!A$14:A$181,0))))</f>
        <v>18.45</v>
      </c>
      <c r="M803" t="str">
        <f>IF(ISBLANK(G803),"",IF(ISTEXT(G803),"",IF(INDEX(Sheet1!H$14:H$181,MATCH(F803,Sheet1!A$14:A$181,0))&lt;&gt;0,IF(INDEX(Sheet1!I$14:I$181,MATCH(F803,Sheet1!A$14:A$181,0))&lt;&gt;0,"Loan &amp; Cash","Loan"),"Cash")))</f>
        <v>Loan &amp; Cash</v>
      </c>
      <c r="N803">
        <f>IF(ISTEXT(E803),"",IF(ISBLANK(E803),"",IF(ISTEXT(D803),"",IF(A798="Invoice No. : ",INDEX(Sheet1!D$14:D$181,MATCH(B798,Sheet1!A$14:A$181,0)),N802))))</f>
        <v>2</v>
      </c>
      <c r="O803" t="str">
        <f>IF(ISTEXT(E803),"",IF(ISBLANK(E803),"",IF(ISTEXT(D803),"",IF(A798="Invoice No. : ",INDEX(Sheet1!E$14:E$181,MATCH(B798,Sheet1!A$14:A$181,0)),O802))))</f>
        <v>RUBY</v>
      </c>
      <c r="P803" t="str">
        <f>IF(ISTEXT(E803),"",IF(ISBLANK(E803),"",IF(ISTEXT(D803),"",IF(A798="Invoice No. : ",INDEX(Sheet1!G$14:G$181,MATCH(B798,Sheet1!A$14:A$181,0)),P802))))</f>
        <v>CAMPOS, HERMINIO, JR. CALUZA</v>
      </c>
      <c r="Q803">
        <f t="shared" si="51"/>
        <v>130591.09</v>
      </c>
    </row>
    <row r="804" spans="1:17" x14ac:dyDescent="0.2">
      <c r="A804" s="10" t="s">
        <v>515</v>
      </c>
      <c r="B804" s="10" t="s">
        <v>516</v>
      </c>
      <c r="C804" s="11">
        <v>1</v>
      </c>
      <c r="D804" s="11">
        <v>100</v>
      </c>
      <c r="E804" s="11">
        <v>100</v>
      </c>
      <c r="F804" s="26">
        <f t="shared" si="48"/>
        <v>2145338</v>
      </c>
      <c r="G804" s="26">
        <f>IF(ISTEXT(E804),"",IF(ISBLANK(E804),"",IF(ISTEXT(D804),"",IF(A799="Invoice No. : ",INDEX(Sheet1!F$14:F$181,MATCH(B799,Sheet1!A$14:A$181,0)),G803))))</f>
        <v>1300</v>
      </c>
      <c r="H804" s="26" t="str">
        <f t="shared" si="49"/>
        <v>01/17/2023</v>
      </c>
      <c r="I804" s="26" t="str">
        <f>IF(ISTEXT(E804),"",IF(ISBLANK(E804),"",IF(ISTEXT(D804),"",IF(A799="Invoice No. : ",TEXT(INDEX(Sheet1!C$14:C$200,MATCH(B799,Sheet1!A$14:A$200,0)),"hh:mm:ss"),I803))))</f>
        <v>10:54:55</v>
      </c>
      <c r="J804">
        <f t="shared" si="50"/>
        <v>3518.45</v>
      </c>
      <c r="K804">
        <f>IF(ISBLANK(G804),"",IF(ISTEXT(G804),"",INDEX(Sheet1!H$14:H$181,MATCH(F804,Sheet1!A$14:A$181,0))))</f>
        <v>3500</v>
      </c>
      <c r="L804">
        <f>IF(ISBLANK(G804),"",IF(ISTEXT(G804),"",INDEX(Sheet1!I$14:I$181,MATCH(F804,Sheet1!A$14:A$181,0))))</f>
        <v>18.45</v>
      </c>
      <c r="M804" t="str">
        <f>IF(ISBLANK(G804),"",IF(ISTEXT(G804),"",IF(INDEX(Sheet1!H$14:H$181,MATCH(F804,Sheet1!A$14:A$181,0))&lt;&gt;0,IF(INDEX(Sheet1!I$14:I$181,MATCH(F804,Sheet1!A$14:A$181,0))&lt;&gt;0,"Loan &amp; Cash","Loan"),"Cash")))</f>
        <v>Loan &amp; Cash</v>
      </c>
      <c r="N804">
        <f>IF(ISTEXT(E804),"",IF(ISBLANK(E804),"",IF(ISTEXT(D804),"",IF(A799="Invoice No. : ",INDEX(Sheet1!D$14:D$181,MATCH(B799,Sheet1!A$14:A$181,0)),N803))))</f>
        <v>2</v>
      </c>
      <c r="O804" t="str">
        <f>IF(ISTEXT(E804),"",IF(ISBLANK(E804),"",IF(ISTEXT(D804),"",IF(A799="Invoice No. : ",INDEX(Sheet1!E$14:E$181,MATCH(B799,Sheet1!A$14:A$181,0)),O803))))</f>
        <v>RUBY</v>
      </c>
      <c r="P804" t="str">
        <f>IF(ISTEXT(E804),"",IF(ISBLANK(E804),"",IF(ISTEXT(D804),"",IF(A799="Invoice No. : ",INDEX(Sheet1!G$14:G$181,MATCH(B799,Sheet1!A$14:A$181,0)),P803))))</f>
        <v>CAMPOS, HERMINIO, JR. CALUZA</v>
      </c>
      <c r="Q804">
        <f t="shared" si="51"/>
        <v>130591.09</v>
      </c>
    </row>
    <row r="805" spans="1:17" x14ac:dyDescent="0.2">
      <c r="A805" s="10" t="s">
        <v>517</v>
      </c>
      <c r="B805" s="10" t="s">
        <v>518</v>
      </c>
      <c r="C805" s="11">
        <v>2</v>
      </c>
      <c r="D805" s="11">
        <v>16</v>
      </c>
      <c r="E805" s="11">
        <v>32</v>
      </c>
      <c r="F805" s="26">
        <f t="shared" si="48"/>
        <v>2145338</v>
      </c>
      <c r="G805" s="26">
        <f>IF(ISTEXT(E805),"",IF(ISBLANK(E805),"",IF(ISTEXT(D805),"",IF(A800="Invoice No. : ",INDEX(Sheet1!F$14:F$181,MATCH(B800,Sheet1!A$14:A$181,0)),G804))))</f>
        <v>1300</v>
      </c>
      <c r="H805" s="26" t="str">
        <f t="shared" si="49"/>
        <v>01/17/2023</v>
      </c>
      <c r="I805" s="26" t="str">
        <f>IF(ISTEXT(E805),"",IF(ISBLANK(E805),"",IF(ISTEXT(D805),"",IF(A800="Invoice No. : ",TEXT(INDEX(Sheet1!C$14:C$200,MATCH(B800,Sheet1!A$14:A$200,0)),"hh:mm:ss"),I804))))</f>
        <v>10:54:55</v>
      </c>
      <c r="J805">
        <f t="shared" si="50"/>
        <v>3518.45</v>
      </c>
      <c r="K805">
        <f>IF(ISBLANK(G805),"",IF(ISTEXT(G805),"",INDEX(Sheet1!H$14:H$181,MATCH(F805,Sheet1!A$14:A$181,0))))</f>
        <v>3500</v>
      </c>
      <c r="L805">
        <f>IF(ISBLANK(G805),"",IF(ISTEXT(G805),"",INDEX(Sheet1!I$14:I$181,MATCH(F805,Sheet1!A$14:A$181,0))))</f>
        <v>18.45</v>
      </c>
      <c r="M805" t="str">
        <f>IF(ISBLANK(G805),"",IF(ISTEXT(G805),"",IF(INDEX(Sheet1!H$14:H$181,MATCH(F805,Sheet1!A$14:A$181,0))&lt;&gt;0,IF(INDEX(Sheet1!I$14:I$181,MATCH(F805,Sheet1!A$14:A$181,0))&lt;&gt;0,"Loan &amp; Cash","Loan"),"Cash")))</f>
        <v>Loan &amp; Cash</v>
      </c>
      <c r="N805">
        <f>IF(ISTEXT(E805),"",IF(ISBLANK(E805),"",IF(ISTEXT(D805),"",IF(A800="Invoice No. : ",INDEX(Sheet1!D$14:D$181,MATCH(B800,Sheet1!A$14:A$181,0)),N804))))</f>
        <v>2</v>
      </c>
      <c r="O805" t="str">
        <f>IF(ISTEXT(E805),"",IF(ISBLANK(E805),"",IF(ISTEXT(D805),"",IF(A800="Invoice No. : ",INDEX(Sheet1!E$14:E$181,MATCH(B800,Sheet1!A$14:A$181,0)),O804))))</f>
        <v>RUBY</v>
      </c>
      <c r="P805" t="str">
        <f>IF(ISTEXT(E805),"",IF(ISBLANK(E805),"",IF(ISTEXT(D805),"",IF(A800="Invoice No. : ",INDEX(Sheet1!G$14:G$181,MATCH(B800,Sheet1!A$14:A$181,0)),P804))))</f>
        <v>CAMPOS, HERMINIO, JR. CALUZA</v>
      </c>
      <c r="Q805">
        <f t="shared" si="51"/>
        <v>130591.09</v>
      </c>
    </row>
    <row r="806" spans="1:17" x14ac:dyDescent="0.2">
      <c r="A806" s="10" t="s">
        <v>519</v>
      </c>
      <c r="B806" s="10" t="s">
        <v>520</v>
      </c>
      <c r="C806" s="11">
        <v>1</v>
      </c>
      <c r="D806" s="11">
        <v>271.5</v>
      </c>
      <c r="E806" s="11">
        <v>271.5</v>
      </c>
      <c r="F806" s="26">
        <f t="shared" si="48"/>
        <v>2145338</v>
      </c>
      <c r="G806" s="26">
        <f>IF(ISTEXT(E806),"",IF(ISBLANK(E806),"",IF(ISTEXT(D806),"",IF(A801="Invoice No. : ",INDEX(Sheet1!F$14:F$181,MATCH(B801,Sheet1!A$14:A$181,0)),G805))))</f>
        <v>1300</v>
      </c>
      <c r="H806" s="26" t="str">
        <f t="shared" si="49"/>
        <v>01/17/2023</v>
      </c>
      <c r="I806" s="26" t="str">
        <f>IF(ISTEXT(E806),"",IF(ISBLANK(E806),"",IF(ISTEXT(D806),"",IF(A801="Invoice No. : ",TEXT(INDEX(Sheet1!C$14:C$200,MATCH(B801,Sheet1!A$14:A$200,0)),"hh:mm:ss"),I805))))</f>
        <v>10:54:55</v>
      </c>
      <c r="J806">
        <f t="shared" si="50"/>
        <v>3518.45</v>
      </c>
      <c r="K806">
        <f>IF(ISBLANK(G806),"",IF(ISTEXT(G806),"",INDEX(Sheet1!H$14:H$181,MATCH(F806,Sheet1!A$14:A$181,0))))</f>
        <v>3500</v>
      </c>
      <c r="L806">
        <f>IF(ISBLANK(G806),"",IF(ISTEXT(G806),"",INDEX(Sheet1!I$14:I$181,MATCH(F806,Sheet1!A$14:A$181,0))))</f>
        <v>18.45</v>
      </c>
      <c r="M806" t="str">
        <f>IF(ISBLANK(G806),"",IF(ISTEXT(G806),"",IF(INDEX(Sheet1!H$14:H$181,MATCH(F806,Sheet1!A$14:A$181,0))&lt;&gt;0,IF(INDEX(Sheet1!I$14:I$181,MATCH(F806,Sheet1!A$14:A$181,0))&lt;&gt;0,"Loan &amp; Cash","Loan"),"Cash")))</f>
        <v>Loan &amp; Cash</v>
      </c>
      <c r="N806">
        <f>IF(ISTEXT(E806),"",IF(ISBLANK(E806),"",IF(ISTEXT(D806),"",IF(A801="Invoice No. : ",INDEX(Sheet1!D$14:D$181,MATCH(B801,Sheet1!A$14:A$181,0)),N805))))</f>
        <v>2</v>
      </c>
      <c r="O806" t="str">
        <f>IF(ISTEXT(E806),"",IF(ISBLANK(E806),"",IF(ISTEXT(D806),"",IF(A801="Invoice No. : ",INDEX(Sheet1!E$14:E$181,MATCH(B801,Sheet1!A$14:A$181,0)),O805))))</f>
        <v>RUBY</v>
      </c>
      <c r="P806" t="str">
        <f>IF(ISTEXT(E806),"",IF(ISBLANK(E806),"",IF(ISTEXT(D806),"",IF(A801="Invoice No. : ",INDEX(Sheet1!G$14:G$181,MATCH(B801,Sheet1!A$14:A$181,0)),P805))))</f>
        <v>CAMPOS, HERMINIO, JR. CALUZA</v>
      </c>
      <c r="Q806">
        <f t="shared" si="51"/>
        <v>130591.09</v>
      </c>
    </row>
    <row r="807" spans="1:17" x14ac:dyDescent="0.2">
      <c r="A807" s="10" t="s">
        <v>521</v>
      </c>
      <c r="B807" s="10" t="s">
        <v>522</v>
      </c>
      <c r="C807" s="11">
        <v>2</v>
      </c>
      <c r="D807" s="11">
        <v>15.75</v>
      </c>
      <c r="E807" s="11">
        <v>31.5</v>
      </c>
      <c r="F807" s="26">
        <f t="shared" si="48"/>
        <v>2145338</v>
      </c>
      <c r="G807" s="26">
        <f>IF(ISTEXT(E807),"",IF(ISBLANK(E807),"",IF(ISTEXT(D807),"",IF(A802="Invoice No. : ",INDEX(Sheet1!F$14:F$181,MATCH(B802,Sheet1!A$14:A$181,0)),G806))))</f>
        <v>1300</v>
      </c>
      <c r="H807" s="26" t="str">
        <f t="shared" si="49"/>
        <v>01/17/2023</v>
      </c>
      <c r="I807" s="26" t="str">
        <f>IF(ISTEXT(E807),"",IF(ISBLANK(E807),"",IF(ISTEXT(D807),"",IF(A802="Invoice No. : ",TEXT(INDEX(Sheet1!C$14:C$200,MATCH(B802,Sheet1!A$14:A$200,0)),"hh:mm:ss"),I806))))</f>
        <v>10:54:55</v>
      </c>
      <c r="J807">
        <f t="shared" si="50"/>
        <v>3518.45</v>
      </c>
      <c r="K807">
        <f>IF(ISBLANK(G807),"",IF(ISTEXT(G807),"",INDEX(Sheet1!H$14:H$181,MATCH(F807,Sheet1!A$14:A$181,0))))</f>
        <v>3500</v>
      </c>
      <c r="L807">
        <f>IF(ISBLANK(G807),"",IF(ISTEXT(G807),"",INDEX(Sheet1!I$14:I$181,MATCH(F807,Sheet1!A$14:A$181,0))))</f>
        <v>18.45</v>
      </c>
      <c r="M807" t="str">
        <f>IF(ISBLANK(G807),"",IF(ISTEXT(G807),"",IF(INDEX(Sheet1!H$14:H$181,MATCH(F807,Sheet1!A$14:A$181,0))&lt;&gt;0,IF(INDEX(Sheet1!I$14:I$181,MATCH(F807,Sheet1!A$14:A$181,0))&lt;&gt;0,"Loan &amp; Cash","Loan"),"Cash")))</f>
        <v>Loan &amp; Cash</v>
      </c>
      <c r="N807">
        <f>IF(ISTEXT(E807),"",IF(ISBLANK(E807),"",IF(ISTEXT(D807),"",IF(A802="Invoice No. : ",INDEX(Sheet1!D$14:D$181,MATCH(B802,Sheet1!A$14:A$181,0)),N806))))</f>
        <v>2</v>
      </c>
      <c r="O807" t="str">
        <f>IF(ISTEXT(E807),"",IF(ISBLANK(E807),"",IF(ISTEXT(D807),"",IF(A802="Invoice No. : ",INDEX(Sheet1!E$14:E$181,MATCH(B802,Sheet1!A$14:A$181,0)),O806))))</f>
        <v>RUBY</v>
      </c>
      <c r="P807" t="str">
        <f>IF(ISTEXT(E807),"",IF(ISBLANK(E807),"",IF(ISTEXT(D807),"",IF(A802="Invoice No. : ",INDEX(Sheet1!G$14:G$181,MATCH(B802,Sheet1!A$14:A$181,0)),P806))))</f>
        <v>CAMPOS, HERMINIO, JR. CALUZA</v>
      </c>
      <c r="Q807">
        <f t="shared" si="51"/>
        <v>130591.09</v>
      </c>
    </row>
    <row r="808" spans="1:17" x14ac:dyDescent="0.2">
      <c r="A808" s="10" t="s">
        <v>523</v>
      </c>
      <c r="B808" s="10" t="s">
        <v>524</v>
      </c>
      <c r="C808" s="11">
        <v>2</v>
      </c>
      <c r="D808" s="11">
        <v>22.5</v>
      </c>
      <c r="E808" s="11">
        <v>45</v>
      </c>
      <c r="F808" s="26">
        <f t="shared" si="48"/>
        <v>2145338</v>
      </c>
      <c r="G808" s="26">
        <f>IF(ISTEXT(E808),"",IF(ISBLANK(E808),"",IF(ISTEXT(D808),"",IF(A803="Invoice No. : ",INDEX(Sheet1!F$14:F$181,MATCH(B803,Sheet1!A$14:A$181,0)),G807))))</f>
        <v>1300</v>
      </c>
      <c r="H808" s="26" t="str">
        <f t="shared" si="49"/>
        <v>01/17/2023</v>
      </c>
      <c r="I808" s="26" t="str">
        <f>IF(ISTEXT(E808),"",IF(ISBLANK(E808),"",IF(ISTEXT(D808),"",IF(A803="Invoice No. : ",TEXT(INDEX(Sheet1!C$14:C$200,MATCH(B803,Sheet1!A$14:A$200,0)),"hh:mm:ss"),I807))))</f>
        <v>10:54:55</v>
      </c>
      <c r="J808">
        <f t="shared" si="50"/>
        <v>3518.45</v>
      </c>
      <c r="K808">
        <f>IF(ISBLANK(G808),"",IF(ISTEXT(G808),"",INDEX(Sheet1!H$14:H$181,MATCH(F808,Sheet1!A$14:A$181,0))))</f>
        <v>3500</v>
      </c>
      <c r="L808">
        <f>IF(ISBLANK(G808),"",IF(ISTEXT(G808),"",INDEX(Sheet1!I$14:I$181,MATCH(F808,Sheet1!A$14:A$181,0))))</f>
        <v>18.45</v>
      </c>
      <c r="M808" t="str">
        <f>IF(ISBLANK(G808),"",IF(ISTEXT(G808),"",IF(INDEX(Sheet1!H$14:H$181,MATCH(F808,Sheet1!A$14:A$181,0))&lt;&gt;0,IF(INDEX(Sheet1!I$14:I$181,MATCH(F808,Sheet1!A$14:A$181,0))&lt;&gt;0,"Loan &amp; Cash","Loan"),"Cash")))</f>
        <v>Loan &amp; Cash</v>
      </c>
      <c r="N808">
        <f>IF(ISTEXT(E808),"",IF(ISBLANK(E808),"",IF(ISTEXT(D808),"",IF(A803="Invoice No. : ",INDEX(Sheet1!D$14:D$181,MATCH(B803,Sheet1!A$14:A$181,0)),N807))))</f>
        <v>2</v>
      </c>
      <c r="O808" t="str">
        <f>IF(ISTEXT(E808),"",IF(ISBLANK(E808),"",IF(ISTEXT(D808),"",IF(A803="Invoice No. : ",INDEX(Sheet1!E$14:E$181,MATCH(B803,Sheet1!A$14:A$181,0)),O807))))</f>
        <v>RUBY</v>
      </c>
      <c r="P808" t="str">
        <f>IF(ISTEXT(E808),"",IF(ISBLANK(E808),"",IF(ISTEXT(D808),"",IF(A803="Invoice No. : ",INDEX(Sheet1!G$14:G$181,MATCH(B803,Sheet1!A$14:A$181,0)),P807))))</f>
        <v>CAMPOS, HERMINIO, JR. CALUZA</v>
      </c>
      <c r="Q808">
        <f t="shared" si="51"/>
        <v>130591.09</v>
      </c>
    </row>
    <row r="809" spans="1:17" x14ac:dyDescent="0.2">
      <c r="A809" s="10" t="s">
        <v>525</v>
      </c>
      <c r="B809" s="10" t="s">
        <v>526</v>
      </c>
      <c r="C809" s="11">
        <v>1</v>
      </c>
      <c r="D809" s="11">
        <v>160.5</v>
      </c>
      <c r="E809" s="11">
        <v>160.5</v>
      </c>
      <c r="F809" s="26">
        <f t="shared" si="48"/>
        <v>2145338</v>
      </c>
      <c r="G809" s="26">
        <f>IF(ISTEXT(E809),"",IF(ISBLANK(E809),"",IF(ISTEXT(D809),"",IF(A804="Invoice No. : ",INDEX(Sheet1!F$14:F$181,MATCH(B804,Sheet1!A$14:A$181,0)),G808))))</f>
        <v>1300</v>
      </c>
      <c r="H809" s="26" t="str">
        <f t="shared" si="49"/>
        <v>01/17/2023</v>
      </c>
      <c r="I809" s="26" t="str">
        <f>IF(ISTEXT(E809),"",IF(ISBLANK(E809),"",IF(ISTEXT(D809),"",IF(A804="Invoice No. : ",TEXT(INDEX(Sheet1!C$14:C$200,MATCH(B804,Sheet1!A$14:A$200,0)),"hh:mm:ss"),I808))))</f>
        <v>10:54:55</v>
      </c>
      <c r="J809">
        <f t="shared" si="50"/>
        <v>3518.45</v>
      </c>
      <c r="K809">
        <f>IF(ISBLANK(G809),"",IF(ISTEXT(G809),"",INDEX(Sheet1!H$14:H$181,MATCH(F809,Sheet1!A$14:A$181,0))))</f>
        <v>3500</v>
      </c>
      <c r="L809">
        <f>IF(ISBLANK(G809),"",IF(ISTEXT(G809),"",INDEX(Sheet1!I$14:I$181,MATCH(F809,Sheet1!A$14:A$181,0))))</f>
        <v>18.45</v>
      </c>
      <c r="M809" t="str">
        <f>IF(ISBLANK(G809),"",IF(ISTEXT(G809),"",IF(INDEX(Sheet1!H$14:H$181,MATCH(F809,Sheet1!A$14:A$181,0))&lt;&gt;0,IF(INDEX(Sheet1!I$14:I$181,MATCH(F809,Sheet1!A$14:A$181,0))&lt;&gt;0,"Loan &amp; Cash","Loan"),"Cash")))</f>
        <v>Loan &amp; Cash</v>
      </c>
      <c r="N809">
        <f>IF(ISTEXT(E809),"",IF(ISBLANK(E809),"",IF(ISTEXT(D809),"",IF(A804="Invoice No. : ",INDEX(Sheet1!D$14:D$181,MATCH(B804,Sheet1!A$14:A$181,0)),N808))))</f>
        <v>2</v>
      </c>
      <c r="O809" t="str">
        <f>IF(ISTEXT(E809),"",IF(ISBLANK(E809),"",IF(ISTEXT(D809),"",IF(A804="Invoice No. : ",INDEX(Sheet1!E$14:E$181,MATCH(B804,Sheet1!A$14:A$181,0)),O808))))</f>
        <v>RUBY</v>
      </c>
      <c r="P809" t="str">
        <f>IF(ISTEXT(E809),"",IF(ISBLANK(E809),"",IF(ISTEXT(D809),"",IF(A804="Invoice No. : ",INDEX(Sheet1!G$14:G$181,MATCH(B804,Sheet1!A$14:A$181,0)),P808))))</f>
        <v>CAMPOS, HERMINIO, JR. CALUZA</v>
      </c>
      <c r="Q809">
        <f t="shared" si="51"/>
        <v>130591.09</v>
      </c>
    </row>
    <row r="810" spans="1:17" x14ac:dyDescent="0.2">
      <c r="A810" s="10" t="s">
        <v>527</v>
      </c>
      <c r="B810" s="10" t="s">
        <v>528</v>
      </c>
      <c r="C810" s="11">
        <v>1</v>
      </c>
      <c r="D810" s="11">
        <v>63</v>
      </c>
      <c r="E810" s="11">
        <v>63</v>
      </c>
      <c r="F810" s="26">
        <f t="shared" si="48"/>
        <v>2145338</v>
      </c>
      <c r="G810" s="26">
        <f>IF(ISTEXT(E810),"",IF(ISBLANK(E810),"",IF(ISTEXT(D810),"",IF(A805="Invoice No. : ",INDEX(Sheet1!F$14:F$181,MATCH(B805,Sheet1!A$14:A$181,0)),G809))))</f>
        <v>1300</v>
      </c>
      <c r="H810" s="26" t="str">
        <f t="shared" si="49"/>
        <v>01/17/2023</v>
      </c>
      <c r="I810" s="26" t="str">
        <f>IF(ISTEXT(E810),"",IF(ISBLANK(E810),"",IF(ISTEXT(D810),"",IF(A805="Invoice No. : ",TEXT(INDEX(Sheet1!C$14:C$200,MATCH(B805,Sheet1!A$14:A$200,0)),"hh:mm:ss"),I809))))</f>
        <v>10:54:55</v>
      </c>
      <c r="J810">
        <f t="shared" si="50"/>
        <v>3518.45</v>
      </c>
      <c r="K810">
        <f>IF(ISBLANK(G810),"",IF(ISTEXT(G810),"",INDEX(Sheet1!H$14:H$181,MATCH(F810,Sheet1!A$14:A$181,0))))</f>
        <v>3500</v>
      </c>
      <c r="L810">
        <f>IF(ISBLANK(G810),"",IF(ISTEXT(G810),"",INDEX(Sheet1!I$14:I$181,MATCH(F810,Sheet1!A$14:A$181,0))))</f>
        <v>18.45</v>
      </c>
      <c r="M810" t="str">
        <f>IF(ISBLANK(G810),"",IF(ISTEXT(G810),"",IF(INDEX(Sheet1!H$14:H$181,MATCH(F810,Sheet1!A$14:A$181,0))&lt;&gt;0,IF(INDEX(Sheet1!I$14:I$181,MATCH(F810,Sheet1!A$14:A$181,0))&lt;&gt;0,"Loan &amp; Cash","Loan"),"Cash")))</f>
        <v>Loan &amp; Cash</v>
      </c>
      <c r="N810">
        <f>IF(ISTEXT(E810),"",IF(ISBLANK(E810),"",IF(ISTEXT(D810),"",IF(A805="Invoice No. : ",INDEX(Sheet1!D$14:D$181,MATCH(B805,Sheet1!A$14:A$181,0)),N809))))</f>
        <v>2</v>
      </c>
      <c r="O810" t="str">
        <f>IF(ISTEXT(E810),"",IF(ISBLANK(E810),"",IF(ISTEXT(D810),"",IF(A805="Invoice No. : ",INDEX(Sheet1!E$14:E$181,MATCH(B805,Sheet1!A$14:A$181,0)),O809))))</f>
        <v>RUBY</v>
      </c>
      <c r="P810" t="str">
        <f>IF(ISTEXT(E810),"",IF(ISBLANK(E810),"",IF(ISTEXT(D810),"",IF(A805="Invoice No. : ",INDEX(Sheet1!G$14:G$181,MATCH(B805,Sheet1!A$14:A$181,0)),P809))))</f>
        <v>CAMPOS, HERMINIO, JR. CALUZA</v>
      </c>
      <c r="Q810">
        <f t="shared" si="51"/>
        <v>130591.09</v>
      </c>
    </row>
    <row r="811" spans="1:17" x14ac:dyDescent="0.2">
      <c r="A811" s="10" t="s">
        <v>529</v>
      </c>
      <c r="B811" s="10" t="s">
        <v>530</v>
      </c>
      <c r="C811" s="11">
        <v>11</v>
      </c>
      <c r="D811" s="11">
        <v>6.25</v>
      </c>
      <c r="E811" s="11">
        <v>68.75</v>
      </c>
      <c r="F811" s="26">
        <f t="shared" si="48"/>
        <v>2145338</v>
      </c>
      <c r="G811" s="26">
        <f>IF(ISTEXT(E811),"",IF(ISBLANK(E811),"",IF(ISTEXT(D811),"",IF(A806="Invoice No. : ",INDEX(Sheet1!F$14:F$181,MATCH(B806,Sheet1!A$14:A$181,0)),G810))))</f>
        <v>1300</v>
      </c>
      <c r="H811" s="26" t="str">
        <f t="shared" si="49"/>
        <v>01/17/2023</v>
      </c>
      <c r="I811" s="26" t="str">
        <f>IF(ISTEXT(E811),"",IF(ISBLANK(E811),"",IF(ISTEXT(D811),"",IF(A806="Invoice No. : ",TEXT(INDEX(Sheet1!C$14:C$200,MATCH(B806,Sheet1!A$14:A$200,0)),"hh:mm:ss"),I810))))</f>
        <v>10:54:55</v>
      </c>
      <c r="J811">
        <f t="shared" si="50"/>
        <v>3518.45</v>
      </c>
      <c r="K811">
        <f>IF(ISBLANK(G811),"",IF(ISTEXT(G811),"",INDEX(Sheet1!H$14:H$181,MATCH(F811,Sheet1!A$14:A$181,0))))</f>
        <v>3500</v>
      </c>
      <c r="L811">
        <f>IF(ISBLANK(G811),"",IF(ISTEXT(G811),"",INDEX(Sheet1!I$14:I$181,MATCH(F811,Sheet1!A$14:A$181,0))))</f>
        <v>18.45</v>
      </c>
      <c r="M811" t="str">
        <f>IF(ISBLANK(G811),"",IF(ISTEXT(G811),"",IF(INDEX(Sheet1!H$14:H$181,MATCH(F811,Sheet1!A$14:A$181,0))&lt;&gt;0,IF(INDEX(Sheet1!I$14:I$181,MATCH(F811,Sheet1!A$14:A$181,0))&lt;&gt;0,"Loan &amp; Cash","Loan"),"Cash")))</f>
        <v>Loan &amp; Cash</v>
      </c>
      <c r="N811">
        <f>IF(ISTEXT(E811),"",IF(ISBLANK(E811),"",IF(ISTEXT(D811),"",IF(A806="Invoice No. : ",INDEX(Sheet1!D$14:D$181,MATCH(B806,Sheet1!A$14:A$181,0)),N810))))</f>
        <v>2</v>
      </c>
      <c r="O811" t="str">
        <f>IF(ISTEXT(E811),"",IF(ISBLANK(E811),"",IF(ISTEXT(D811),"",IF(A806="Invoice No. : ",INDEX(Sheet1!E$14:E$181,MATCH(B806,Sheet1!A$14:A$181,0)),O810))))</f>
        <v>RUBY</v>
      </c>
      <c r="P811" t="str">
        <f>IF(ISTEXT(E811),"",IF(ISBLANK(E811),"",IF(ISTEXT(D811),"",IF(A806="Invoice No. : ",INDEX(Sheet1!G$14:G$181,MATCH(B806,Sheet1!A$14:A$181,0)),P810))))</f>
        <v>CAMPOS, HERMINIO, JR. CALUZA</v>
      </c>
      <c r="Q811">
        <f t="shared" si="51"/>
        <v>130591.09</v>
      </c>
    </row>
    <row r="812" spans="1:17" x14ac:dyDescent="0.2">
      <c r="A812" s="10" t="s">
        <v>531</v>
      </c>
      <c r="B812" s="10" t="s">
        <v>532</v>
      </c>
      <c r="C812" s="11">
        <v>1</v>
      </c>
      <c r="D812" s="11">
        <v>88.75</v>
      </c>
      <c r="E812" s="11">
        <v>88.75</v>
      </c>
      <c r="F812" s="26">
        <f t="shared" si="48"/>
        <v>2145338</v>
      </c>
      <c r="G812" s="26">
        <f>IF(ISTEXT(E812),"",IF(ISBLANK(E812),"",IF(ISTEXT(D812),"",IF(A807="Invoice No. : ",INDEX(Sheet1!F$14:F$181,MATCH(B807,Sheet1!A$14:A$181,0)),G811))))</f>
        <v>1300</v>
      </c>
      <c r="H812" s="26" t="str">
        <f t="shared" si="49"/>
        <v>01/17/2023</v>
      </c>
      <c r="I812" s="26" t="str">
        <f>IF(ISTEXT(E812),"",IF(ISBLANK(E812),"",IF(ISTEXT(D812),"",IF(A807="Invoice No. : ",TEXT(INDEX(Sheet1!C$14:C$200,MATCH(B807,Sheet1!A$14:A$200,0)),"hh:mm:ss"),I811))))</f>
        <v>10:54:55</v>
      </c>
      <c r="J812">
        <f t="shared" si="50"/>
        <v>3518.45</v>
      </c>
      <c r="K812">
        <f>IF(ISBLANK(G812),"",IF(ISTEXT(G812),"",INDEX(Sheet1!H$14:H$181,MATCH(F812,Sheet1!A$14:A$181,0))))</f>
        <v>3500</v>
      </c>
      <c r="L812">
        <f>IF(ISBLANK(G812),"",IF(ISTEXT(G812),"",INDEX(Sheet1!I$14:I$181,MATCH(F812,Sheet1!A$14:A$181,0))))</f>
        <v>18.45</v>
      </c>
      <c r="M812" t="str">
        <f>IF(ISBLANK(G812),"",IF(ISTEXT(G812),"",IF(INDEX(Sheet1!H$14:H$181,MATCH(F812,Sheet1!A$14:A$181,0))&lt;&gt;0,IF(INDEX(Sheet1!I$14:I$181,MATCH(F812,Sheet1!A$14:A$181,0))&lt;&gt;0,"Loan &amp; Cash","Loan"),"Cash")))</f>
        <v>Loan &amp; Cash</v>
      </c>
      <c r="N812">
        <f>IF(ISTEXT(E812),"",IF(ISBLANK(E812),"",IF(ISTEXT(D812),"",IF(A807="Invoice No. : ",INDEX(Sheet1!D$14:D$181,MATCH(B807,Sheet1!A$14:A$181,0)),N811))))</f>
        <v>2</v>
      </c>
      <c r="O812" t="str">
        <f>IF(ISTEXT(E812),"",IF(ISBLANK(E812),"",IF(ISTEXT(D812),"",IF(A807="Invoice No. : ",INDEX(Sheet1!E$14:E$181,MATCH(B807,Sheet1!A$14:A$181,0)),O811))))</f>
        <v>RUBY</v>
      </c>
      <c r="P812" t="str">
        <f>IF(ISTEXT(E812),"",IF(ISBLANK(E812),"",IF(ISTEXT(D812),"",IF(A807="Invoice No. : ",INDEX(Sheet1!G$14:G$181,MATCH(B807,Sheet1!A$14:A$181,0)),P811))))</f>
        <v>CAMPOS, HERMINIO, JR. CALUZA</v>
      </c>
      <c r="Q812">
        <f t="shared" si="51"/>
        <v>130591.09</v>
      </c>
    </row>
    <row r="813" spans="1:17" x14ac:dyDescent="0.2">
      <c r="A813" s="10" t="s">
        <v>533</v>
      </c>
      <c r="B813" s="10" t="s">
        <v>534</v>
      </c>
      <c r="C813" s="11">
        <v>1</v>
      </c>
      <c r="D813" s="11">
        <v>270</v>
      </c>
      <c r="E813" s="11">
        <v>270</v>
      </c>
      <c r="F813" s="26">
        <f t="shared" si="48"/>
        <v>2145338</v>
      </c>
      <c r="G813" s="26">
        <f>IF(ISTEXT(E813),"",IF(ISBLANK(E813),"",IF(ISTEXT(D813),"",IF(A808="Invoice No. : ",INDEX(Sheet1!F$14:F$181,MATCH(B808,Sheet1!A$14:A$181,0)),G812))))</f>
        <v>1300</v>
      </c>
      <c r="H813" s="26" t="str">
        <f t="shared" si="49"/>
        <v>01/17/2023</v>
      </c>
      <c r="I813" s="26" t="str">
        <f>IF(ISTEXT(E813),"",IF(ISBLANK(E813),"",IF(ISTEXT(D813),"",IF(A808="Invoice No. : ",TEXT(INDEX(Sheet1!C$14:C$200,MATCH(B808,Sheet1!A$14:A$200,0)),"hh:mm:ss"),I812))))</f>
        <v>10:54:55</v>
      </c>
      <c r="J813">
        <f t="shared" si="50"/>
        <v>3518.45</v>
      </c>
      <c r="K813">
        <f>IF(ISBLANK(G813),"",IF(ISTEXT(G813),"",INDEX(Sheet1!H$14:H$181,MATCH(F813,Sheet1!A$14:A$181,0))))</f>
        <v>3500</v>
      </c>
      <c r="L813">
        <f>IF(ISBLANK(G813),"",IF(ISTEXT(G813),"",INDEX(Sheet1!I$14:I$181,MATCH(F813,Sheet1!A$14:A$181,0))))</f>
        <v>18.45</v>
      </c>
      <c r="M813" t="str">
        <f>IF(ISBLANK(G813),"",IF(ISTEXT(G813),"",IF(INDEX(Sheet1!H$14:H$181,MATCH(F813,Sheet1!A$14:A$181,0))&lt;&gt;0,IF(INDEX(Sheet1!I$14:I$181,MATCH(F813,Sheet1!A$14:A$181,0))&lt;&gt;0,"Loan &amp; Cash","Loan"),"Cash")))</f>
        <v>Loan &amp; Cash</v>
      </c>
      <c r="N813">
        <f>IF(ISTEXT(E813),"",IF(ISBLANK(E813),"",IF(ISTEXT(D813),"",IF(A808="Invoice No. : ",INDEX(Sheet1!D$14:D$181,MATCH(B808,Sheet1!A$14:A$181,0)),N812))))</f>
        <v>2</v>
      </c>
      <c r="O813" t="str">
        <f>IF(ISTEXT(E813),"",IF(ISBLANK(E813),"",IF(ISTEXT(D813),"",IF(A808="Invoice No. : ",INDEX(Sheet1!E$14:E$181,MATCH(B808,Sheet1!A$14:A$181,0)),O812))))</f>
        <v>RUBY</v>
      </c>
      <c r="P813" t="str">
        <f>IF(ISTEXT(E813),"",IF(ISBLANK(E813),"",IF(ISTEXT(D813),"",IF(A808="Invoice No. : ",INDEX(Sheet1!G$14:G$181,MATCH(B808,Sheet1!A$14:A$181,0)),P812))))</f>
        <v>CAMPOS, HERMINIO, JR. CALUZA</v>
      </c>
      <c r="Q813">
        <f t="shared" si="51"/>
        <v>130591.09</v>
      </c>
    </row>
    <row r="814" spans="1:17" x14ac:dyDescent="0.2">
      <c r="A814" s="10" t="s">
        <v>535</v>
      </c>
      <c r="B814" s="10" t="s">
        <v>536</v>
      </c>
      <c r="C814" s="11">
        <v>1</v>
      </c>
      <c r="D814" s="11">
        <v>46.5</v>
      </c>
      <c r="E814" s="11">
        <v>46.5</v>
      </c>
      <c r="F814" s="26">
        <f t="shared" si="48"/>
        <v>2145338</v>
      </c>
      <c r="G814" s="26">
        <f>IF(ISTEXT(E814),"",IF(ISBLANK(E814),"",IF(ISTEXT(D814),"",IF(A809="Invoice No. : ",INDEX(Sheet1!F$14:F$181,MATCH(B809,Sheet1!A$14:A$181,0)),G813))))</f>
        <v>1300</v>
      </c>
      <c r="H814" s="26" t="str">
        <f t="shared" si="49"/>
        <v>01/17/2023</v>
      </c>
      <c r="I814" s="26" t="str">
        <f>IF(ISTEXT(E814),"",IF(ISBLANK(E814),"",IF(ISTEXT(D814),"",IF(A809="Invoice No. : ",TEXT(INDEX(Sheet1!C$14:C$200,MATCH(B809,Sheet1!A$14:A$200,0)),"hh:mm:ss"),I813))))</f>
        <v>10:54:55</v>
      </c>
      <c r="J814">
        <f t="shared" si="50"/>
        <v>3518.45</v>
      </c>
      <c r="K814">
        <f>IF(ISBLANK(G814),"",IF(ISTEXT(G814),"",INDEX(Sheet1!H$14:H$181,MATCH(F814,Sheet1!A$14:A$181,0))))</f>
        <v>3500</v>
      </c>
      <c r="L814">
        <f>IF(ISBLANK(G814),"",IF(ISTEXT(G814),"",INDEX(Sheet1!I$14:I$181,MATCH(F814,Sheet1!A$14:A$181,0))))</f>
        <v>18.45</v>
      </c>
      <c r="M814" t="str">
        <f>IF(ISBLANK(G814),"",IF(ISTEXT(G814),"",IF(INDEX(Sheet1!H$14:H$181,MATCH(F814,Sheet1!A$14:A$181,0))&lt;&gt;0,IF(INDEX(Sheet1!I$14:I$181,MATCH(F814,Sheet1!A$14:A$181,0))&lt;&gt;0,"Loan &amp; Cash","Loan"),"Cash")))</f>
        <v>Loan &amp; Cash</v>
      </c>
      <c r="N814">
        <f>IF(ISTEXT(E814),"",IF(ISBLANK(E814),"",IF(ISTEXT(D814),"",IF(A809="Invoice No. : ",INDEX(Sheet1!D$14:D$181,MATCH(B809,Sheet1!A$14:A$181,0)),N813))))</f>
        <v>2</v>
      </c>
      <c r="O814" t="str">
        <f>IF(ISTEXT(E814),"",IF(ISBLANK(E814),"",IF(ISTEXT(D814),"",IF(A809="Invoice No. : ",INDEX(Sheet1!E$14:E$181,MATCH(B809,Sheet1!A$14:A$181,0)),O813))))</f>
        <v>RUBY</v>
      </c>
      <c r="P814" t="str">
        <f>IF(ISTEXT(E814),"",IF(ISBLANK(E814),"",IF(ISTEXT(D814),"",IF(A809="Invoice No. : ",INDEX(Sheet1!G$14:G$181,MATCH(B809,Sheet1!A$14:A$181,0)),P813))))</f>
        <v>CAMPOS, HERMINIO, JR. CALUZA</v>
      </c>
      <c r="Q814">
        <f t="shared" si="51"/>
        <v>130591.09</v>
      </c>
    </row>
    <row r="815" spans="1:17" x14ac:dyDescent="0.2">
      <c r="A815" s="10" t="s">
        <v>537</v>
      </c>
      <c r="B815" s="10" t="s">
        <v>538</v>
      </c>
      <c r="C815" s="11">
        <v>1</v>
      </c>
      <c r="D815" s="11">
        <v>178.5</v>
      </c>
      <c r="E815" s="11">
        <v>178.5</v>
      </c>
      <c r="F815" s="26">
        <f t="shared" si="48"/>
        <v>2145338</v>
      </c>
      <c r="G815" s="26">
        <f>IF(ISTEXT(E815),"",IF(ISBLANK(E815),"",IF(ISTEXT(D815),"",IF(A810="Invoice No. : ",INDEX(Sheet1!F$14:F$181,MATCH(B810,Sheet1!A$14:A$181,0)),G814))))</f>
        <v>1300</v>
      </c>
      <c r="H815" s="26" t="str">
        <f t="shared" si="49"/>
        <v>01/17/2023</v>
      </c>
      <c r="I815" s="26" t="str">
        <f>IF(ISTEXT(E815),"",IF(ISBLANK(E815),"",IF(ISTEXT(D815),"",IF(A810="Invoice No. : ",TEXT(INDEX(Sheet1!C$14:C$200,MATCH(B810,Sheet1!A$14:A$200,0)),"hh:mm:ss"),I814))))</f>
        <v>10:54:55</v>
      </c>
      <c r="J815">
        <f t="shared" si="50"/>
        <v>3518.45</v>
      </c>
      <c r="K815">
        <f>IF(ISBLANK(G815),"",IF(ISTEXT(G815),"",INDEX(Sheet1!H$14:H$181,MATCH(F815,Sheet1!A$14:A$181,0))))</f>
        <v>3500</v>
      </c>
      <c r="L815">
        <f>IF(ISBLANK(G815),"",IF(ISTEXT(G815),"",INDEX(Sheet1!I$14:I$181,MATCH(F815,Sheet1!A$14:A$181,0))))</f>
        <v>18.45</v>
      </c>
      <c r="M815" t="str">
        <f>IF(ISBLANK(G815),"",IF(ISTEXT(G815),"",IF(INDEX(Sheet1!H$14:H$181,MATCH(F815,Sheet1!A$14:A$181,0))&lt;&gt;0,IF(INDEX(Sheet1!I$14:I$181,MATCH(F815,Sheet1!A$14:A$181,0))&lt;&gt;0,"Loan &amp; Cash","Loan"),"Cash")))</f>
        <v>Loan &amp; Cash</v>
      </c>
      <c r="N815">
        <f>IF(ISTEXT(E815),"",IF(ISBLANK(E815),"",IF(ISTEXT(D815),"",IF(A810="Invoice No. : ",INDEX(Sheet1!D$14:D$181,MATCH(B810,Sheet1!A$14:A$181,0)),N814))))</f>
        <v>2</v>
      </c>
      <c r="O815" t="str">
        <f>IF(ISTEXT(E815),"",IF(ISBLANK(E815),"",IF(ISTEXT(D815),"",IF(A810="Invoice No. : ",INDEX(Sheet1!E$14:E$181,MATCH(B810,Sheet1!A$14:A$181,0)),O814))))</f>
        <v>RUBY</v>
      </c>
      <c r="P815" t="str">
        <f>IF(ISTEXT(E815),"",IF(ISBLANK(E815),"",IF(ISTEXT(D815),"",IF(A810="Invoice No. : ",INDEX(Sheet1!G$14:G$181,MATCH(B810,Sheet1!A$14:A$181,0)),P814))))</f>
        <v>CAMPOS, HERMINIO, JR. CALUZA</v>
      </c>
      <c r="Q815">
        <f t="shared" si="51"/>
        <v>130591.09</v>
      </c>
    </row>
    <row r="816" spans="1:17" x14ac:dyDescent="0.2">
      <c r="A816" s="10" t="s">
        <v>539</v>
      </c>
      <c r="B816" s="10" t="s">
        <v>540</v>
      </c>
      <c r="C816" s="11">
        <v>1</v>
      </c>
      <c r="D816" s="11">
        <v>24.25</v>
      </c>
      <c r="E816" s="11">
        <v>24.25</v>
      </c>
      <c r="F816" s="26">
        <f t="shared" si="48"/>
        <v>2145338</v>
      </c>
      <c r="G816" s="26">
        <f>IF(ISTEXT(E816),"",IF(ISBLANK(E816),"",IF(ISTEXT(D816),"",IF(A811="Invoice No. : ",INDEX(Sheet1!F$14:F$181,MATCH(B811,Sheet1!A$14:A$181,0)),G815))))</f>
        <v>1300</v>
      </c>
      <c r="H816" s="26" t="str">
        <f t="shared" si="49"/>
        <v>01/17/2023</v>
      </c>
      <c r="I816" s="26" t="str">
        <f>IF(ISTEXT(E816),"",IF(ISBLANK(E816),"",IF(ISTEXT(D816),"",IF(A811="Invoice No. : ",TEXT(INDEX(Sheet1!C$14:C$200,MATCH(B811,Sheet1!A$14:A$200,0)),"hh:mm:ss"),I815))))</f>
        <v>10:54:55</v>
      </c>
      <c r="J816">
        <f t="shared" si="50"/>
        <v>3518.45</v>
      </c>
      <c r="K816">
        <f>IF(ISBLANK(G816),"",IF(ISTEXT(G816),"",INDEX(Sheet1!H$14:H$181,MATCH(F816,Sheet1!A$14:A$181,0))))</f>
        <v>3500</v>
      </c>
      <c r="L816">
        <f>IF(ISBLANK(G816),"",IF(ISTEXT(G816),"",INDEX(Sheet1!I$14:I$181,MATCH(F816,Sheet1!A$14:A$181,0))))</f>
        <v>18.45</v>
      </c>
      <c r="M816" t="str">
        <f>IF(ISBLANK(G816),"",IF(ISTEXT(G816),"",IF(INDEX(Sheet1!H$14:H$181,MATCH(F816,Sheet1!A$14:A$181,0))&lt;&gt;0,IF(INDEX(Sheet1!I$14:I$181,MATCH(F816,Sheet1!A$14:A$181,0))&lt;&gt;0,"Loan &amp; Cash","Loan"),"Cash")))</f>
        <v>Loan &amp; Cash</v>
      </c>
      <c r="N816">
        <f>IF(ISTEXT(E816),"",IF(ISBLANK(E816),"",IF(ISTEXT(D816),"",IF(A811="Invoice No. : ",INDEX(Sheet1!D$14:D$181,MATCH(B811,Sheet1!A$14:A$181,0)),N815))))</f>
        <v>2</v>
      </c>
      <c r="O816" t="str">
        <f>IF(ISTEXT(E816),"",IF(ISBLANK(E816),"",IF(ISTEXT(D816),"",IF(A811="Invoice No. : ",INDEX(Sheet1!E$14:E$181,MATCH(B811,Sheet1!A$14:A$181,0)),O815))))</f>
        <v>RUBY</v>
      </c>
      <c r="P816" t="str">
        <f>IF(ISTEXT(E816),"",IF(ISBLANK(E816),"",IF(ISTEXT(D816),"",IF(A811="Invoice No. : ",INDEX(Sheet1!G$14:G$181,MATCH(B811,Sheet1!A$14:A$181,0)),P815))))</f>
        <v>CAMPOS, HERMINIO, JR. CALUZA</v>
      </c>
      <c r="Q816">
        <f t="shared" si="51"/>
        <v>130591.09</v>
      </c>
    </row>
    <row r="817" spans="1:17" x14ac:dyDescent="0.2">
      <c r="A817" s="10" t="s">
        <v>541</v>
      </c>
      <c r="B817" s="10" t="s">
        <v>542</v>
      </c>
      <c r="C817" s="11">
        <v>12</v>
      </c>
      <c r="D817" s="11">
        <v>6</v>
      </c>
      <c r="E817" s="11">
        <v>72</v>
      </c>
      <c r="F817" s="26">
        <f t="shared" si="48"/>
        <v>2145338</v>
      </c>
      <c r="G817" s="26">
        <f>IF(ISTEXT(E817),"",IF(ISBLANK(E817),"",IF(ISTEXT(D817),"",IF(A812="Invoice No. : ",INDEX(Sheet1!F$14:F$181,MATCH(B812,Sheet1!A$14:A$181,0)),G816))))</f>
        <v>1300</v>
      </c>
      <c r="H817" s="26" t="str">
        <f t="shared" si="49"/>
        <v>01/17/2023</v>
      </c>
      <c r="I817" s="26" t="str">
        <f>IF(ISTEXT(E817),"",IF(ISBLANK(E817),"",IF(ISTEXT(D817),"",IF(A812="Invoice No. : ",TEXT(INDEX(Sheet1!C$14:C$200,MATCH(B812,Sheet1!A$14:A$200,0)),"hh:mm:ss"),I816))))</f>
        <v>10:54:55</v>
      </c>
      <c r="J817">
        <f t="shared" si="50"/>
        <v>3518.45</v>
      </c>
      <c r="K817">
        <f>IF(ISBLANK(G817),"",IF(ISTEXT(G817),"",INDEX(Sheet1!H$14:H$181,MATCH(F817,Sheet1!A$14:A$181,0))))</f>
        <v>3500</v>
      </c>
      <c r="L817">
        <f>IF(ISBLANK(G817),"",IF(ISTEXT(G817),"",INDEX(Sheet1!I$14:I$181,MATCH(F817,Sheet1!A$14:A$181,0))))</f>
        <v>18.45</v>
      </c>
      <c r="M817" t="str">
        <f>IF(ISBLANK(G817),"",IF(ISTEXT(G817),"",IF(INDEX(Sheet1!H$14:H$181,MATCH(F817,Sheet1!A$14:A$181,0))&lt;&gt;0,IF(INDEX(Sheet1!I$14:I$181,MATCH(F817,Sheet1!A$14:A$181,0))&lt;&gt;0,"Loan &amp; Cash","Loan"),"Cash")))</f>
        <v>Loan &amp; Cash</v>
      </c>
      <c r="N817">
        <f>IF(ISTEXT(E817),"",IF(ISBLANK(E817),"",IF(ISTEXT(D817),"",IF(A812="Invoice No. : ",INDEX(Sheet1!D$14:D$181,MATCH(B812,Sheet1!A$14:A$181,0)),N816))))</f>
        <v>2</v>
      </c>
      <c r="O817" t="str">
        <f>IF(ISTEXT(E817),"",IF(ISBLANK(E817),"",IF(ISTEXT(D817),"",IF(A812="Invoice No. : ",INDEX(Sheet1!E$14:E$181,MATCH(B812,Sheet1!A$14:A$181,0)),O816))))</f>
        <v>RUBY</v>
      </c>
      <c r="P817" t="str">
        <f>IF(ISTEXT(E817),"",IF(ISBLANK(E817),"",IF(ISTEXT(D817),"",IF(A812="Invoice No. : ",INDEX(Sheet1!G$14:G$181,MATCH(B812,Sheet1!A$14:A$181,0)),P816))))</f>
        <v>CAMPOS, HERMINIO, JR. CALUZA</v>
      </c>
      <c r="Q817">
        <f t="shared" si="51"/>
        <v>130591.09</v>
      </c>
    </row>
    <row r="818" spans="1:17" x14ac:dyDescent="0.2">
      <c r="A818" s="10" t="s">
        <v>296</v>
      </c>
      <c r="B818" s="10" t="s">
        <v>297</v>
      </c>
      <c r="C818" s="11">
        <v>4</v>
      </c>
      <c r="D818" s="11">
        <v>15</v>
      </c>
      <c r="E818" s="11">
        <v>60</v>
      </c>
      <c r="F818" s="26">
        <f t="shared" si="48"/>
        <v>2145338</v>
      </c>
      <c r="G818" s="26">
        <f>IF(ISTEXT(E818),"",IF(ISBLANK(E818),"",IF(ISTEXT(D818),"",IF(A813="Invoice No. : ",INDEX(Sheet1!F$14:F$181,MATCH(B813,Sheet1!A$14:A$181,0)),G817))))</f>
        <v>1300</v>
      </c>
      <c r="H818" s="26" t="str">
        <f t="shared" si="49"/>
        <v>01/17/2023</v>
      </c>
      <c r="I818" s="26" t="str">
        <f>IF(ISTEXT(E818),"",IF(ISBLANK(E818),"",IF(ISTEXT(D818),"",IF(A813="Invoice No. : ",TEXT(INDEX(Sheet1!C$14:C$200,MATCH(B813,Sheet1!A$14:A$200,0)),"hh:mm:ss"),I817))))</f>
        <v>10:54:55</v>
      </c>
      <c r="J818">
        <f t="shared" si="50"/>
        <v>3518.45</v>
      </c>
      <c r="K818">
        <f>IF(ISBLANK(G818),"",IF(ISTEXT(G818),"",INDEX(Sheet1!H$14:H$181,MATCH(F818,Sheet1!A$14:A$181,0))))</f>
        <v>3500</v>
      </c>
      <c r="L818">
        <f>IF(ISBLANK(G818),"",IF(ISTEXT(G818),"",INDEX(Sheet1!I$14:I$181,MATCH(F818,Sheet1!A$14:A$181,0))))</f>
        <v>18.45</v>
      </c>
      <c r="M818" t="str">
        <f>IF(ISBLANK(G818),"",IF(ISTEXT(G818),"",IF(INDEX(Sheet1!H$14:H$181,MATCH(F818,Sheet1!A$14:A$181,0))&lt;&gt;0,IF(INDEX(Sheet1!I$14:I$181,MATCH(F818,Sheet1!A$14:A$181,0))&lt;&gt;0,"Loan &amp; Cash","Loan"),"Cash")))</f>
        <v>Loan &amp; Cash</v>
      </c>
      <c r="N818">
        <f>IF(ISTEXT(E818),"",IF(ISBLANK(E818),"",IF(ISTEXT(D818),"",IF(A813="Invoice No. : ",INDEX(Sheet1!D$14:D$181,MATCH(B813,Sheet1!A$14:A$181,0)),N817))))</f>
        <v>2</v>
      </c>
      <c r="O818" t="str">
        <f>IF(ISTEXT(E818),"",IF(ISBLANK(E818),"",IF(ISTEXT(D818),"",IF(A813="Invoice No. : ",INDEX(Sheet1!E$14:E$181,MATCH(B813,Sheet1!A$14:A$181,0)),O817))))</f>
        <v>RUBY</v>
      </c>
      <c r="P818" t="str">
        <f>IF(ISTEXT(E818),"",IF(ISBLANK(E818),"",IF(ISTEXT(D818),"",IF(A813="Invoice No. : ",INDEX(Sheet1!G$14:G$181,MATCH(B813,Sheet1!A$14:A$181,0)),P817))))</f>
        <v>CAMPOS, HERMINIO, JR. CALUZA</v>
      </c>
      <c r="Q818">
        <f t="shared" si="51"/>
        <v>130591.09</v>
      </c>
    </row>
    <row r="819" spans="1:17" x14ac:dyDescent="0.2">
      <c r="A819" s="10" t="s">
        <v>543</v>
      </c>
      <c r="B819" s="10" t="s">
        <v>544</v>
      </c>
      <c r="C819" s="11">
        <v>15</v>
      </c>
      <c r="D819" s="11">
        <v>13</v>
      </c>
      <c r="E819" s="11">
        <v>195</v>
      </c>
      <c r="F819" s="26">
        <f t="shared" si="48"/>
        <v>2145338</v>
      </c>
      <c r="G819" s="26">
        <f>IF(ISTEXT(E819),"",IF(ISBLANK(E819),"",IF(ISTEXT(D819),"",IF(A814="Invoice No. : ",INDEX(Sheet1!F$14:F$181,MATCH(B814,Sheet1!A$14:A$181,0)),G818))))</f>
        <v>1300</v>
      </c>
      <c r="H819" s="26" t="str">
        <f t="shared" si="49"/>
        <v>01/17/2023</v>
      </c>
      <c r="I819" s="26" t="str">
        <f>IF(ISTEXT(E819),"",IF(ISBLANK(E819),"",IF(ISTEXT(D819),"",IF(A814="Invoice No. : ",TEXT(INDEX(Sheet1!C$14:C$200,MATCH(B814,Sheet1!A$14:A$200,0)),"hh:mm:ss"),I818))))</f>
        <v>10:54:55</v>
      </c>
      <c r="J819">
        <f t="shared" si="50"/>
        <v>3518.45</v>
      </c>
      <c r="K819">
        <f>IF(ISBLANK(G819),"",IF(ISTEXT(G819),"",INDEX(Sheet1!H$14:H$181,MATCH(F819,Sheet1!A$14:A$181,0))))</f>
        <v>3500</v>
      </c>
      <c r="L819">
        <f>IF(ISBLANK(G819),"",IF(ISTEXT(G819),"",INDEX(Sheet1!I$14:I$181,MATCH(F819,Sheet1!A$14:A$181,0))))</f>
        <v>18.45</v>
      </c>
      <c r="M819" t="str">
        <f>IF(ISBLANK(G819),"",IF(ISTEXT(G819),"",IF(INDEX(Sheet1!H$14:H$181,MATCH(F819,Sheet1!A$14:A$181,0))&lt;&gt;0,IF(INDEX(Sheet1!I$14:I$181,MATCH(F819,Sheet1!A$14:A$181,0))&lt;&gt;0,"Loan &amp; Cash","Loan"),"Cash")))</f>
        <v>Loan &amp; Cash</v>
      </c>
      <c r="N819">
        <f>IF(ISTEXT(E819),"",IF(ISBLANK(E819),"",IF(ISTEXT(D819),"",IF(A814="Invoice No. : ",INDEX(Sheet1!D$14:D$181,MATCH(B814,Sheet1!A$14:A$181,0)),N818))))</f>
        <v>2</v>
      </c>
      <c r="O819" t="str">
        <f>IF(ISTEXT(E819),"",IF(ISBLANK(E819),"",IF(ISTEXT(D819),"",IF(A814="Invoice No. : ",INDEX(Sheet1!E$14:E$181,MATCH(B814,Sheet1!A$14:A$181,0)),O818))))</f>
        <v>RUBY</v>
      </c>
      <c r="P819" t="str">
        <f>IF(ISTEXT(E819),"",IF(ISBLANK(E819),"",IF(ISTEXT(D819),"",IF(A814="Invoice No. : ",INDEX(Sheet1!G$14:G$181,MATCH(B814,Sheet1!A$14:A$181,0)),P818))))</f>
        <v>CAMPOS, HERMINIO, JR. CALUZA</v>
      </c>
      <c r="Q819">
        <f t="shared" si="51"/>
        <v>130591.09</v>
      </c>
    </row>
    <row r="820" spans="1:17" x14ac:dyDescent="0.2">
      <c r="A820" s="10" t="s">
        <v>545</v>
      </c>
      <c r="B820" s="10" t="s">
        <v>546</v>
      </c>
      <c r="C820" s="11">
        <v>4</v>
      </c>
      <c r="D820" s="11">
        <v>8.75</v>
      </c>
      <c r="E820" s="11">
        <v>35</v>
      </c>
      <c r="F820" s="26">
        <f t="shared" si="48"/>
        <v>2145338</v>
      </c>
      <c r="G820" s="26">
        <f>IF(ISTEXT(E820),"",IF(ISBLANK(E820),"",IF(ISTEXT(D820),"",IF(A815="Invoice No. : ",INDEX(Sheet1!F$14:F$181,MATCH(B815,Sheet1!A$14:A$181,0)),G819))))</f>
        <v>1300</v>
      </c>
      <c r="H820" s="26" t="str">
        <f t="shared" si="49"/>
        <v>01/17/2023</v>
      </c>
      <c r="I820" s="26" t="str">
        <f>IF(ISTEXT(E820),"",IF(ISBLANK(E820),"",IF(ISTEXT(D820),"",IF(A815="Invoice No. : ",TEXT(INDEX(Sheet1!C$14:C$200,MATCH(B815,Sheet1!A$14:A$200,0)),"hh:mm:ss"),I819))))</f>
        <v>10:54:55</v>
      </c>
      <c r="J820">
        <f t="shared" si="50"/>
        <v>3518.45</v>
      </c>
      <c r="K820">
        <f>IF(ISBLANK(G820),"",IF(ISTEXT(G820),"",INDEX(Sheet1!H$14:H$181,MATCH(F820,Sheet1!A$14:A$181,0))))</f>
        <v>3500</v>
      </c>
      <c r="L820">
        <f>IF(ISBLANK(G820),"",IF(ISTEXT(G820),"",INDEX(Sheet1!I$14:I$181,MATCH(F820,Sheet1!A$14:A$181,0))))</f>
        <v>18.45</v>
      </c>
      <c r="M820" t="str">
        <f>IF(ISBLANK(G820),"",IF(ISTEXT(G820),"",IF(INDEX(Sheet1!H$14:H$181,MATCH(F820,Sheet1!A$14:A$181,0))&lt;&gt;0,IF(INDEX(Sheet1!I$14:I$181,MATCH(F820,Sheet1!A$14:A$181,0))&lt;&gt;0,"Loan &amp; Cash","Loan"),"Cash")))</f>
        <v>Loan &amp; Cash</v>
      </c>
      <c r="N820">
        <f>IF(ISTEXT(E820),"",IF(ISBLANK(E820),"",IF(ISTEXT(D820),"",IF(A815="Invoice No. : ",INDEX(Sheet1!D$14:D$181,MATCH(B815,Sheet1!A$14:A$181,0)),N819))))</f>
        <v>2</v>
      </c>
      <c r="O820" t="str">
        <f>IF(ISTEXT(E820),"",IF(ISBLANK(E820),"",IF(ISTEXT(D820),"",IF(A815="Invoice No. : ",INDEX(Sheet1!E$14:E$181,MATCH(B815,Sheet1!A$14:A$181,0)),O819))))</f>
        <v>RUBY</v>
      </c>
      <c r="P820" t="str">
        <f>IF(ISTEXT(E820),"",IF(ISBLANK(E820),"",IF(ISTEXT(D820),"",IF(A815="Invoice No. : ",INDEX(Sheet1!G$14:G$181,MATCH(B815,Sheet1!A$14:A$181,0)),P819))))</f>
        <v>CAMPOS, HERMINIO, JR. CALUZA</v>
      </c>
      <c r="Q820">
        <f t="shared" si="51"/>
        <v>130591.09</v>
      </c>
    </row>
    <row r="821" spans="1:17" x14ac:dyDescent="0.2">
      <c r="A821" s="10" t="s">
        <v>447</v>
      </c>
      <c r="B821" s="10" t="s">
        <v>448</v>
      </c>
      <c r="C821" s="11">
        <v>1.35</v>
      </c>
      <c r="D821" s="11">
        <v>202</v>
      </c>
      <c r="E821" s="11">
        <v>272.7</v>
      </c>
      <c r="F821" s="26">
        <f t="shared" si="48"/>
        <v>2145338</v>
      </c>
      <c r="G821" s="26">
        <f>IF(ISTEXT(E821),"",IF(ISBLANK(E821),"",IF(ISTEXT(D821),"",IF(A816="Invoice No. : ",INDEX(Sheet1!F$14:F$181,MATCH(B816,Sheet1!A$14:A$181,0)),G820))))</f>
        <v>1300</v>
      </c>
      <c r="H821" s="26" t="str">
        <f t="shared" si="49"/>
        <v>01/17/2023</v>
      </c>
      <c r="I821" s="26" t="str">
        <f>IF(ISTEXT(E821),"",IF(ISBLANK(E821),"",IF(ISTEXT(D821),"",IF(A816="Invoice No. : ",TEXT(INDEX(Sheet1!C$14:C$200,MATCH(B816,Sheet1!A$14:A$200,0)),"hh:mm:ss"),I820))))</f>
        <v>10:54:55</v>
      </c>
      <c r="J821">
        <f t="shared" si="50"/>
        <v>3518.45</v>
      </c>
      <c r="K821">
        <f>IF(ISBLANK(G821),"",IF(ISTEXT(G821),"",INDEX(Sheet1!H$14:H$181,MATCH(F821,Sheet1!A$14:A$181,0))))</f>
        <v>3500</v>
      </c>
      <c r="L821">
        <f>IF(ISBLANK(G821),"",IF(ISTEXT(G821),"",INDEX(Sheet1!I$14:I$181,MATCH(F821,Sheet1!A$14:A$181,0))))</f>
        <v>18.45</v>
      </c>
      <c r="M821" t="str">
        <f>IF(ISBLANK(G821),"",IF(ISTEXT(G821),"",IF(INDEX(Sheet1!H$14:H$181,MATCH(F821,Sheet1!A$14:A$181,0))&lt;&gt;0,IF(INDEX(Sheet1!I$14:I$181,MATCH(F821,Sheet1!A$14:A$181,0))&lt;&gt;0,"Loan &amp; Cash","Loan"),"Cash")))</f>
        <v>Loan &amp; Cash</v>
      </c>
      <c r="N821">
        <f>IF(ISTEXT(E821),"",IF(ISBLANK(E821),"",IF(ISTEXT(D821),"",IF(A816="Invoice No. : ",INDEX(Sheet1!D$14:D$181,MATCH(B816,Sheet1!A$14:A$181,0)),N820))))</f>
        <v>2</v>
      </c>
      <c r="O821" t="str">
        <f>IF(ISTEXT(E821),"",IF(ISBLANK(E821),"",IF(ISTEXT(D821),"",IF(A816="Invoice No. : ",INDEX(Sheet1!E$14:E$181,MATCH(B816,Sheet1!A$14:A$181,0)),O820))))</f>
        <v>RUBY</v>
      </c>
      <c r="P821" t="str">
        <f>IF(ISTEXT(E821),"",IF(ISBLANK(E821),"",IF(ISTEXT(D821),"",IF(A816="Invoice No. : ",INDEX(Sheet1!G$14:G$181,MATCH(B816,Sheet1!A$14:A$181,0)),P820))))</f>
        <v>CAMPOS, HERMINIO, JR. CALUZA</v>
      </c>
      <c r="Q821">
        <f t="shared" si="51"/>
        <v>130591.09</v>
      </c>
    </row>
    <row r="822" spans="1:17" x14ac:dyDescent="0.2">
      <c r="A822" s="10" t="s">
        <v>547</v>
      </c>
      <c r="B822" s="10" t="s">
        <v>548</v>
      </c>
      <c r="C822" s="11">
        <v>1</v>
      </c>
      <c r="D822" s="11">
        <v>73.25</v>
      </c>
      <c r="E822" s="11">
        <v>73.25</v>
      </c>
      <c r="F822" s="26">
        <f t="shared" si="48"/>
        <v>2145338</v>
      </c>
      <c r="G822" s="26">
        <f>IF(ISTEXT(E822),"",IF(ISBLANK(E822),"",IF(ISTEXT(D822),"",IF(A817="Invoice No. : ",INDEX(Sheet1!F$14:F$181,MATCH(B817,Sheet1!A$14:A$181,0)),G821))))</f>
        <v>1300</v>
      </c>
      <c r="H822" s="26" t="str">
        <f t="shared" si="49"/>
        <v>01/17/2023</v>
      </c>
      <c r="I822" s="26" t="str">
        <f>IF(ISTEXT(E822),"",IF(ISBLANK(E822),"",IF(ISTEXT(D822),"",IF(A817="Invoice No. : ",TEXT(INDEX(Sheet1!C$14:C$200,MATCH(B817,Sheet1!A$14:A$200,0)),"hh:mm:ss"),I821))))</f>
        <v>10:54:55</v>
      </c>
      <c r="J822">
        <f t="shared" si="50"/>
        <v>3518.45</v>
      </c>
      <c r="K822">
        <f>IF(ISBLANK(G822),"",IF(ISTEXT(G822),"",INDEX(Sheet1!H$14:H$181,MATCH(F822,Sheet1!A$14:A$181,0))))</f>
        <v>3500</v>
      </c>
      <c r="L822">
        <f>IF(ISBLANK(G822),"",IF(ISTEXT(G822),"",INDEX(Sheet1!I$14:I$181,MATCH(F822,Sheet1!A$14:A$181,0))))</f>
        <v>18.45</v>
      </c>
      <c r="M822" t="str">
        <f>IF(ISBLANK(G822),"",IF(ISTEXT(G822),"",IF(INDEX(Sheet1!H$14:H$181,MATCH(F822,Sheet1!A$14:A$181,0))&lt;&gt;0,IF(INDEX(Sheet1!I$14:I$181,MATCH(F822,Sheet1!A$14:A$181,0))&lt;&gt;0,"Loan &amp; Cash","Loan"),"Cash")))</f>
        <v>Loan &amp; Cash</v>
      </c>
      <c r="N822">
        <f>IF(ISTEXT(E822),"",IF(ISBLANK(E822),"",IF(ISTEXT(D822),"",IF(A817="Invoice No. : ",INDEX(Sheet1!D$14:D$181,MATCH(B817,Sheet1!A$14:A$181,0)),N821))))</f>
        <v>2</v>
      </c>
      <c r="O822" t="str">
        <f>IF(ISTEXT(E822),"",IF(ISBLANK(E822),"",IF(ISTEXT(D822),"",IF(A817="Invoice No. : ",INDEX(Sheet1!E$14:E$181,MATCH(B817,Sheet1!A$14:A$181,0)),O821))))</f>
        <v>RUBY</v>
      </c>
      <c r="P822" t="str">
        <f>IF(ISTEXT(E822),"",IF(ISBLANK(E822),"",IF(ISTEXT(D822),"",IF(A817="Invoice No. : ",INDEX(Sheet1!G$14:G$181,MATCH(B817,Sheet1!A$14:A$181,0)),P821))))</f>
        <v>CAMPOS, HERMINIO, JR. CALUZA</v>
      </c>
      <c r="Q822">
        <f t="shared" si="51"/>
        <v>130591.09</v>
      </c>
    </row>
    <row r="823" spans="1:17" x14ac:dyDescent="0.2">
      <c r="A823" s="10" t="s">
        <v>549</v>
      </c>
      <c r="B823" s="10" t="s">
        <v>550</v>
      </c>
      <c r="C823" s="11">
        <v>1</v>
      </c>
      <c r="D823" s="11">
        <v>101.5</v>
      </c>
      <c r="E823" s="11">
        <v>101.5</v>
      </c>
      <c r="F823" s="26">
        <f t="shared" si="48"/>
        <v>2145338</v>
      </c>
      <c r="G823" s="26">
        <f>IF(ISTEXT(E823),"",IF(ISBLANK(E823),"",IF(ISTEXT(D823),"",IF(A818="Invoice No. : ",INDEX(Sheet1!F$14:F$181,MATCH(B818,Sheet1!A$14:A$181,0)),G822))))</f>
        <v>1300</v>
      </c>
      <c r="H823" s="26" t="str">
        <f t="shared" si="49"/>
        <v>01/17/2023</v>
      </c>
      <c r="I823" s="26" t="str">
        <f>IF(ISTEXT(E823),"",IF(ISBLANK(E823),"",IF(ISTEXT(D823),"",IF(A818="Invoice No. : ",TEXT(INDEX(Sheet1!C$14:C$200,MATCH(B818,Sheet1!A$14:A$200,0)),"hh:mm:ss"),I822))))</f>
        <v>10:54:55</v>
      </c>
      <c r="J823">
        <f t="shared" si="50"/>
        <v>3518.45</v>
      </c>
      <c r="K823">
        <f>IF(ISBLANK(G823),"",IF(ISTEXT(G823),"",INDEX(Sheet1!H$14:H$181,MATCH(F823,Sheet1!A$14:A$181,0))))</f>
        <v>3500</v>
      </c>
      <c r="L823">
        <f>IF(ISBLANK(G823),"",IF(ISTEXT(G823),"",INDEX(Sheet1!I$14:I$181,MATCH(F823,Sheet1!A$14:A$181,0))))</f>
        <v>18.45</v>
      </c>
      <c r="M823" t="str">
        <f>IF(ISBLANK(G823),"",IF(ISTEXT(G823),"",IF(INDEX(Sheet1!H$14:H$181,MATCH(F823,Sheet1!A$14:A$181,0))&lt;&gt;0,IF(INDEX(Sheet1!I$14:I$181,MATCH(F823,Sheet1!A$14:A$181,0))&lt;&gt;0,"Loan &amp; Cash","Loan"),"Cash")))</f>
        <v>Loan &amp; Cash</v>
      </c>
      <c r="N823">
        <f>IF(ISTEXT(E823),"",IF(ISBLANK(E823),"",IF(ISTEXT(D823),"",IF(A818="Invoice No. : ",INDEX(Sheet1!D$14:D$181,MATCH(B818,Sheet1!A$14:A$181,0)),N822))))</f>
        <v>2</v>
      </c>
      <c r="O823" t="str">
        <f>IF(ISTEXT(E823),"",IF(ISBLANK(E823),"",IF(ISTEXT(D823),"",IF(A818="Invoice No. : ",INDEX(Sheet1!E$14:E$181,MATCH(B818,Sheet1!A$14:A$181,0)),O822))))</f>
        <v>RUBY</v>
      </c>
      <c r="P823" t="str">
        <f>IF(ISTEXT(E823),"",IF(ISBLANK(E823),"",IF(ISTEXT(D823),"",IF(A818="Invoice No. : ",INDEX(Sheet1!G$14:G$181,MATCH(B818,Sheet1!A$14:A$181,0)),P822))))</f>
        <v>CAMPOS, HERMINIO, JR. CALUZA</v>
      </c>
      <c r="Q823">
        <f t="shared" si="51"/>
        <v>130591.09</v>
      </c>
    </row>
    <row r="824" spans="1:17" x14ac:dyDescent="0.2">
      <c r="A824" s="10" t="s">
        <v>551</v>
      </c>
      <c r="B824" s="10" t="s">
        <v>552</v>
      </c>
      <c r="C824" s="11">
        <v>1</v>
      </c>
      <c r="D824" s="11">
        <v>360</v>
      </c>
      <c r="E824" s="11">
        <v>360</v>
      </c>
      <c r="F824" s="26">
        <f t="shared" si="48"/>
        <v>2145338</v>
      </c>
      <c r="G824" s="26">
        <f>IF(ISTEXT(E824),"",IF(ISBLANK(E824),"",IF(ISTEXT(D824),"",IF(A819="Invoice No. : ",INDEX(Sheet1!F$14:F$181,MATCH(B819,Sheet1!A$14:A$181,0)),G823))))</f>
        <v>1300</v>
      </c>
      <c r="H824" s="26" t="str">
        <f t="shared" si="49"/>
        <v>01/17/2023</v>
      </c>
      <c r="I824" s="26" t="str">
        <f>IF(ISTEXT(E824),"",IF(ISBLANK(E824),"",IF(ISTEXT(D824),"",IF(A819="Invoice No. : ",TEXT(INDEX(Sheet1!C$14:C$200,MATCH(B819,Sheet1!A$14:A$200,0)),"hh:mm:ss"),I823))))</f>
        <v>10:54:55</v>
      </c>
      <c r="J824">
        <f t="shared" si="50"/>
        <v>3518.45</v>
      </c>
      <c r="K824">
        <f>IF(ISBLANK(G824),"",IF(ISTEXT(G824),"",INDEX(Sheet1!H$14:H$181,MATCH(F824,Sheet1!A$14:A$181,0))))</f>
        <v>3500</v>
      </c>
      <c r="L824">
        <f>IF(ISBLANK(G824),"",IF(ISTEXT(G824),"",INDEX(Sheet1!I$14:I$181,MATCH(F824,Sheet1!A$14:A$181,0))))</f>
        <v>18.45</v>
      </c>
      <c r="M824" t="str">
        <f>IF(ISBLANK(G824),"",IF(ISTEXT(G824),"",IF(INDEX(Sheet1!H$14:H$181,MATCH(F824,Sheet1!A$14:A$181,0))&lt;&gt;0,IF(INDEX(Sheet1!I$14:I$181,MATCH(F824,Sheet1!A$14:A$181,0))&lt;&gt;0,"Loan &amp; Cash","Loan"),"Cash")))</f>
        <v>Loan &amp; Cash</v>
      </c>
      <c r="N824">
        <f>IF(ISTEXT(E824),"",IF(ISBLANK(E824),"",IF(ISTEXT(D824),"",IF(A819="Invoice No. : ",INDEX(Sheet1!D$14:D$181,MATCH(B819,Sheet1!A$14:A$181,0)),N823))))</f>
        <v>2</v>
      </c>
      <c r="O824" t="str">
        <f>IF(ISTEXT(E824),"",IF(ISBLANK(E824),"",IF(ISTEXT(D824),"",IF(A819="Invoice No. : ",INDEX(Sheet1!E$14:E$181,MATCH(B819,Sheet1!A$14:A$181,0)),O823))))</f>
        <v>RUBY</v>
      </c>
      <c r="P824" t="str">
        <f>IF(ISTEXT(E824),"",IF(ISBLANK(E824),"",IF(ISTEXT(D824),"",IF(A819="Invoice No. : ",INDEX(Sheet1!G$14:G$181,MATCH(B819,Sheet1!A$14:A$181,0)),P823))))</f>
        <v>CAMPOS, HERMINIO, JR. CALUZA</v>
      </c>
      <c r="Q824">
        <f t="shared" si="51"/>
        <v>130591.09</v>
      </c>
    </row>
    <row r="825" spans="1:17" x14ac:dyDescent="0.2">
      <c r="A825" s="10" t="s">
        <v>553</v>
      </c>
      <c r="B825" s="10" t="s">
        <v>554</v>
      </c>
      <c r="C825" s="11">
        <v>1</v>
      </c>
      <c r="D825" s="11">
        <v>54</v>
      </c>
      <c r="E825" s="11">
        <v>54</v>
      </c>
      <c r="F825" s="26">
        <f t="shared" si="48"/>
        <v>2145338</v>
      </c>
      <c r="G825" s="26">
        <f>IF(ISTEXT(E825),"",IF(ISBLANK(E825),"",IF(ISTEXT(D825),"",IF(A820="Invoice No. : ",INDEX(Sheet1!F$14:F$181,MATCH(B820,Sheet1!A$14:A$181,0)),G824))))</f>
        <v>1300</v>
      </c>
      <c r="H825" s="26" t="str">
        <f t="shared" si="49"/>
        <v>01/17/2023</v>
      </c>
      <c r="I825" s="26" t="str">
        <f>IF(ISTEXT(E825),"",IF(ISBLANK(E825),"",IF(ISTEXT(D825),"",IF(A820="Invoice No. : ",TEXT(INDEX(Sheet1!C$14:C$200,MATCH(B820,Sheet1!A$14:A$200,0)),"hh:mm:ss"),I824))))</f>
        <v>10:54:55</v>
      </c>
      <c r="J825">
        <f t="shared" si="50"/>
        <v>3518.45</v>
      </c>
      <c r="K825">
        <f>IF(ISBLANK(G825),"",IF(ISTEXT(G825),"",INDEX(Sheet1!H$14:H$181,MATCH(F825,Sheet1!A$14:A$181,0))))</f>
        <v>3500</v>
      </c>
      <c r="L825">
        <f>IF(ISBLANK(G825),"",IF(ISTEXT(G825),"",INDEX(Sheet1!I$14:I$181,MATCH(F825,Sheet1!A$14:A$181,0))))</f>
        <v>18.45</v>
      </c>
      <c r="M825" t="str">
        <f>IF(ISBLANK(G825),"",IF(ISTEXT(G825),"",IF(INDEX(Sheet1!H$14:H$181,MATCH(F825,Sheet1!A$14:A$181,0))&lt;&gt;0,IF(INDEX(Sheet1!I$14:I$181,MATCH(F825,Sheet1!A$14:A$181,0))&lt;&gt;0,"Loan &amp; Cash","Loan"),"Cash")))</f>
        <v>Loan &amp; Cash</v>
      </c>
      <c r="N825">
        <f>IF(ISTEXT(E825),"",IF(ISBLANK(E825),"",IF(ISTEXT(D825),"",IF(A820="Invoice No. : ",INDEX(Sheet1!D$14:D$181,MATCH(B820,Sheet1!A$14:A$181,0)),N824))))</f>
        <v>2</v>
      </c>
      <c r="O825" t="str">
        <f>IF(ISTEXT(E825),"",IF(ISBLANK(E825),"",IF(ISTEXT(D825),"",IF(A820="Invoice No. : ",INDEX(Sheet1!E$14:E$181,MATCH(B820,Sheet1!A$14:A$181,0)),O824))))</f>
        <v>RUBY</v>
      </c>
      <c r="P825" t="str">
        <f>IF(ISTEXT(E825),"",IF(ISBLANK(E825),"",IF(ISTEXT(D825),"",IF(A820="Invoice No. : ",INDEX(Sheet1!G$14:G$181,MATCH(B820,Sheet1!A$14:A$181,0)),P824))))</f>
        <v>CAMPOS, HERMINIO, JR. CALUZA</v>
      </c>
      <c r="Q825">
        <f t="shared" si="51"/>
        <v>130591.09</v>
      </c>
    </row>
    <row r="826" spans="1:17" x14ac:dyDescent="0.2">
      <c r="A826" s="10" t="s">
        <v>555</v>
      </c>
      <c r="B826" s="10" t="s">
        <v>556</v>
      </c>
      <c r="C826" s="11">
        <v>2</v>
      </c>
      <c r="D826" s="11">
        <v>39.5</v>
      </c>
      <c r="E826" s="11">
        <v>79</v>
      </c>
      <c r="F826" s="26">
        <f t="shared" si="48"/>
        <v>2145338</v>
      </c>
      <c r="G826" s="26">
        <f>IF(ISTEXT(E826),"",IF(ISBLANK(E826),"",IF(ISTEXT(D826),"",IF(A821="Invoice No. : ",INDEX(Sheet1!F$14:F$181,MATCH(B821,Sheet1!A$14:A$181,0)),G825))))</f>
        <v>1300</v>
      </c>
      <c r="H826" s="26" t="str">
        <f t="shared" si="49"/>
        <v>01/17/2023</v>
      </c>
      <c r="I826" s="26" t="str">
        <f>IF(ISTEXT(E826),"",IF(ISBLANK(E826),"",IF(ISTEXT(D826),"",IF(A821="Invoice No. : ",TEXT(INDEX(Sheet1!C$14:C$200,MATCH(B821,Sheet1!A$14:A$200,0)),"hh:mm:ss"),I825))))</f>
        <v>10:54:55</v>
      </c>
      <c r="J826">
        <f t="shared" si="50"/>
        <v>3518.45</v>
      </c>
      <c r="K826">
        <f>IF(ISBLANK(G826),"",IF(ISTEXT(G826),"",INDEX(Sheet1!H$14:H$181,MATCH(F826,Sheet1!A$14:A$181,0))))</f>
        <v>3500</v>
      </c>
      <c r="L826">
        <f>IF(ISBLANK(G826),"",IF(ISTEXT(G826),"",INDEX(Sheet1!I$14:I$181,MATCH(F826,Sheet1!A$14:A$181,0))))</f>
        <v>18.45</v>
      </c>
      <c r="M826" t="str">
        <f>IF(ISBLANK(G826),"",IF(ISTEXT(G826),"",IF(INDEX(Sheet1!H$14:H$181,MATCH(F826,Sheet1!A$14:A$181,0))&lt;&gt;0,IF(INDEX(Sheet1!I$14:I$181,MATCH(F826,Sheet1!A$14:A$181,0))&lt;&gt;0,"Loan &amp; Cash","Loan"),"Cash")))</f>
        <v>Loan &amp; Cash</v>
      </c>
      <c r="N826">
        <f>IF(ISTEXT(E826),"",IF(ISBLANK(E826),"",IF(ISTEXT(D826),"",IF(A821="Invoice No. : ",INDEX(Sheet1!D$14:D$181,MATCH(B821,Sheet1!A$14:A$181,0)),N825))))</f>
        <v>2</v>
      </c>
      <c r="O826" t="str">
        <f>IF(ISTEXT(E826),"",IF(ISBLANK(E826),"",IF(ISTEXT(D826),"",IF(A821="Invoice No. : ",INDEX(Sheet1!E$14:E$181,MATCH(B821,Sheet1!A$14:A$181,0)),O825))))</f>
        <v>RUBY</v>
      </c>
      <c r="P826" t="str">
        <f>IF(ISTEXT(E826),"",IF(ISBLANK(E826),"",IF(ISTEXT(D826),"",IF(A821="Invoice No. : ",INDEX(Sheet1!G$14:G$181,MATCH(B821,Sheet1!A$14:A$181,0)),P825))))</f>
        <v>CAMPOS, HERMINIO, JR. CALUZA</v>
      </c>
      <c r="Q826">
        <f t="shared" si="51"/>
        <v>130591.09</v>
      </c>
    </row>
    <row r="827" spans="1:17" x14ac:dyDescent="0.2">
      <c r="A827" s="10" t="s">
        <v>557</v>
      </c>
      <c r="B827" s="10" t="s">
        <v>558</v>
      </c>
      <c r="C827" s="11">
        <v>1</v>
      </c>
      <c r="D827" s="11">
        <v>129</v>
      </c>
      <c r="E827" s="11">
        <v>129</v>
      </c>
      <c r="F827" s="26">
        <f t="shared" si="48"/>
        <v>2145338</v>
      </c>
      <c r="G827" s="26">
        <f>IF(ISTEXT(E827),"",IF(ISBLANK(E827),"",IF(ISTEXT(D827),"",IF(A822="Invoice No. : ",INDEX(Sheet1!F$14:F$181,MATCH(B822,Sheet1!A$14:A$181,0)),G826))))</f>
        <v>1300</v>
      </c>
      <c r="H827" s="26" t="str">
        <f t="shared" si="49"/>
        <v>01/17/2023</v>
      </c>
      <c r="I827" s="26" t="str">
        <f>IF(ISTEXT(E827),"",IF(ISBLANK(E827),"",IF(ISTEXT(D827),"",IF(A822="Invoice No. : ",TEXT(INDEX(Sheet1!C$14:C$200,MATCH(B822,Sheet1!A$14:A$200,0)),"hh:mm:ss"),I826))))</f>
        <v>10:54:55</v>
      </c>
      <c r="J827">
        <f t="shared" si="50"/>
        <v>3518.45</v>
      </c>
      <c r="K827">
        <f>IF(ISBLANK(G827),"",IF(ISTEXT(G827),"",INDEX(Sheet1!H$14:H$181,MATCH(F827,Sheet1!A$14:A$181,0))))</f>
        <v>3500</v>
      </c>
      <c r="L827">
        <f>IF(ISBLANK(G827),"",IF(ISTEXT(G827),"",INDEX(Sheet1!I$14:I$181,MATCH(F827,Sheet1!A$14:A$181,0))))</f>
        <v>18.45</v>
      </c>
      <c r="M827" t="str">
        <f>IF(ISBLANK(G827),"",IF(ISTEXT(G827),"",IF(INDEX(Sheet1!H$14:H$181,MATCH(F827,Sheet1!A$14:A$181,0))&lt;&gt;0,IF(INDEX(Sheet1!I$14:I$181,MATCH(F827,Sheet1!A$14:A$181,0))&lt;&gt;0,"Loan &amp; Cash","Loan"),"Cash")))</f>
        <v>Loan &amp; Cash</v>
      </c>
      <c r="N827">
        <f>IF(ISTEXT(E827),"",IF(ISBLANK(E827),"",IF(ISTEXT(D827),"",IF(A822="Invoice No. : ",INDEX(Sheet1!D$14:D$181,MATCH(B822,Sheet1!A$14:A$181,0)),N826))))</f>
        <v>2</v>
      </c>
      <c r="O827" t="str">
        <f>IF(ISTEXT(E827),"",IF(ISBLANK(E827),"",IF(ISTEXT(D827),"",IF(A822="Invoice No. : ",INDEX(Sheet1!E$14:E$181,MATCH(B822,Sheet1!A$14:A$181,0)),O826))))</f>
        <v>RUBY</v>
      </c>
      <c r="P827" t="str">
        <f>IF(ISTEXT(E827),"",IF(ISBLANK(E827),"",IF(ISTEXT(D827),"",IF(A822="Invoice No. : ",INDEX(Sheet1!G$14:G$181,MATCH(B822,Sheet1!A$14:A$181,0)),P826))))</f>
        <v>CAMPOS, HERMINIO, JR. CALUZA</v>
      </c>
      <c r="Q827">
        <f t="shared" si="51"/>
        <v>130591.09</v>
      </c>
    </row>
    <row r="828" spans="1:17" x14ac:dyDescent="0.2">
      <c r="A828" s="10" t="s">
        <v>559</v>
      </c>
      <c r="B828" s="10" t="s">
        <v>560</v>
      </c>
      <c r="C828" s="11">
        <v>1</v>
      </c>
      <c r="D828" s="11">
        <v>80</v>
      </c>
      <c r="E828" s="11">
        <v>80</v>
      </c>
      <c r="F828" s="26">
        <f t="shared" si="48"/>
        <v>2145338</v>
      </c>
      <c r="G828" s="26">
        <f>IF(ISTEXT(E828),"",IF(ISBLANK(E828),"",IF(ISTEXT(D828),"",IF(A823="Invoice No. : ",INDEX(Sheet1!F$14:F$181,MATCH(B823,Sheet1!A$14:A$181,0)),G827))))</f>
        <v>1300</v>
      </c>
      <c r="H828" s="26" t="str">
        <f t="shared" si="49"/>
        <v>01/17/2023</v>
      </c>
      <c r="I828" s="26" t="str">
        <f>IF(ISTEXT(E828),"",IF(ISBLANK(E828),"",IF(ISTEXT(D828),"",IF(A823="Invoice No. : ",TEXT(INDEX(Sheet1!C$14:C$200,MATCH(B823,Sheet1!A$14:A$200,0)),"hh:mm:ss"),I827))))</f>
        <v>10:54:55</v>
      </c>
      <c r="J828">
        <f t="shared" si="50"/>
        <v>3518.45</v>
      </c>
      <c r="K828">
        <f>IF(ISBLANK(G828),"",IF(ISTEXT(G828),"",INDEX(Sheet1!H$14:H$181,MATCH(F828,Sheet1!A$14:A$181,0))))</f>
        <v>3500</v>
      </c>
      <c r="L828">
        <f>IF(ISBLANK(G828),"",IF(ISTEXT(G828),"",INDEX(Sheet1!I$14:I$181,MATCH(F828,Sheet1!A$14:A$181,0))))</f>
        <v>18.45</v>
      </c>
      <c r="M828" t="str">
        <f>IF(ISBLANK(G828),"",IF(ISTEXT(G828),"",IF(INDEX(Sheet1!H$14:H$181,MATCH(F828,Sheet1!A$14:A$181,0))&lt;&gt;0,IF(INDEX(Sheet1!I$14:I$181,MATCH(F828,Sheet1!A$14:A$181,0))&lt;&gt;0,"Loan &amp; Cash","Loan"),"Cash")))</f>
        <v>Loan &amp; Cash</v>
      </c>
      <c r="N828">
        <f>IF(ISTEXT(E828),"",IF(ISBLANK(E828),"",IF(ISTEXT(D828),"",IF(A823="Invoice No. : ",INDEX(Sheet1!D$14:D$181,MATCH(B823,Sheet1!A$14:A$181,0)),N827))))</f>
        <v>2</v>
      </c>
      <c r="O828" t="str">
        <f>IF(ISTEXT(E828),"",IF(ISBLANK(E828),"",IF(ISTEXT(D828),"",IF(A823="Invoice No. : ",INDEX(Sheet1!E$14:E$181,MATCH(B823,Sheet1!A$14:A$181,0)),O827))))</f>
        <v>RUBY</v>
      </c>
      <c r="P828" t="str">
        <f>IF(ISTEXT(E828),"",IF(ISBLANK(E828),"",IF(ISTEXT(D828),"",IF(A823="Invoice No. : ",INDEX(Sheet1!G$14:G$181,MATCH(B823,Sheet1!A$14:A$181,0)),P827))))</f>
        <v>CAMPOS, HERMINIO, JR. CALUZA</v>
      </c>
      <c r="Q828">
        <f t="shared" si="51"/>
        <v>130591.09</v>
      </c>
    </row>
    <row r="829" spans="1:17" x14ac:dyDescent="0.2">
      <c r="A829" s="10" t="s">
        <v>561</v>
      </c>
      <c r="B829" s="10" t="s">
        <v>562</v>
      </c>
      <c r="C829" s="11">
        <v>2</v>
      </c>
      <c r="D829" s="11">
        <v>32.25</v>
      </c>
      <c r="E829" s="11">
        <v>64.5</v>
      </c>
      <c r="F829" s="26">
        <f t="shared" si="48"/>
        <v>2145338</v>
      </c>
      <c r="G829" s="26">
        <f>IF(ISTEXT(E829),"",IF(ISBLANK(E829),"",IF(ISTEXT(D829),"",IF(A824="Invoice No. : ",INDEX(Sheet1!F$14:F$181,MATCH(B824,Sheet1!A$14:A$181,0)),G828))))</f>
        <v>1300</v>
      </c>
      <c r="H829" s="26" t="str">
        <f t="shared" si="49"/>
        <v>01/17/2023</v>
      </c>
      <c r="I829" s="26" t="str">
        <f>IF(ISTEXT(E829),"",IF(ISBLANK(E829),"",IF(ISTEXT(D829),"",IF(A824="Invoice No. : ",TEXT(INDEX(Sheet1!C$14:C$200,MATCH(B824,Sheet1!A$14:A$200,0)),"hh:mm:ss"),I828))))</f>
        <v>10:54:55</v>
      </c>
      <c r="J829">
        <f t="shared" si="50"/>
        <v>3518.45</v>
      </c>
      <c r="K829">
        <f>IF(ISBLANK(G829),"",IF(ISTEXT(G829),"",INDEX(Sheet1!H$14:H$181,MATCH(F829,Sheet1!A$14:A$181,0))))</f>
        <v>3500</v>
      </c>
      <c r="L829">
        <f>IF(ISBLANK(G829),"",IF(ISTEXT(G829),"",INDEX(Sheet1!I$14:I$181,MATCH(F829,Sheet1!A$14:A$181,0))))</f>
        <v>18.45</v>
      </c>
      <c r="M829" t="str">
        <f>IF(ISBLANK(G829),"",IF(ISTEXT(G829),"",IF(INDEX(Sheet1!H$14:H$181,MATCH(F829,Sheet1!A$14:A$181,0))&lt;&gt;0,IF(INDEX(Sheet1!I$14:I$181,MATCH(F829,Sheet1!A$14:A$181,0))&lt;&gt;0,"Loan &amp; Cash","Loan"),"Cash")))</f>
        <v>Loan &amp; Cash</v>
      </c>
      <c r="N829">
        <f>IF(ISTEXT(E829),"",IF(ISBLANK(E829),"",IF(ISTEXT(D829),"",IF(A824="Invoice No. : ",INDEX(Sheet1!D$14:D$181,MATCH(B824,Sheet1!A$14:A$181,0)),N828))))</f>
        <v>2</v>
      </c>
      <c r="O829" t="str">
        <f>IF(ISTEXT(E829),"",IF(ISBLANK(E829),"",IF(ISTEXT(D829),"",IF(A824="Invoice No. : ",INDEX(Sheet1!E$14:E$181,MATCH(B824,Sheet1!A$14:A$181,0)),O828))))</f>
        <v>RUBY</v>
      </c>
      <c r="P829" t="str">
        <f>IF(ISTEXT(E829),"",IF(ISBLANK(E829),"",IF(ISTEXT(D829),"",IF(A824="Invoice No. : ",INDEX(Sheet1!G$14:G$181,MATCH(B824,Sheet1!A$14:A$181,0)),P828))))</f>
        <v>CAMPOS, HERMINIO, JR. CALUZA</v>
      </c>
      <c r="Q829">
        <f t="shared" si="51"/>
        <v>130591.09</v>
      </c>
    </row>
    <row r="830" spans="1:17" x14ac:dyDescent="0.2">
      <c r="A830" s="10" t="s">
        <v>563</v>
      </c>
      <c r="B830" s="10" t="s">
        <v>564</v>
      </c>
      <c r="C830" s="11">
        <v>1</v>
      </c>
      <c r="D830" s="11">
        <v>29.75</v>
      </c>
      <c r="E830" s="11">
        <v>29.75</v>
      </c>
      <c r="F830" s="26">
        <f t="shared" si="48"/>
        <v>2145338</v>
      </c>
      <c r="G830" s="26">
        <f>IF(ISTEXT(E830),"",IF(ISBLANK(E830),"",IF(ISTEXT(D830),"",IF(A825="Invoice No. : ",INDEX(Sheet1!F$14:F$181,MATCH(B825,Sheet1!A$14:A$181,0)),G829))))</f>
        <v>1300</v>
      </c>
      <c r="H830" s="26" t="str">
        <f t="shared" si="49"/>
        <v>01/17/2023</v>
      </c>
      <c r="I830" s="26" t="str">
        <f>IF(ISTEXT(E830),"",IF(ISBLANK(E830),"",IF(ISTEXT(D830),"",IF(A825="Invoice No. : ",TEXT(INDEX(Sheet1!C$14:C$200,MATCH(B825,Sheet1!A$14:A$200,0)),"hh:mm:ss"),I829))))</f>
        <v>10:54:55</v>
      </c>
      <c r="J830">
        <f t="shared" si="50"/>
        <v>3518.45</v>
      </c>
      <c r="K830">
        <f>IF(ISBLANK(G830),"",IF(ISTEXT(G830),"",INDEX(Sheet1!H$14:H$181,MATCH(F830,Sheet1!A$14:A$181,0))))</f>
        <v>3500</v>
      </c>
      <c r="L830">
        <f>IF(ISBLANK(G830),"",IF(ISTEXT(G830),"",INDEX(Sheet1!I$14:I$181,MATCH(F830,Sheet1!A$14:A$181,0))))</f>
        <v>18.45</v>
      </c>
      <c r="M830" t="str">
        <f>IF(ISBLANK(G830),"",IF(ISTEXT(G830),"",IF(INDEX(Sheet1!H$14:H$181,MATCH(F830,Sheet1!A$14:A$181,0))&lt;&gt;0,IF(INDEX(Sheet1!I$14:I$181,MATCH(F830,Sheet1!A$14:A$181,0))&lt;&gt;0,"Loan &amp; Cash","Loan"),"Cash")))</f>
        <v>Loan &amp; Cash</v>
      </c>
      <c r="N830">
        <f>IF(ISTEXT(E830),"",IF(ISBLANK(E830),"",IF(ISTEXT(D830),"",IF(A825="Invoice No. : ",INDEX(Sheet1!D$14:D$181,MATCH(B825,Sheet1!A$14:A$181,0)),N829))))</f>
        <v>2</v>
      </c>
      <c r="O830" t="str">
        <f>IF(ISTEXT(E830),"",IF(ISBLANK(E830),"",IF(ISTEXT(D830),"",IF(A825="Invoice No. : ",INDEX(Sheet1!E$14:E$181,MATCH(B825,Sheet1!A$14:A$181,0)),O829))))</f>
        <v>RUBY</v>
      </c>
      <c r="P830" t="str">
        <f>IF(ISTEXT(E830),"",IF(ISBLANK(E830),"",IF(ISTEXT(D830),"",IF(A825="Invoice No. : ",INDEX(Sheet1!G$14:G$181,MATCH(B825,Sheet1!A$14:A$181,0)),P829))))</f>
        <v>CAMPOS, HERMINIO, JR. CALUZA</v>
      </c>
      <c r="Q830">
        <f t="shared" si="51"/>
        <v>130591.09</v>
      </c>
    </row>
    <row r="831" spans="1:17" x14ac:dyDescent="0.2">
      <c r="A831" s="10" t="s">
        <v>565</v>
      </c>
      <c r="B831" s="10" t="s">
        <v>566</v>
      </c>
      <c r="C831" s="11">
        <v>1</v>
      </c>
      <c r="D831" s="11">
        <v>37.75</v>
      </c>
      <c r="E831" s="11">
        <v>37.75</v>
      </c>
      <c r="F831" s="26">
        <f t="shared" si="48"/>
        <v>2145338</v>
      </c>
      <c r="G831" s="26">
        <f>IF(ISTEXT(E831),"",IF(ISBLANK(E831),"",IF(ISTEXT(D831),"",IF(A826="Invoice No. : ",INDEX(Sheet1!F$14:F$181,MATCH(B826,Sheet1!A$14:A$181,0)),G830))))</f>
        <v>1300</v>
      </c>
      <c r="H831" s="26" t="str">
        <f t="shared" si="49"/>
        <v>01/17/2023</v>
      </c>
      <c r="I831" s="26" t="str">
        <f>IF(ISTEXT(E831),"",IF(ISBLANK(E831),"",IF(ISTEXT(D831),"",IF(A826="Invoice No. : ",TEXT(INDEX(Sheet1!C$14:C$200,MATCH(B826,Sheet1!A$14:A$200,0)),"hh:mm:ss"),I830))))</f>
        <v>10:54:55</v>
      </c>
      <c r="J831">
        <f t="shared" si="50"/>
        <v>3518.45</v>
      </c>
      <c r="K831">
        <f>IF(ISBLANK(G831),"",IF(ISTEXT(G831),"",INDEX(Sheet1!H$14:H$181,MATCH(F831,Sheet1!A$14:A$181,0))))</f>
        <v>3500</v>
      </c>
      <c r="L831">
        <f>IF(ISBLANK(G831),"",IF(ISTEXT(G831),"",INDEX(Sheet1!I$14:I$181,MATCH(F831,Sheet1!A$14:A$181,0))))</f>
        <v>18.45</v>
      </c>
      <c r="M831" t="str">
        <f>IF(ISBLANK(G831),"",IF(ISTEXT(G831),"",IF(INDEX(Sheet1!H$14:H$181,MATCH(F831,Sheet1!A$14:A$181,0))&lt;&gt;0,IF(INDEX(Sheet1!I$14:I$181,MATCH(F831,Sheet1!A$14:A$181,0))&lt;&gt;0,"Loan &amp; Cash","Loan"),"Cash")))</f>
        <v>Loan &amp; Cash</v>
      </c>
      <c r="N831">
        <f>IF(ISTEXT(E831),"",IF(ISBLANK(E831),"",IF(ISTEXT(D831),"",IF(A826="Invoice No. : ",INDEX(Sheet1!D$14:D$181,MATCH(B826,Sheet1!A$14:A$181,0)),N830))))</f>
        <v>2</v>
      </c>
      <c r="O831" t="str">
        <f>IF(ISTEXT(E831),"",IF(ISBLANK(E831),"",IF(ISTEXT(D831),"",IF(A826="Invoice No. : ",INDEX(Sheet1!E$14:E$181,MATCH(B826,Sheet1!A$14:A$181,0)),O830))))</f>
        <v>RUBY</v>
      </c>
      <c r="P831" t="str">
        <f>IF(ISTEXT(E831),"",IF(ISBLANK(E831),"",IF(ISTEXT(D831),"",IF(A826="Invoice No. : ",INDEX(Sheet1!G$14:G$181,MATCH(B826,Sheet1!A$14:A$181,0)),P830))))</f>
        <v>CAMPOS, HERMINIO, JR. CALUZA</v>
      </c>
      <c r="Q831">
        <f t="shared" si="51"/>
        <v>130591.09</v>
      </c>
    </row>
    <row r="832" spans="1:17" x14ac:dyDescent="0.2">
      <c r="A832" s="10" t="s">
        <v>567</v>
      </c>
      <c r="B832" s="10" t="s">
        <v>568</v>
      </c>
      <c r="C832" s="11">
        <v>12</v>
      </c>
      <c r="D832" s="11">
        <v>6.25</v>
      </c>
      <c r="E832" s="11">
        <v>75</v>
      </c>
      <c r="F832" s="26">
        <f t="shared" si="48"/>
        <v>2145338</v>
      </c>
      <c r="G832" s="26">
        <f>IF(ISTEXT(E832),"",IF(ISBLANK(E832),"",IF(ISTEXT(D832),"",IF(A827="Invoice No. : ",INDEX(Sheet1!F$14:F$181,MATCH(B827,Sheet1!A$14:A$181,0)),G831))))</f>
        <v>1300</v>
      </c>
      <c r="H832" s="26" t="str">
        <f t="shared" si="49"/>
        <v>01/17/2023</v>
      </c>
      <c r="I832" s="26" t="str">
        <f>IF(ISTEXT(E832),"",IF(ISBLANK(E832),"",IF(ISTEXT(D832),"",IF(A827="Invoice No. : ",TEXT(INDEX(Sheet1!C$14:C$200,MATCH(B827,Sheet1!A$14:A$200,0)),"hh:mm:ss"),I831))))</f>
        <v>10:54:55</v>
      </c>
      <c r="J832">
        <f t="shared" si="50"/>
        <v>3518.45</v>
      </c>
      <c r="K832">
        <f>IF(ISBLANK(G832),"",IF(ISTEXT(G832),"",INDEX(Sheet1!H$14:H$181,MATCH(F832,Sheet1!A$14:A$181,0))))</f>
        <v>3500</v>
      </c>
      <c r="L832">
        <f>IF(ISBLANK(G832),"",IF(ISTEXT(G832),"",INDEX(Sheet1!I$14:I$181,MATCH(F832,Sheet1!A$14:A$181,0))))</f>
        <v>18.45</v>
      </c>
      <c r="M832" t="str">
        <f>IF(ISBLANK(G832),"",IF(ISTEXT(G832),"",IF(INDEX(Sheet1!H$14:H$181,MATCH(F832,Sheet1!A$14:A$181,0))&lt;&gt;0,IF(INDEX(Sheet1!I$14:I$181,MATCH(F832,Sheet1!A$14:A$181,0))&lt;&gt;0,"Loan &amp; Cash","Loan"),"Cash")))</f>
        <v>Loan &amp; Cash</v>
      </c>
      <c r="N832">
        <f>IF(ISTEXT(E832),"",IF(ISBLANK(E832),"",IF(ISTEXT(D832),"",IF(A827="Invoice No. : ",INDEX(Sheet1!D$14:D$181,MATCH(B827,Sheet1!A$14:A$181,0)),N831))))</f>
        <v>2</v>
      </c>
      <c r="O832" t="str">
        <f>IF(ISTEXT(E832),"",IF(ISBLANK(E832),"",IF(ISTEXT(D832),"",IF(A827="Invoice No. : ",INDEX(Sheet1!E$14:E$181,MATCH(B827,Sheet1!A$14:A$181,0)),O831))))</f>
        <v>RUBY</v>
      </c>
      <c r="P832" t="str">
        <f>IF(ISTEXT(E832),"",IF(ISBLANK(E832),"",IF(ISTEXT(D832),"",IF(A827="Invoice No. : ",INDEX(Sheet1!G$14:G$181,MATCH(B827,Sheet1!A$14:A$181,0)),P831))))</f>
        <v>CAMPOS, HERMINIO, JR. CALUZA</v>
      </c>
      <c r="Q832">
        <f t="shared" si="51"/>
        <v>130591.09</v>
      </c>
    </row>
    <row r="833" spans="1:17" x14ac:dyDescent="0.2">
      <c r="A833" s="10" t="s">
        <v>569</v>
      </c>
      <c r="B833" s="10" t="s">
        <v>570</v>
      </c>
      <c r="C833" s="11">
        <v>3</v>
      </c>
      <c r="D833" s="11">
        <v>14.25</v>
      </c>
      <c r="E833" s="11">
        <v>42.75</v>
      </c>
      <c r="F833" s="26">
        <f t="shared" si="48"/>
        <v>2145338</v>
      </c>
      <c r="G833" s="26">
        <f>IF(ISTEXT(E833),"",IF(ISBLANK(E833),"",IF(ISTEXT(D833),"",IF(A828="Invoice No. : ",INDEX(Sheet1!F$14:F$181,MATCH(B828,Sheet1!A$14:A$181,0)),G832))))</f>
        <v>1300</v>
      </c>
      <c r="H833" s="26" t="str">
        <f t="shared" si="49"/>
        <v>01/17/2023</v>
      </c>
      <c r="I833" s="26" t="str">
        <f>IF(ISTEXT(E833),"",IF(ISBLANK(E833),"",IF(ISTEXT(D833),"",IF(A828="Invoice No. : ",TEXT(INDEX(Sheet1!C$14:C$200,MATCH(B828,Sheet1!A$14:A$200,0)),"hh:mm:ss"),I832))))</f>
        <v>10:54:55</v>
      </c>
      <c r="J833">
        <f t="shared" si="50"/>
        <v>3518.45</v>
      </c>
      <c r="K833">
        <f>IF(ISBLANK(G833),"",IF(ISTEXT(G833),"",INDEX(Sheet1!H$14:H$181,MATCH(F833,Sheet1!A$14:A$181,0))))</f>
        <v>3500</v>
      </c>
      <c r="L833">
        <f>IF(ISBLANK(G833),"",IF(ISTEXT(G833),"",INDEX(Sheet1!I$14:I$181,MATCH(F833,Sheet1!A$14:A$181,0))))</f>
        <v>18.45</v>
      </c>
      <c r="M833" t="str">
        <f>IF(ISBLANK(G833),"",IF(ISTEXT(G833),"",IF(INDEX(Sheet1!H$14:H$181,MATCH(F833,Sheet1!A$14:A$181,0))&lt;&gt;0,IF(INDEX(Sheet1!I$14:I$181,MATCH(F833,Sheet1!A$14:A$181,0))&lt;&gt;0,"Loan &amp; Cash","Loan"),"Cash")))</f>
        <v>Loan &amp; Cash</v>
      </c>
      <c r="N833">
        <f>IF(ISTEXT(E833),"",IF(ISBLANK(E833),"",IF(ISTEXT(D833),"",IF(A828="Invoice No. : ",INDEX(Sheet1!D$14:D$181,MATCH(B828,Sheet1!A$14:A$181,0)),N832))))</f>
        <v>2</v>
      </c>
      <c r="O833" t="str">
        <f>IF(ISTEXT(E833),"",IF(ISBLANK(E833),"",IF(ISTEXT(D833),"",IF(A828="Invoice No. : ",INDEX(Sheet1!E$14:E$181,MATCH(B828,Sheet1!A$14:A$181,0)),O832))))</f>
        <v>RUBY</v>
      </c>
      <c r="P833" t="str">
        <f>IF(ISTEXT(E833),"",IF(ISBLANK(E833),"",IF(ISTEXT(D833),"",IF(A828="Invoice No. : ",INDEX(Sheet1!G$14:G$181,MATCH(B828,Sheet1!A$14:A$181,0)),P832))))</f>
        <v>CAMPOS, HERMINIO, JR. CALUZA</v>
      </c>
      <c r="Q833">
        <f t="shared" si="51"/>
        <v>130591.09</v>
      </c>
    </row>
    <row r="834" spans="1:17" x14ac:dyDescent="0.2">
      <c r="A834" s="10" t="s">
        <v>344</v>
      </c>
      <c r="B834" s="10" t="s">
        <v>345</v>
      </c>
      <c r="C834" s="11">
        <v>6</v>
      </c>
      <c r="D834" s="11">
        <v>21</v>
      </c>
      <c r="E834" s="11">
        <v>126</v>
      </c>
      <c r="F834" s="26">
        <f t="shared" si="48"/>
        <v>2145338</v>
      </c>
      <c r="G834" s="26">
        <f>IF(ISTEXT(E834),"",IF(ISBLANK(E834),"",IF(ISTEXT(D834),"",IF(A829="Invoice No. : ",INDEX(Sheet1!F$14:F$181,MATCH(B829,Sheet1!A$14:A$181,0)),G833))))</f>
        <v>1300</v>
      </c>
      <c r="H834" s="26" t="str">
        <f t="shared" si="49"/>
        <v>01/17/2023</v>
      </c>
      <c r="I834" s="26" t="str">
        <f>IF(ISTEXT(E834),"",IF(ISBLANK(E834),"",IF(ISTEXT(D834),"",IF(A829="Invoice No. : ",TEXT(INDEX(Sheet1!C$14:C$200,MATCH(B829,Sheet1!A$14:A$200,0)),"hh:mm:ss"),I833))))</f>
        <v>10:54:55</v>
      </c>
      <c r="J834">
        <f t="shared" si="50"/>
        <v>3518.45</v>
      </c>
      <c r="K834">
        <f>IF(ISBLANK(G834),"",IF(ISTEXT(G834),"",INDEX(Sheet1!H$14:H$181,MATCH(F834,Sheet1!A$14:A$181,0))))</f>
        <v>3500</v>
      </c>
      <c r="L834">
        <f>IF(ISBLANK(G834),"",IF(ISTEXT(G834),"",INDEX(Sheet1!I$14:I$181,MATCH(F834,Sheet1!A$14:A$181,0))))</f>
        <v>18.45</v>
      </c>
      <c r="M834" t="str">
        <f>IF(ISBLANK(G834),"",IF(ISTEXT(G834),"",IF(INDEX(Sheet1!H$14:H$181,MATCH(F834,Sheet1!A$14:A$181,0))&lt;&gt;0,IF(INDEX(Sheet1!I$14:I$181,MATCH(F834,Sheet1!A$14:A$181,0))&lt;&gt;0,"Loan &amp; Cash","Loan"),"Cash")))</f>
        <v>Loan &amp; Cash</v>
      </c>
      <c r="N834">
        <f>IF(ISTEXT(E834),"",IF(ISBLANK(E834),"",IF(ISTEXT(D834),"",IF(A829="Invoice No. : ",INDEX(Sheet1!D$14:D$181,MATCH(B829,Sheet1!A$14:A$181,0)),N833))))</f>
        <v>2</v>
      </c>
      <c r="O834" t="str">
        <f>IF(ISTEXT(E834),"",IF(ISBLANK(E834),"",IF(ISTEXT(D834),"",IF(A829="Invoice No. : ",INDEX(Sheet1!E$14:E$181,MATCH(B829,Sheet1!A$14:A$181,0)),O833))))</f>
        <v>RUBY</v>
      </c>
      <c r="P834" t="str">
        <f>IF(ISTEXT(E834),"",IF(ISBLANK(E834),"",IF(ISTEXT(D834),"",IF(A829="Invoice No. : ",INDEX(Sheet1!G$14:G$181,MATCH(B829,Sheet1!A$14:A$181,0)),P833))))</f>
        <v>CAMPOS, HERMINIO, JR. CALUZA</v>
      </c>
      <c r="Q834">
        <f t="shared" si="51"/>
        <v>130591.09</v>
      </c>
    </row>
    <row r="835" spans="1:17" x14ac:dyDescent="0.2">
      <c r="A835" s="10" t="s">
        <v>571</v>
      </c>
      <c r="B835" s="10" t="s">
        <v>572</v>
      </c>
      <c r="C835" s="11">
        <v>1</v>
      </c>
      <c r="D835" s="11">
        <v>72.75</v>
      </c>
      <c r="E835" s="11">
        <v>72.75</v>
      </c>
      <c r="F835" s="26">
        <f t="shared" si="48"/>
        <v>2145338</v>
      </c>
      <c r="G835" s="26">
        <f>IF(ISTEXT(E835),"",IF(ISBLANK(E835),"",IF(ISTEXT(D835),"",IF(A830="Invoice No. : ",INDEX(Sheet1!F$14:F$181,MATCH(B830,Sheet1!A$14:A$181,0)),G834))))</f>
        <v>1300</v>
      </c>
      <c r="H835" s="26" t="str">
        <f t="shared" si="49"/>
        <v>01/17/2023</v>
      </c>
      <c r="I835" s="26" t="str">
        <f>IF(ISTEXT(E835),"",IF(ISBLANK(E835),"",IF(ISTEXT(D835),"",IF(A830="Invoice No. : ",TEXT(INDEX(Sheet1!C$14:C$200,MATCH(B830,Sheet1!A$14:A$200,0)),"hh:mm:ss"),I834))))</f>
        <v>10:54:55</v>
      </c>
      <c r="J835">
        <f t="shared" si="50"/>
        <v>3518.45</v>
      </c>
      <c r="K835">
        <f>IF(ISBLANK(G835),"",IF(ISTEXT(G835),"",INDEX(Sheet1!H$14:H$181,MATCH(F835,Sheet1!A$14:A$181,0))))</f>
        <v>3500</v>
      </c>
      <c r="L835">
        <f>IF(ISBLANK(G835),"",IF(ISTEXT(G835),"",INDEX(Sheet1!I$14:I$181,MATCH(F835,Sheet1!A$14:A$181,0))))</f>
        <v>18.45</v>
      </c>
      <c r="M835" t="str">
        <f>IF(ISBLANK(G835),"",IF(ISTEXT(G835),"",IF(INDEX(Sheet1!H$14:H$181,MATCH(F835,Sheet1!A$14:A$181,0))&lt;&gt;0,IF(INDEX(Sheet1!I$14:I$181,MATCH(F835,Sheet1!A$14:A$181,0))&lt;&gt;0,"Loan &amp; Cash","Loan"),"Cash")))</f>
        <v>Loan &amp; Cash</v>
      </c>
      <c r="N835">
        <f>IF(ISTEXT(E835),"",IF(ISBLANK(E835),"",IF(ISTEXT(D835),"",IF(A830="Invoice No. : ",INDEX(Sheet1!D$14:D$181,MATCH(B830,Sheet1!A$14:A$181,0)),N834))))</f>
        <v>2</v>
      </c>
      <c r="O835" t="str">
        <f>IF(ISTEXT(E835),"",IF(ISBLANK(E835),"",IF(ISTEXT(D835),"",IF(A830="Invoice No. : ",INDEX(Sheet1!E$14:E$181,MATCH(B830,Sheet1!A$14:A$181,0)),O834))))</f>
        <v>RUBY</v>
      </c>
      <c r="P835" t="str">
        <f>IF(ISTEXT(E835),"",IF(ISBLANK(E835),"",IF(ISTEXT(D835),"",IF(A830="Invoice No. : ",INDEX(Sheet1!G$14:G$181,MATCH(B830,Sheet1!A$14:A$181,0)),P834))))</f>
        <v>CAMPOS, HERMINIO, JR. CALUZA</v>
      </c>
      <c r="Q835">
        <f t="shared" si="51"/>
        <v>130591.09</v>
      </c>
    </row>
    <row r="836" spans="1:17" x14ac:dyDescent="0.2">
      <c r="A836" s="10" t="s">
        <v>573</v>
      </c>
      <c r="B836" s="10" t="s">
        <v>574</v>
      </c>
      <c r="C836" s="11">
        <v>12</v>
      </c>
      <c r="D836" s="11">
        <v>6</v>
      </c>
      <c r="E836" s="11">
        <v>72</v>
      </c>
      <c r="F836" s="26">
        <f t="shared" si="48"/>
        <v>2145338</v>
      </c>
      <c r="G836" s="26">
        <f>IF(ISTEXT(E836),"",IF(ISBLANK(E836),"",IF(ISTEXT(D836),"",IF(A831="Invoice No. : ",INDEX(Sheet1!F$14:F$181,MATCH(B831,Sheet1!A$14:A$181,0)),G835))))</f>
        <v>1300</v>
      </c>
      <c r="H836" s="26" t="str">
        <f t="shared" si="49"/>
        <v>01/17/2023</v>
      </c>
      <c r="I836" s="26" t="str">
        <f>IF(ISTEXT(E836),"",IF(ISBLANK(E836),"",IF(ISTEXT(D836),"",IF(A831="Invoice No. : ",TEXT(INDEX(Sheet1!C$14:C$200,MATCH(B831,Sheet1!A$14:A$200,0)),"hh:mm:ss"),I835))))</f>
        <v>10:54:55</v>
      </c>
      <c r="J836">
        <f t="shared" si="50"/>
        <v>3518.45</v>
      </c>
      <c r="K836">
        <f>IF(ISBLANK(G836),"",IF(ISTEXT(G836),"",INDEX(Sheet1!H$14:H$181,MATCH(F836,Sheet1!A$14:A$181,0))))</f>
        <v>3500</v>
      </c>
      <c r="L836">
        <f>IF(ISBLANK(G836),"",IF(ISTEXT(G836),"",INDEX(Sheet1!I$14:I$181,MATCH(F836,Sheet1!A$14:A$181,0))))</f>
        <v>18.45</v>
      </c>
      <c r="M836" t="str">
        <f>IF(ISBLANK(G836),"",IF(ISTEXT(G836),"",IF(INDEX(Sheet1!H$14:H$181,MATCH(F836,Sheet1!A$14:A$181,0))&lt;&gt;0,IF(INDEX(Sheet1!I$14:I$181,MATCH(F836,Sheet1!A$14:A$181,0))&lt;&gt;0,"Loan &amp; Cash","Loan"),"Cash")))</f>
        <v>Loan &amp; Cash</v>
      </c>
      <c r="N836">
        <f>IF(ISTEXT(E836),"",IF(ISBLANK(E836),"",IF(ISTEXT(D836),"",IF(A831="Invoice No. : ",INDEX(Sheet1!D$14:D$181,MATCH(B831,Sheet1!A$14:A$181,0)),N835))))</f>
        <v>2</v>
      </c>
      <c r="O836" t="str">
        <f>IF(ISTEXT(E836),"",IF(ISBLANK(E836),"",IF(ISTEXT(D836),"",IF(A831="Invoice No. : ",INDEX(Sheet1!E$14:E$181,MATCH(B831,Sheet1!A$14:A$181,0)),O835))))</f>
        <v>RUBY</v>
      </c>
      <c r="P836" t="str">
        <f>IF(ISTEXT(E836),"",IF(ISBLANK(E836),"",IF(ISTEXT(D836),"",IF(A831="Invoice No. : ",INDEX(Sheet1!G$14:G$181,MATCH(B831,Sheet1!A$14:A$181,0)),P835))))</f>
        <v>CAMPOS, HERMINIO, JR. CALUZA</v>
      </c>
      <c r="Q836">
        <f t="shared" si="51"/>
        <v>130591.09</v>
      </c>
    </row>
    <row r="837" spans="1:17" x14ac:dyDescent="0.2">
      <c r="A837" s="10" t="s">
        <v>575</v>
      </c>
      <c r="B837" s="10" t="s">
        <v>576</v>
      </c>
      <c r="C837" s="11">
        <v>1</v>
      </c>
      <c r="D837" s="11">
        <v>37.75</v>
      </c>
      <c r="E837" s="11">
        <v>37.75</v>
      </c>
      <c r="F837" s="26">
        <f t="shared" si="48"/>
        <v>2145338</v>
      </c>
      <c r="G837" s="26">
        <f>IF(ISTEXT(E837),"",IF(ISBLANK(E837),"",IF(ISTEXT(D837),"",IF(A832="Invoice No. : ",INDEX(Sheet1!F$14:F$181,MATCH(B832,Sheet1!A$14:A$181,0)),G836))))</f>
        <v>1300</v>
      </c>
      <c r="H837" s="26" t="str">
        <f t="shared" si="49"/>
        <v>01/17/2023</v>
      </c>
      <c r="I837" s="26" t="str">
        <f>IF(ISTEXT(E837),"",IF(ISBLANK(E837),"",IF(ISTEXT(D837),"",IF(A832="Invoice No. : ",TEXT(INDEX(Sheet1!C$14:C$200,MATCH(B832,Sheet1!A$14:A$200,0)),"hh:mm:ss"),I836))))</f>
        <v>10:54:55</v>
      </c>
      <c r="J837">
        <f t="shared" si="50"/>
        <v>3518.45</v>
      </c>
      <c r="K837">
        <f>IF(ISBLANK(G837),"",IF(ISTEXT(G837),"",INDEX(Sheet1!H$14:H$181,MATCH(F837,Sheet1!A$14:A$181,0))))</f>
        <v>3500</v>
      </c>
      <c r="L837">
        <f>IF(ISBLANK(G837),"",IF(ISTEXT(G837),"",INDEX(Sheet1!I$14:I$181,MATCH(F837,Sheet1!A$14:A$181,0))))</f>
        <v>18.45</v>
      </c>
      <c r="M837" t="str">
        <f>IF(ISBLANK(G837),"",IF(ISTEXT(G837),"",IF(INDEX(Sheet1!H$14:H$181,MATCH(F837,Sheet1!A$14:A$181,0))&lt;&gt;0,IF(INDEX(Sheet1!I$14:I$181,MATCH(F837,Sheet1!A$14:A$181,0))&lt;&gt;0,"Loan &amp; Cash","Loan"),"Cash")))</f>
        <v>Loan &amp; Cash</v>
      </c>
      <c r="N837">
        <f>IF(ISTEXT(E837),"",IF(ISBLANK(E837),"",IF(ISTEXT(D837),"",IF(A832="Invoice No. : ",INDEX(Sheet1!D$14:D$181,MATCH(B832,Sheet1!A$14:A$181,0)),N836))))</f>
        <v>2</v>
      </c>
      <c r="O837" t="str">
        <f>IF(ISTEXT(E837),"",IF(ISBLANK(E837),"",IF(ISTEXT(D837),"",IF(A832="Invoice No. : ",INDEX(Sheet1!E$14:E$181,MATCH(B832,Sheet1!A$14:A$181,0)),O836))))</f>
        <v>RUBY</v>
      </c>
      <c r="P837" t="str">
        <f>IF(ISTEXT(E837),"",IF(ISBLANK(E837),"",IF(ISTEXT(D837),"",IF(A832="Invoice No. : ",INDEX(Sheet1!G$14:G$181,MATCH(B832,Sheet1!A$14:A$181,0)),P836))))</f>
        <v>CAMPOS, HERMINIO, JR. CALUZA</v>
      </c>
      <c r="Q837">
        <f t="shared" si="51"/>
        <v>130591.09</v>
      </c>
    </row>
    <row r="838" spans="1:17" x14ac:dyDescent="0.2">
      <c r="D838" s="12" t="s">
        <v>16</v>
      </c>
      <c r="E838" s="13">
        <v>3518.45</v>
      </c>
      <c r="F838" s="26" t="str">
        <f t="shared" si="48"/>
        <v/>
      </c>
      <c r="G838" s="26" t="str">
        <f>IF(ISTEXT(E838),"",IF(ISBLANK(E838),"",IF(ISTEXT(D838),"",IF(A833="Invoice No. : ",INDEX(Sheet1!F$14:F$181,MATCH(B833,Sheet1!A$14:A$181,0)),G837))))</f>
        <v/>
      </c>
      <c r="H838" s="26" t="str">
        <f t="shared" si="49"/>
        <v/>
      </c>
      <c r="I838" s="26" t="str">
        <f>IF(ISTEXT(E838),"",IF(ISBLANK(E838),"",IF(ISTEXT(D838),"",IF(A833="Invoice No. : ",TEXT(INDEX(Sheet1!C$14:C$200,MATCH(B833,Sheet1!A$14:A$200,0)),"hh:mm:ss"),I837))))</f>
        <v/>
      </c>
      <c r="J838" t="str">
        <f t="shared" si="50"/>
        <v/>
      </c>
      <c r="K838" t="str">
        <f>IF(ISBLANK(G838),"",IF(ISTEXT(G838),"",INDEX(Sheet1!H$14:H$181,MATCH(F838,Sheet1!A$14:A$181,0))))</f>
        <v/>
      </c>
      <c r="L838" t="str">
        <f>IF(ISBLANK(G838),"",IF(ISTEXT(G838),"",INDEX(Sheet1!I$14:I$181,MATCH(F838,Sheet1!A$14:A$181,0))))</f>
        <v/>
      </c>
      <c r="M838" t="str">
        <f>IF(ISBLANK(G838),"",IF(ISTEXT(G838),"",IF(INDEX(Sheet1!H$14:H$181,MATCH(F838,Sheet1!A$14:A$181,0))&lt;&gt;0,IF(INDEX(Sheet1!I$14:I$181,MATCH(F838,Sheet1!A$14:A$181,0))&lt;&gt;0,"Loan &amp; Cash","Loan"),"Cash")))</f>
        <v/>
      </c>
      <c r="N838" t="str">
        <f>IF(ISTEXT(E838),"",IF(ISBLANK(E838),"",IF(ISTEXT(D838),"",IF(A833="Invoice No. : ",INDEX(Sheet1!D$14:D$181,MATCH(B833,Sheet1!A$14:A$181,0)),N837))))</f>
        <v/>
      </c>
      <c r="O838" t="str">
        <f>IF(ISTEXT(E838),"",IF(ISBLANK(E838),"",IF(ISTEXT(D838),"",IF(A833="Invoice No. : ",INDEX(Sheet1!E$14:E$181,MATCH(B833,Sheet1!A$14:A$181,0)),O837))))</f>
        <v/>
      </c>
      <c r="P838" t="str">
        <f>IF(ISTEXT(E838),"",IF(ISBLANK(E838),"",IF(ISTEXT(D838),"",IF(A833="Invoice No. : ",INDEX(Sheet1!G$14:G$181,MATCH(B833,Sheet1!A$14:A$181,0)),P837))))</f>
        <v/>
      </c>
      <c r="Q838" t="str">
        <f t="shared" si="51"/>
        <v/>
      </c>
    </row>
    <row r="839" spans="1:17" x14ac:dyDescent="0.2">
      <c r="F839" s="26" t="str">
        <f t="shared" si="48"/>
        <v/>
      </c>
      <c r="G839" s="26" t="str">
        <f>IF(ISTEXT(E839),"",IF(ISBLANK(E839),"",IF(ISTEXT(D839),"",IF(A834="Invoice No. : ",INDEX(Sheet1!F$14:F$181,MATCH(B834,Sheet1!A$14:A$181,0)),G838))))</f>
        <v/>
      </c>
      <c r="H839" s="26" t="str">
        <f t="shared" si="49"/>
        <v/>
      </c>
      <c r="I839" s="26" t="str">
        <f>IF(ISTEXT(E839),"",IF(ISBLANK(E839),"",IF(ISTEXT(D839),"",IF(A834="Invoice No. : ",TEXT(INDEX(Sheet1!C$14:C$200,MATCH(B834,Sheet1!A$14:A$200,0)),"hh:mm:ss"),I838))))</f>
        <v/>
      </c>
      <c r="J839" t="str">
        <f t="shared" si="50"/>
        <v/>
      </c>
      <c r="K839" t="str">
        <f>IF(ISBLANK(G839),"",IF(ISTEXT(G839),"",INDEX(Sheet1!H$14:H$181,MATCH(F839,Sheet1!A$14:A$181,0))))</f>
        <v/>
      </c>
      <c r="L839" t="str">
        <f>IF(ISBLANK(G839),"",IF(ISTEXT(G839),"",INDEX(Sheet1!I$14:I$181,MATCH(F839,Sheet1!A$14:A$181,0))))</f>
        <v/>
      </c>
      <c r="M839" t="str">
        <f>IF(ISBLANK(G839),"",IF(ISTEXT(G839),"",IF(INDEX(Sheet1!H$14:H$181,MATCH(F839,Sheet1!A$14:A$181,0))&lt;&gt;0,IF(INDEX(Sheet1!I$14:I$181,MATCH(F839,Sheet1!A$14:A$181,0))&lt;&gt;0,"Loan &amp; Cash","Loan"),"Cash")))</f>
        <v/>
      </c>
      <c r="N839" t="str">
        <f>IF(ISTEXT(E839),"",IF(ISBLANK(E839),"",IF(ISTEXT(D839),"",IF(A834="Invoice No. : ",INDEX(Sheet1!D$14:D$181,MATCH(B834,Sheet1!A$14:A$181,0)),N838))))</f>
        <v/>
      </c>
      <c r="O839" t="str">
        <f>IF(ISTEXT(E839),"",IF(ISBLANK(E839),"",IF(ISTEXT(D839),"",IF(A834="Invoice No. : ",INDEX(Sheet1!E$14:E$181,MATCH(B834,Sheet1!A$14:A$181,0)),O838))))</f>
        <v/>
      </c>
      <c r="P839" t="str">
        <f>IF(ISTEXT(E839),"",IF(ISBLANK(E839),"",IF(ISTEXT(D839),"",IF(A834="Invoice No. : ",INDEX(Sheet1!G$14:G$181,MATCH(B834,Sheet1!A$14:A$181,0)),P838))))</f>
        <v/>
      </c>
      <c r="Q839" t="str">
        <f t="shared" si="51"/>
        <v/>
      </c>
    </row>
    <row r="840" spans="1:17" x14ac:dyDescent="0.2">
      <c r="F840" s="26" t="str">
        <f t="shared" si="48"/>
        <v/>
      </c>
      <c r="G840" s="26" t="str">
        <f>IF(ISTEXT(E840),"",IF(ISBLANK(E840),"",IF(ISTEXT(D840),"",IF(A835="Invoice No. : ",INDEX(Sheet1!F$14:F$181,MATCH(B835,Sheet1!A$14:A$181,0)),G839))))</f>
        <v/>
      </c>
      <c r="H840" s="26" t="str">
        <f t="shared" si="49"/>
        <v/>
      </c>
      <c r="I840" s="26" t="str">
        <f>IF(ISTEXT(E840),"",IF(ISBLANK(E840),"",IF(ISTEXT(D840),"",IF(A835="Invoice No. : ",TEXT(INDEX(Sheet1!C$14:C$200,MATCH(B835,Sheet1!A$14:A$200,0)),"hh:mm:ss"),I839))))</f>
        <v/>
      </c>
      <c r="J840" t="str">
        <f t="shared" si="50"/>
        <v/>
      </c>
      <c r="K840" t="str">
        <f>IF(ISBLANK(G840),"",IF(ISTEXT(G840),"",INDEX(Sheet1!H$14:H$181,MATCH(F840,Sheet1!A$14:A$181,0))))</f>
        <v/>
      </c>
      <c r="L840" t="str">
        <f>IF(ISBLANK(G840),"",IF(ISTEXT(G840),"",INDEX(Sheet1!I$14:I$181,MATCH(F840,Sheet1!A$14:A$181,0))))</f>
        <v/>
      </c>
      <c r="M840" t="str">
        <f>IF(ISBLANK(G840),"",IF(ISTEXT(G840),"",IF(INDEX(Sheet1!H$14:H$181,MATCH(F840,Sheet1!A$14:A$181,0))&lt;&gt;0,IF(INDEX(Sheet1!I$14:I$181,MATCH(F840,Sheet1!A$14:A$181,0))&lt;&gt;0,"Loan &amp; Cash","Loan"),"Cash")))</f>
        <v/>
      </c>
      <c r="N840" t="str">
        <f>IF(ISTEXT(E840),"",IF(ISBLANK(E840),"",IF(ISTEXT(D840),"",IF(A835="Invoice No. : ",INDEX(Sheet1!D$14:D$181,MATCH(B835,Sheet1!A$14:A$181,0)),N839))))</f>
        <v/>
      </c>
      <c r="O840" t="str">
        <f>IF(ISTEXT(E840),"",IF(ISBLANK(E840),"",IF(ISTEXT(D840),"",IF(A835="Invoice No. : ",INDEX(Sheet1!E$14:E$181,MATCH(B835,Sheet1!A$14:A$181,0)),O839))))</f>
        <v/>
      </c>
      <c r="P840" t="str">
        <f>IF(ISTEXT(E840),"",IF(ISBLANK(E840),"",IF(ISTEXT(D840),"",IF(A835="Invoice No. : ",INDEX(Sheet1!G$14:G$181,MATCH(B835,Sheet1!A$14:A$181,0)),P839))))</f>
        <v/>
      </c>
      <c r="Q840" t="str">
        <f t="shared" si="51"/>
        <v/>
      </c>
    </row>
    <row r="841" spans="1:17" x14ac:dyDescent="0.2">
      <c r="A841" s="3" t="s">
        <v>4</v>
      </c>
      <c r="B841" s="4">
        <v>2145339</v>
      </c>
      <c r="C841" s="3" t="s">
        <v>5</v>
      </c>
      <c r="D841" s="5" t="s">
        <v>185</v>
      </c>
      <c r="F841" s="26" t="str">
        <f t="shared" si="48"/>
        <v/>
      </c>
      <c r="G841" s="26" t="str">
        <f>IF(ISTEXT(E841),"",IF(ISBLANK(E841),"",IF(ISTEXT(D841),"",IF(A836="Invoice No. : ",INDEX(Sheet1!F$14:F$181,MATCH(B836,Sheet1!A$14:A$181,0)),G840))))</f>
        <v/>
      </c>
      <c r="H841" s="26" t="str">
        <f t="shared" si="49"/>
        <v/>
      </c>
      <c r="I841" s="26" t="str">
        <f>IF(ISTEXT(E841),"",IF(ISBLANK(E841),"",IF(ISTEXT(D841),"",IF(A836="Invoice No. : ",TEXT(INDEX(Sheet1!C$14:C$200,MATCH(B836,Sheet1!A$14:A$200,0)),"hh:mm:ss"),I840))))</f>
        <v/>
      </c>
      <c r="J841" t="str">
        <f t="shared" si="50"/>
        <v/>
      </c>
      <c r="K841" t="str">
        <f>IF(ISBLANK(G841),"",IF(ISTEXT(G841),"",INDEX(Sheet1!H$14:H$181,MATCH(F841,Sheet1!A$14:A$181,0))))</f>
        <v/>
      </c>
      <c r="L841" t="str">
        <f>IF(ISBLANK(G841),"",IF(ISTEXT(G841),"",INDEX(Sheet1!I$14:I$181,MATCH(F841,Sheet1!A$14:A$181,0))))</f>
        <v/>
      </c>
      <c r="M841" t="str">
        <f>IF(ISBLANK(G841),"",IF(ISTEXT(G841),"",IF(INDEX(Sheet1!H$14:H$181,MATCH(F841,Sheet1!A$14:A$181,0))&lt;&gt;0,IF(INDEX(Sheet1!I$14:I$181,MATCH(F841,Sheet1!A$14:A$181,0))&lt;&gt;0,"Loan &amp; Cash","Loan"),"Cash")))</f>
        <v/>
      </c>
      <c r="N841" t="str">
        <f>IF(ISTEXT(E841),"",IF(ISBLANK(E841),"",IF(ISTEXT(D841),"",IF(A836="Invoice No. : ",INDEX(Sheet1!D$14:D$181,MATCH(B836,Sheet1!A$14:A$181,0)),N840))))</f>
        <v/>
      </c>
      <c r="O841" t="str">
        <f>IF(ISTEXT(E841),"",IF(ISBLANK(E841),"",IF(ISTEXT(D841),"",IF(A836="Invoice No. : ",INDEX(Sheet1!E$14:E$181,MATCH(B836,Sheet1!A$14:A$181,0)),O840))))</f>
        <v/>
      </c>
      <c r="P841" t="str">
        <f>IF(ISTEXT(E841),"",IF(ISBLANK(E841),"",IF(ISTEXT(D841),"",IF(A836="Invoice No. : ",INDEX(Sheet1!G$14:G$181,MATCH(B836,Sheet1!A$14:A$181,0)),P840))))</f>
        <v/>
      </c>
      <c r="Q841" t="str">
        <f t="shared" si="51"/>
        <v/>
      </c>
    </row>
    <row r="842" spans="1:17" x14ac:dyDescent="0.2">
      <c r="A842" s="3" t="s">
        <v>7</v>
      </c>
      <c r="B842" s="6">
        <v>44943</v>
      </c>
      <c r="C842" s="3" t="s">
        <v>8</v>
      </c>
      <c r="D842" s="7">
        <v>2</v>
      </c>
      <c r="F842" s="26" t="str">
        <f t="shared" si="48"/>
        <v/>
      </c>
      <c r="G842" s="26" t="str">
        <f>IF(ISTEXT(E842),"",IF(ISBLANK(E842),"",IF(ISTEXT(D842),"",IF(A837="Invoice No. : ",INDEX(Sheet1!F$14:F$181,MATCH(B837,Sheet1!A$14:A$181,0)),G841))))</f>
        <v/>
      </c>
      <c r="H842" s="26" t="str">
        <f t="shared" si="49"/>
        <v/>
      </c>
      <c r="I842" s="26" t="str">
        <f>IF(ISTEXT(E842),"",IF(ISBLANK(E842),"",IF(ISTEXT(D842),"",IF(A837="Invoice No. : ",TEXT(INDEX(Sheet1!C$14:C$200,MATCH(B837,Sheet1!A$14:A$200,0)),"hh:mm:ss"),I841))))</f>
        <v/>
      </c>
      <c r="J842" t="str">
        <f t="shared" si="50"/>
        <v/>
      </c>
      <c r="K842" t="str">
        <f>IF(ISBLANK(G842),"",IF(ISTEXT(G842),"",INDEX(Sheet1!H$14:H$181,MATCH(F842,Sheet1!A$14:A$181,0))))</f>
        <v/>
      </c>
      <c r="L842" t="str">
        <f>IF(ISBLANK(G842),"",IF(ISTEXT(G842),"",INDEX(Sheet1!I$14:I$181,MATCH(F842,Sheet1!A$14:A$181,0))))</f>
        <v/>
      </c>
      <c r="M842" t="str">
        <f>IF(ISBLANK(G842),"",IF(ISTEXT(G842),"",IF(INDEX(Sheet1!H$14:H$181,MATCH(F842,Sheet1!A$14:A$181,0))&lt;&gt;0,IF(INDEX(Sheet1!I$14:I$181,MATCH(F842,Sheet1!A$14:A$181,0))&lt;&gt;0,"Loan &amp; Cash","Loan"),"Cash")))</f>
        <v/>
      </c>
      <c r="N842" t="str">
        <f>IF(ISTEXT(E842),"",IF(ISBLANK(E842),"",IF(ISTEXT(D842),"",IF(A837="Invoice No. : ",INDEX(Sheet1!D$14:D$181,MATCH(B837,Sheet1!A$14:A$181,0)),N841))))</f>
        <v/>
      </c>
      <c r="O842" t="str">
        <f>IF(ISTEXT(E842),"",IF(ISBLANK(E842),"",IF(ISTEXT(D842),"",IF(A837="Invoice No. : ",INDEX(Sheet1!E$14:E$181,MATCH(B837,Sheet1!A$14:A$181,0)),O841))))</f>
        <v/>
      </c>
      <c r="P842" t="str">
        <f>IF(ISTEXT(E842),"",IF(ISBLANK(E842),"",IF(ISTEXT(D842),"",IF(A837="Invoice No. : ",INDEX(Sheet1!G$14:G$181,MATCH(B837,Sheet1!A$14:A$181,0)),P841))))</f>
        <v/>
      </c>
      <c r="Q842" t="str">
        <f t="shared" si="51"/>
        <v/>
      </c>
    </row>
    <row r="843" spans="1:17" x14ac:dyDescent="0.2">
      <c r="F843" s="26" t="str">
        <f t="shared" si="48"/>
        <v/>
      </c>
      <c r="G843" s="26" t="str">
        <f>IF(ISTEXT(E843),"",IF(ISBLANK(E843),"",IF(ISTEXT(D843),"",IF(A838="Invoice No. : ",INDEX(Sheet1!F$14:F$181,MATCH(B838,Sheet1!A$14:A$181,0)),G842))))</f>
        <v/>
      </c>
      <c r="H843" s="26" t="str">
        <f t="shared" si="49"/>
        <v/>
      </c>
      <c r="I843" s="26" t="str">
        <f>IF(ISTEXT(E843),"",IF(ISBLANK(E843),"",IF(ISTEXT(D843),"",IF(A838="Invoice No. : ",TEXT(INDEX(Sheet1!C$14:C$200,MATCH(B838,Sheet1!A$14:A$200,0)),"hh:mm:ss"),I842))))</f>
        <v/>
      </c>
      <c r="J843" t="str">
        <f t="shared" si="50"/>
        <v/>
      </c>
      <c r="K843" t="str">
        <f>IF(ISBLANK(G843),"",IF(ISTEXT(G843),"",INDEX(Sheet1!H$14:H$181,MATCH(F843,Sheet1!A$14:A$181,0))))</f>
        <v/>
      </c>
      <c r="L843" t="str">
        <f>IF(ISBLANK(G843),"",IF(ISTEXT(G843),"",INDEX(Sheet1!I$14:I$181,MATCH(F843,Sheet1!A$14:A$181,0))))</f>
        <v/>
      </c>
      <c r="M843" t="str">
        <f>IF(ISBLANK(G843),"",IF(ISTEXT(G843),"",IF(INDEX(Sheet1!H$14:H$181,MATCH(F843,Sheet1!A$14:A$181,0))&lt;&gt;0,IF(INDEX(Sheet1!I$14:I$181,MATCH(F843,Sheet1!A$14:A$181,0))&lt;&gt;0,"Loan &amp; Cash","Loan"),"Cash")))</f>
        <v/>
      </c>
      <c r="N843" t="str">
        <f>IF(ISTEXT(E843),"",IF(ISBLANK(E843),"",IF(ISTEXT(D843),"",IF(A838="Invoice No. : ",INDEX(Sheet1!D$14:D$181,MATCH(B838,Sheet1!A$14:A$181,0)),N842))))</f>
        <v/>
      </c>
      <c r="O843" t="str">
        <f>IF(ISTEXT(E843),"",IF(ISBLANK(E843),"",IF(ISTEXT(D843),"",IF(A838="Invoice No. : ",INDEX(Sheet1!E$14:E$181,MATCH(B838,Sheet1!A$14:A$181,0)),O842))))</f>
        <v/>
      </c>
      <c r="P843" t="str">
        <f>IF(ISTEXT(E843),"",IF(ISBLANK(E843),"",IF(ISTEXT(D843),"",IF(A838="Invoice No. : ",INDEX(Sheet1!G$14:G$181,MATCH(B838,Sheet1!A$14:A$181,0)),P842))))</f>
        <v/>
      </c>
      <c r="Q843" t="str">
        <f t="shared" si="51"/>
        <v/>
      </c>
    </row>
    <row r="844" spans="1:17" x14ac:dyDescent="0.2">
      <c r="A844" s="8" t="s">
        <v>9</v>
      </c>
      <c r="B844" s="8" t="s">
        <v>10</v>
      </c>
      <c r="C844" s="9" t="s">
        <v>11</v>
      </c>
      <c r="D844" s="9" t="s">
        <v>12</v>
      </c>
      <c r="E844" s="9" t="s">
        <v>13</v>
      </c>
      <c r="F844" s="26" t="str">
        <f t="shared" si="48"/>
        <v/>
      </c>
      <c r="G844" s="26" t="str">
        <f>IF(ISTEXT(E844),"",IF(ISBLANK(E844),"",IF(ISTEXT(D844),"",IF(A839="Invoice No. : ",INDEX(Sheet1!F$14:F$181,MATCH(B839,Sheet1!A$14:A$181,0)),G843))))</f>
        <v/>
      </c>
      <c r="H844" s="26" t="str">
        <f t="shared" si="49"/>
        <v/>
      </c>
      <c r="I844" s="26" t="str">
        <f>IF(ISTEXT(E844),"",IF(ISBLANK(E844),"",IF(ISTEXT(D844),"",IF(A839="Invoice No. : ",TEXT(INDEX(Sheet1!C$14:C$200,MATCH(B839,Sheet1!A$14:A$200,0)),"hh:mm:ss"),I843))))</f>
        <v/>
      </c>
      <c r="J844" t="str">
        <f t="shared" si="50"/>
        <v/>
      </c>
      <c r="K844" t="str">
        <f>IF(ISBLANK(G844),"",IF(ISTEXT(G844),"",INDEX(Sheet1!H$14:H$181,MATCH(F844,Sheet1!A$14:A$181,0))))</f>
        <v/>
      </c>
      <c r="L844" t="str">
        <f>IF(ISBLANK(G844),"",IF(ISTEXT(G844),"",INDEX(Sheet1!I$14:I$181,MATCH(F844,Sheet1!A$14:A$181,0))))</f>
        <v/>
      </c>
      <c r="M844" t="str">
        <f>IF(ISBLANK(G844),"",IF(ISTEXT(G844),"",IF(INDEX(Sheet1!H$14:H$181,MATCH(F844,Sheet1!A$14:A$181,0))&lt;&gt;0,IF(INDEX(Sheet1!I$14:I$181,MATCH(F844,Sheet1!A$14:A$181,0))&lt;&gt;0,"Loan &amp; Cash","Loan"),"Cash")))</f>
        <v/>
      </c>
      <c r="N844" t="str">
        <f>IF(ISTEXT(E844),"",IF(ISBLANK(E844),"",IF(ISTEXT(D844),"",IF(A839="Invoice No. : ",INDEX(Sheet1!D$14:D$181,MATCH(B839,Sheet1!A$14:A$181,0)),N843))))</f>
        <v/>
      </c>
      <c r="O844" t="str">
        <f>IF(ISTEXT(E844),"",IF(ISBLANK(E844),"",IF(ISTEXT(D844),"",IF(A839="Invoice No. : ",INDEX(Sheet1!E$14:E$181,MATCH(B839,Sheet1!A$14:A$181,0)),O843))))</f>
        <v/>
      </c>
      <c r="P844" t="str">
        <f>IF(ISTEXT(E844),"",IF(ISBLANK(E844),"",IF(ISTEXT(D844),"",IF(A839="Invoice No. : ",INDEX(Sheet1!G$14:G$181,MATCH(B839,Sheet1!A$14:A$181,0)),P843))))</f>
        <v/>
      </c>
      <c r="Q844" t="str">
        <f t="shared" si="51"/>
        <v/>
      </c>
    </row>
    <row r="845" spans="1:17" x14ac:dyDescent="0.2">
      <c r="F845" s="26" t="str">
        <f t="shared" si="48"/>
        <v/>
      </c>
      <c r="G845" s="26" t="str">
        <f>IF(ISTEXT(E845),"",IF(ISBLANK(E845),"",IF(ISTEXT(D845),"",IF(A840="Invoice No. : ",INDEX(Sheet1!F$14:F$181,MATCH(B840,Sheet1!A$14:A$181,0)),G844))))</f>
        <v/>
      </c>
      <c r="H845" s="26" t="str">
        <f t="shared" si="49"/>
        <v/>
      </c>
      <c r="I845" s="26" t="str">
        <f>IF(ISTEXT(E845),"",IF(ISBLANK(E845),"",IF(ISTEXT(D845),"",IF(A840="Invoice No. : ",TEXT(INDEX(Sheet1!C$14:C$200,MATCH(B840,Sheet1!A$14:A$200,0)),"hh:mm:ss"),I844))))</f>
        <v/>
      </c>
      <c r="J845" t="str">
        <f t="shared" si="50"/>
        <v/>
      </c>
      <c r="K845" t="str">
        <f>IF(ISBLANK(G845),"",IF(ISTEXT(G845),"",INDEX(Sheet1!H$14:H$181,MATCH(F845,Sheet1!A$14:A$181,0))))</f>
        <v/>
      </c>
      <c r="L845" t="str">
        <f>IF(ISBLANK(G845),"",IF(ISTEXT(G845),"",INDEX(Sheet1!I$14:I$181,MATCH(F845,Sheet1!A$14:A$181,0))))</f>
        <v/>
      </c>
      <c r="M845" t="str">
        <f>IF(ISBLANK(G845),"",IF(ISTEXT(G845),"",IF(INDEX(Sheet1!H$14:H$181,MATCH(F845,Sheet1!A$14:A$181,0))&lt;&gt;0,IF(INDEX(Sheet1!I$14:I$181,MATCH(F845,Sheet1!A$14:A$181,0))&lt;&gt;0,"Loan &amp; Cash","Loan"),"Cash")))</f>
        <v/>
      </c>
      <c r="N845" t="str">
        <f>IF(ISTEXT(E845),"",IF(ISBLANK(E845),"",IF(ISTEXT(D845),"",IF(A840="Invoice No. : ",INDEX(Sheet1!D$14:D$181,MATCH(B840,Sheet1!A$14:A$181,0)),N844))))</f>
        <v/>
      </c>
      <c r="O845" t="str">
        <f>IF(ISTEXT(E845),"",IF(ISBLANK(E845),"",IF(ISTEXT(D845),"",IF(A840="Invoice No. : ",INDEX(Sheet1!E$14:E$181,MATCH(B840,Sheet1!A$14:A$181,0)),O844))))</f>
        <v/>
      </c>
      <c r="P845" t="str">
        <f>IF(ISTEXT(E845),"",IF(ISBLANK(E845),"",IF(ISTEXT(D845),"",IF(A840="Invoice No. : ",INDEX(Sheet1!G$14:G$181,MATCH(B840,Sheet1!A$14:A$181,0)),P844))))</f>
        <v/>
      </c>
      <c r="Q845" t="str">
        <f t="shared" si="51"/>
        <v/>
      </c>
    </row>
    <row r="846" spans="1:17" x14ac:dyDescent="0.2">
      <c r="A846" s="10" t="s">
        <v>366</v>
      </c>
      <c r="B846" s="10" t="s">
        <v>367</v>
      </c>
      <c r="C846" s="11">
        <v>1</v>
      </c>
      <c r="D846" s="11">
        <v>1370</v>
      </c>
      <c r="E846" s="11">
        <v>1370</v>
      </c>
      <c r="F846" s="26">
        <f t="shared" si="48"/>
        <v>2145339</v>
      </c>
      <c r="G846" s="26">
        <f>IF(ISTEXT(E846),"",IF(ISBLANK(E846),"",IF(ISTEXT(D846),"",IF(A841="Invoice No. : ",INDEX(Sheet1!F$14:F$181,MATCH(B841,Sheet1!A$14:A$181,0)),G845))))</f>
        <v>1300</v>
      </c>
      <c r="H846" s="26" t="str">
        <f t="shared" si="49"/>
        <v>01/17/2023</v>
      </c>
      <c r="I846" s="26" t="str">
        <f>IF(ISTEXT(E846),"",IF(ISBLANK(E846),"",IF(ISTEXT(D846),"",IF(A841="Invoice No. : ",TEXT(INDEX(Sheet1!C$14:C$200,MATCH(B841,Sheet1!A$14:A$200,0)),"hh:mm:ss"),I845))))</f>
        <v>10:55:50</v>
      </c>
      <c r="J846">
        <f t="shared" si="50"/>
        <v>1370</v>
      </c>
      <c r="K846">
        <f>IF(ISBLANK(G846),"",IF(ISTEXT(G846),"",INDEX(Sheet1!H$14:H$181,MATCH(F846,Sheet1!A$14:A$181,0))))</f>
        <v>1370</v>
      </c>
      <c r="L846">
        <f>IF(ISBLANK(G846),"",IF(ISTEXT(G846),"",INDEX(Sheet1!I$14:I$181,MATCH(F846,Sheet1!A$14:A$181,0))))</f>
        <v>0</v>
      </c>
      <c r="M846" t="str">
        <f>IF(ISBLANK(G846),"",IF(ISTEXT(G846),"",IF(INDEX(Sheet1!H$14:H$181,MATCH(F846,Sheet1!A$14:A$181,0))&lt;&gt;0,IF(INDEX(Sheet1!I$14:I$181,MATCH(F846,Sheet1!A$14:A$181,0))&lt;&gt;0,"Loan &amp; Cash","Loan"),"Cash")))</f>
        <v>Loan</v>
      </c>
      <c r="N846">
        <f>IF(ISTEXT(E846),"",IF(ISBLANK(E846),"",IF(ISTEXT(D846),"",IF(A841="Invoice No. : ",INDEX(Sheet1!D$14:D$181,MATCH(B841,Sheet1!A$14:A$181,0)),N845))))</f>
        <v>2</v>
      </c>
      <c r="O846" t="str">
        <f>IF(ISTEXT(E846),"",IF(ISBLANK(E846),"",IF(ISTEXT(D846),"",IF(A841="Invoice No. : ",INDEX(Sheet1!E$14:E$181,MATCH(B841,Sheet1!A$14:A$181,0)),O845))))</f>
        <v>RUBY</v>
      </c>
      <c r="P846" t="str">
        <f>IF(ISTEXT(E846),"",IF(ISBLANK(E846),"",IF(ISTEXT(D846),"",IF(A841="Invoice No. : ",INDEX(Sheet1!G$14:G$181,MATCH(B841,Sheet1!A$14:A$181,0)),P845))))</f>
        <v>CAMPOS, HERMINIO, JR. CALUZA</v>
      </c>
      <c r="Q846">
        <f t="shared" si="51"/>
        <v>130591.09</v>
      </c>
    </row>
    <row r="847" spans="1:17" x14ac:dyDescent="0.2">
      <c r="D847" s="12" t="s">
        <v>16</v>
      </c>
      <c r="E847" s="13">
        <v>1370</v>
      </c>
      <c r="F847" s="26" t="str">
        <f t="shared" si="48"/>
        <v/>
      </c>
      <c r="G847" s="26" t="str">
        <f>IF(ISTEXT(E847),"",IF(ISBLANK(E847),"",IF(ISTEXT(D847),"",IF(A842="Invoice No. : ",INDEX(Sheet1!F$14:F$181,MATCH(B842,Sheet1!A$14:A$181,0)),G846))))</f>
        <v/>
      </c>
      <c r="H847" s="26" t="str">
        <f t="shared" si="49"/>
        <v/>
      </c>
      <c r="I847" s="26" t="str">
        <f>IF(ISTEXT(E847),"",IF(ISBLANK(E847),"",IF(ISTEXT(D847),"",IF(A842="Invoice No. : ",TEXT(INDEX(Sheet1!C$14:C$200,MATCH(B842,Sheet1!A$14:A$200,0)),"hh:mm:ss"),I846))))</f>
        <v/>
      </c>
      <c r="J847" t="str">
        <f t="shared" si="50"/>
        <v/>
      </c>
      <c r="K847" t="str">
        <f>IF(ISBLANK(G847),"",IF(ISTEXT(G847),"",INDEX(Sheet1!H$14:H$181,MATCH(F847,Sheet1!A$14:A$181,0))))</f>
        <v/>
      </c>
      <c r="L847" t="str">
        <f>IF(ISBLANK(G847),"",IF(ISTEXT(G847),"",INDEX(Sheet1!I$14:I$181,MATCH(F847,Sheet1!A$14:A$181,0))))</f>
        <v/>
      </c>
      <c r="M847" t="str">
        <f>IF(ISBLANK(G847),"",IF(ISTEXT(G847),"",IF(INDEX(Sheet1!H$14:H$181,MATCH(F847,Sheet1!A$14:A$181,0))&lt;&gt;0,IF(INDEX(Sheet1!I$14:I$181,MATCH(F847,Sheet1!A$14:A$181,0))&lt;&gt;0,"Loan &amp; Cash","Loan"),"Cash")))</f>
        <v/>
      </c>
      <c r="N847" t="str">
        <f>IF(ISTEXT(E847),"",IF(ISBLANK(E847),"",IF(ISTEXT(D847),"",IF(A842="Invoice No. : ",INDEX(Sheet1!D$14:D$181,MATCH(B842,Sheet1!A$14:A$181,0)),N846))))</f>
        <v/>
      </c>
      <c r="O847" t="str">
        <f>IF(ISTEXT(E847),"",IF(ISBLANK(E847),"",IF(ISTEXT(D847),"",IF(A842="Invoice No. : ",INDEX(Sheet1!E$14:E$181,MATCH(B842,Sheet1!A$14:A$181,0)),O846))))</f>
        <v/>
      </c>
      <c r="P847" t="str">
        <f>IF(ISTEXT(E847),"",IF(ISBLANK(E847),"",IF(ISTEXT(D847),"",IF(A842="Invoice No. : ",INDEX(Sheet1!G$14:G$181,MATCH(B842,Sheet1!A$14:A$181,0)),P846))))</f>
        <v/>
      </c>
      <c r="Q847" t="str">
        <f t="shared" si="51"/>
        <v/>
      </c>
    </row>
    <row r="848" spans="1:17" x14ac:dyDescent="0.2">
      <c r="F848" s="26" t="str">
        <f t="shared" si="48"/>
        <v/>
      </c>
      <c r="G848" s="26" t="str">
        <f>IF(ISTEXT(E848),"",IF(ISBLANK(E848),"",IF(ISTEXT(D848),"",IF(A843="Invoice No. : ",INDEX(Sheet1!F$14:F$181,MATCH(B843,Sheet1!A$14:A$181,0)),G847))))</f>
        <v/>
      </c>
      <c r="H848" s="26" t="str">
        <f t="shared" si="49"/>
        <v/>
      </c>
      <c r="I848" s="26" t="str">
        <f>IF(ISTEXT(E848),"",IF(ISBLANK(E848),"",IF(ISTEXT(D848),"",IF(A843="Invoice No. : ",TEXT(INDEX(Sheet1!C$14:C$200,MATCH(B843,Sheet1!A$14:A$200,0)),"hh:mm:ss"),I847))))</f>
        <v/>
      </c>
      <c r="J848" t="str">
        <f t="shared" si="50"/>
        <v/>
      </c>
      <c r="K848" t="str">
        <f>IF(ISBLANK(G848),"",IF(ISTEXT(G848),"",INDEX(Sheet1!H$14:H$181,MATCH(F848,Sheet1!A$14:A$181,0))))</f>
        <v/>
      </c>
      <c r="L848" t="str">
        <f>IF(ISBLANK(G848),"",IF(ISTEXT(G848),"",INDEX(Sheet1!I$14:I$181,MATCH(F848,Sheet1!A$14:A$181,0))))</f>
        <v/>
      </c>
      <c r="M848" t="str">
        <f>IF(ISBLANK(G848),"",IF(ISTEXT(G848),"",IF(INDEX(Sheet1!H$14:H$181,MATCH(F848,Sheet1!A$14:A$181,0))&lt;&gt;0,IF(INDEX(Sheet1!I$14:I$181,MATCH(F848,Sheet1!A$14:A$181,0))&lt;&gt;0,"Loan &amp; Cash","Loan"),"Cash")))</f>
        <v/>
      </c>
      <c r="N848" t="str">
        <f>IF(ISTEXT(E848),"",IF(ISBLANK(E848),"",IF(ISTEXT(D848),"",IF(A843="Invoice No. : ",INDEX(Sheet1!D$14:D$181,MATCH(B843,Sheet1!A$14:A$181,0)),N847))))</f>
        <v/>
      </c>
      <c r="O848" t="str">
        <f>IF(ISTEXT(E848),"",IF(ISBLANK(E848),"",IF(ISTEXT(D848),"",IF(A843="Invoice No. : ",INDEX(Sheet1!E$14:E$181,MATCH(B843,Sheet1!A$14:A$181,0)),O847))))</f>
        <v/>
      </c>
      <c r="P848" t="str">
        <f>IF(ISTEXT(E848),"",IF(ISBLANK(E848),"",IF(ISTEXT(D848),"",IF(A843="Invoice No. : ",INDEX(Sheet1!G$14:G$181,MATCH(B843,Sheet1!A$14:A$181,0)),P847))))</f>
        <v/>
      </c>
      <c r="Q848" t="str">
        <f t="shared" si="51"/>
        <v/>
      </c>
    </row>
    <row r="849" spans="1:17" x14ac:dyDescent="0.2">
      <c r="F849" s="26" t="str">
        <f t="shared" ref="F849:F912" si="52">IF(ISTEXT(E849),"",IF(ISBLANK(E849),"",IF(ISTEXT(D849),"",IF(A844="Invoice No. : ",B844,F848))))</f>
        <v/>
      </c>
      <c r="G849" s="26" t="str">
        <f>IF(ISTEXT(E849),"",IF(ISBLANK(E849),"",IF(ISTEXT(D849),"",IF(A844="Invoice No. : ",INDEX(Sheet1!F$14:F$181,MATCH(B844,Sheet1!A$14:A$181,0)),G848))))</f>
        <v/>
      </c>
      <c r="H849" s="26" t="str">
        <f t="shared" ref="H849:H912" si="53">IF(ISTEXT(E849),"",IF(ISBLANK(E849),"",IF(ISTEXT(D849),"",IF(A844="Invoice No. : ",TEXT(B845,"mm/dd/yyyy"),H848))))</f>
        <v/>
      </c>
      <c r="I849" s="26" t="str">
        <f>IF(ISTEXT(E849),"",IF(ISBLANK(E849),"",IF(ISTEXT(D849),"",IF(A844="Invoice No. : ",TEXT(INDEX(Sheet1!C$14:C$200,MATCH(B844,Sheet1!A$14:A$200,0)),"hh:mm:ss"),I848))))</f>
        <v/>
      </c>
      <c r="J849" t="str">
        <f t="shared" ref="J849:J912" si="54">IF(D850="Invoice Amount",E850,IF(ISBLANK(D849),"",J850))</f>
        <v/>
      </c>
      <c r="K849" t="str">
        <f>IF(ISBLANK(G849),"",IF(ISTEXT(G849),"",INDEX(Sheet1!H$14:H$181,MATCH(F849,Sheet1!A$14:A$181,0))))</f>
        <v/>
      </c>
      <c r="L849" t="str">
        <f>IF(ISBLANK(G849),"",IF(ISTEXT(G849),"",INDEX(Sheet1!I$14:I$181,MATCH(F849,Sheet1!A$14:A$181,0))))</f>
        <v/>
      </c>
      <c r="M849" t="str">
        <f>IF(ISBLANK(G849),"",IF(ISTEXT(G849),"",IF(INDEX(Sheet1!H$14:H$181,MATCH(F849,Sheet1!A$14:A$181,0))&lt;&gt;0,IF(INDEX(Sheet1!I$14:I$181,MATCH(F849,Sheet1!A$14:A$181,0))&lt;&gt;0,"Loan &amp; Cash","Loan"),"Cash")))</f>
        <v/>
      </c>
      <c r="N849" t="str">
        <f>IF(ISTEXT(E849),"",IF(ISBLANK(E849),"",IF(ISTEXT(D849),"",IF(A844="Invoice No. : ",INDEX(Sheet1!D$14:D$181,MATCH(B844,Sheet1!A$14:A$181,0)),N848))))</f>
        <v/>
      </c>
      <c r="O849" t="str">
        <f>IF(ISTEXT(E849),"",IF(ISBLANK(E849),"",IF(ISTEXT(D849),"",IF(A844="Invoice No. : ",INDEX(Sheet1!E$14:E$181,MATCH(B844,Sheet1!A$14:A$181,0)),O848))))</f>
        <v/>
      </c>
      <c r="P849" t="str">
        <f>IF(ISTEXT(E849),"",IF(ISBLANK(E849),"",IF(ISTEXT(D849),"",IF(A844="Invoice No. : ",INDEX(Sheet1!G$14:G$181,MATCH(B844,Sheet1!A$14:A$181,0)),P848))))</f>
        <v/>
      </c>
      <c r="Q849" t="str">
        <f t="shared" ref="Q849:Q912" si="55">IF(ISBLANK(C849),"",IF(ISNUMBER(C849),VLOOKUP("Grand Total : ",D:E,2,FALSE),""))</f>
        <v/>
      </c>
    </row>
    <row r="850" spans="1:17" x14ac:dyDescent="0.2">
      <c r="A850" s="3" t="s">
        <v>4</v>
      </c>
      <c r="B850" s="4">
        <v>2145340</v>
      </c>
      <c r="C850" s="3" t="s">
        <v>5</v>
      </c>
      <c r="D850" s="5" t="s">
        <v>185</v>
      </c>
      <c r="F850" s="26" t="str">
        <f t="shared" si="52"/>
        <v/>
      </c>
      <c r="G850" s="26" t="str">
        <f>IF(ISTEXT(E850),"",IF(ISBLANK(E850),"",IF(ISTEXT(D850),"",IF(A845="Invoice No. : ",INDEX(Sheet1!F$14:F$181,MATCH(B845,Sheet1!A$14:A$181,0)),G849))))</f>
        <v/>
      </c>
      <c r="H850" s="26" t="str">
        <f t="shared" si="53"/>
        <v/>
      </c>
      <c r="I850" s="26" t="str">
        <f>IF(ISTEXT(E850),"",IF(ISBLANK(E850),"",IF(ISTEXT(D850),"",IF(A845="Invoice No. : ",TEXT(INDEX(Sheet1!C$14:C$200,MATCH(B845,Sheet1!A$14:A$200,0)),"hh:mm:ss"),I849))))</f>
        <v/>
      </c>
      <c r="J850" t="str">
        <f t="shared" si="54"/>
        <v/>
      </c>
      <c r="K850" t="str">
        <f>IF(ISBLANK(G850),"",IF(ISTEXT(G850),"",INDEX(Sheet1!H$14:H$181,MATCH(F850,Sheet1!A$14:A$181,0))))</f>
        <v/>
      </c>
      <c r="L850" t="str">
        <f>IF(ISBLANK(G850),"",IF(ISTEXT(G850),"",INDEX(Sheet1!I$14:I$181,MATCH(F850,Sheet1!A$14:A$181,0))))</f>
        <v/>
      </c>
      <c r="M850" t="str">
        <f>IF(ISBLANK(G850),"",IF(ISTEXT(G850),"",IF(INDEX(Sheet1!H$14:H$181,MATCH(F850,Sheet1!A$14:A$181,0))&lt;&gt;0,IF(INDEX(Sheet1!I$14:I$181,MATCH(F850,Sheet1!A$14:A$181,0))&lt;&gt;0,"Loan &amp; Cash","Loan"),"Cash")))</f>
        <v/>
      </c>
      <c r="N850" t="str">
        <f>IF(ISTEXT(E850),"",IF(ISBLANK(E850),"",IF(ISTEXT(D850),"",IF(A845="Invoice No. : ",INDEX(Sheet1!D$14:D$181,MATCH(B845,Sheet1!A$14:A$181,0)),N849))))</f>
        <v/>
      </c>
      <c r="O850" t="str">
        <f>IF(ISTEXT(E850),"",IF(ISBLANK(E850),"",IF(ISTEXT(D850),"",IF(A845="Invoice No. : ",INDEX(Sheet1!E$14:E$181,MATCH(B845,Sheet1!A$14:A$181,0)),O849))))</f>
        <v/>
      </c>
      <c r="P850" t="str">
        <f>IF(ISTEXT(E850),"",IF(ISBLANK(E850),"",IF(ISTEXT(D850),"",IF(A845="Invoice No. : ",INDEX(Sheet1!G$14:G$181,MATCH(B845,Sheet1!A$14:A$181,0)),P849))))</f>
        <v/>
      </c>
      <c r="Q850" t="str">
        <f t="shared" si="55"/>
        <v/>
      </c>
    </row>
    <row r="851" spans="1:17" x14ac:dyDescent="0.2">
      <c r="A851" s="3" t="s">
        <v>7</v>
      </c>
      <c r="B851" s="6">
        <v>44943</v>
      </c>
      <c r="C851" s="3" t="s">
        <v>8</v>
      </c>
      <c r="D851" s="7">
        <v>2</v>
      </c>
      <c r="F851" s="26" t="str">
        <f t="shared" si="52"/>
        <v/>
      </c>
      <c r="G851" s="26" t="str">
        <f>IF(ISTEXT(E851),"",IF(ISBLANK(E851),"",IF(ISTEXT(D851),"",IF(A846="Invoice No. : ",INDEX(Sheet1!F$14:F$181,MATCH(B846,Sheet1!A$14:A$181,0)),G850))))</f>
        <v/>
      </c>
      <c r="H851" s="26" t="str">
        <f t="shared" si="53"/>
        <v/>
      </c>
      <c r="I851" s="26" t="str">
        <f>IF(ISTEXT(E851),"",IF(ISBLANK(E851),"",IF(ISTEXT(D851),"",IF(A846="Invoice No. : ",TEXT(INDEX(Sheet1!C$14:C$200,MATCH(B846,Sheet1!A$14:A$200,0)),"hh:mm:ss"),I850))))</f>
        <v/>
      </c>
      <c r="J851" t="str">
        <f t="shared" si="54"/>
        <v/>
      </c>
      <c r="K851" t="str">
        <f>IF(ISBLANK(G851),"",IF(ISTEXT(G851),"",INDEX(Sheet1!H$14:H$181,MATCH(F851,Sheet1!A$14:A$181,0))))</f>
        <v/>
      </c>
      <c r="L851" t="str">
        <f>IF(ISBLANK(G851),"",IF(ISTEXT(G851),"",INDEX(Sheet1!I$14:I$181,MATCH(F851,Sheet1!A$14:A$181,0))))</f>
        <v/>
      </c>
      <c r="M851" t="str">
        <f>IF(ISBLANK(G851),"",IF(ISTEXT(G851),"",IF(INDEX(Sheet1!H$14:H$181,MATCH(F851,Sheet1!A$14:A$181,0))&lt;&gt;0,IF(INDEX(Sheet1!I$14:I$181,MATCH(F851,Sheet1!A$14:A$181,0))&lt;&gt;0,"Loan &amp; Cash","Loan"),"Cash")))</f>
        <v/>
      </c>
      <c r="N851" t="str">
        <f>IF(ISTEXT(E851),"",IF(ISBLANK(E851),"",IF(ISTEXT(D851),"",IF(A846="Invoice No. : ",INDEX(Sheet1!D$14:D$181,MATCH(B846,Sheet1!A$14:A$181,0)),N850))))</f>
        <v/>
      </c>
      <c r="O851" t="str">
        <f>IF(ISTEXT(E851),"",IF(ISBLANK(E851),"",IF(ISTEXT(D851),"",IF(A846="Invoice No. : ",INDEX(Sheet1!E$14:E$181,MATCH(B846,Sheet1!A$14:A$181,0)),O850))))</f>
        <v/>
      </c>
      <c r="P851" t="str">
        <f>IF(ISTEXT(E851),"",IF(ISBLANK(E851),"",IF(ISTEXT(D851),"",IF(A846="Invoice No. : ",INDEX(Sheet1!G$14:G$181,MATCH(B846,Sheet1!A$14:A$181,0)),P850))))</f>
        <v/>
      </c>
      <c r="Q851" t="str">
        <f t="shared" si="55"/>
        <v/>
      </c>
    </row>
    <row r="852" spans="1:17" x14ac:dyDescent="0.2">
      <c r="F852" s="26" t="str">
        <f t="shared" si="52"/>
        <v/>
      </c>
      <c r="G852" s="26" t="str">
        <f>IF(ISTEXT(E852),"",IF(ISBLANK(E852),"",IF(ISTEXT(D852),"",IF(A847="Invoice No. : ",INDEX(Sheet1!F$14:F$181,MATCH(B847,Sheet1!A$14:A$181,0)),G851))))</f>
        <v/>
      </c>
      <c r="H852" s="26" t="str">
        <f t="shared" si="53"/>
        <v/>
      </c>
      <c r="I852" s="26" t="str">
        <f>IF(ISTEXT(E852),"",IF(ISBLANK(E852),"",IF(ISTEXT(D852),"",IF(A847="Invoice No. : ",TEXT(INDEX(Sheet1!C$14:C$200,MATCH(B847,Sheet1!A$14:A$200,0)),"hh:mm:ss"),I851))))</f>
        <v/>
      </c>
      <c r="J852" t="str">
        <f t="shared" si="54"/>
        <v/>
      </c>
      <c r="K852" t="str">
        <f>IF(ISBLANK(G852),"",IF(ISTEXT(G852),"",INDEX(Sheet1!H$14:H$181,MATCH(F852,Sheet1!A$14:A$181,0))))</f>
        <v/>
      </c>
      <c r="L852" t="str">
        <f>IF(ISBLANK(G852),"",IF(ISTEXT(G852),"",INDEX(Sheet1!I$14:I$181,MATCH(F852,Sheet1!A$14:A$181,0))))</f>
        <v/>
      </c>
      <c r="M852" t="str">
        <f>IF(ISBLANK(G852),"",IF(ISTEXT(G852),"",IF(INDEX(Sheet1!H$14:H$181,MATCH(F852,Sheet1!A$14:A$181,0))&lt;&gt;0,IF(INDEX(Sheet1!I$14:I$181,MATCH(F852,Sheet1!A$14:A$181,0))&lt;&gt;0,"Loan &amp; Cash","Loan"),"Cash")))</f>
        <v/>
      </c>
      <c r="N852" t="str">
        <f>IF(ISTEXT(E852),"",IF(ISBLANK(E852),"",IF(ISTEXT(D852),"",IF(A847="Invoice No. : ",INDEX(Sheet1!D$14:D$181,MATCH(B847,Sheet1!A$14:A$181,0)),N851))))</f>
        <v/>
      </c>
      <c r="O852" t="str">
        <f>IF(ISTEXT(E852),"",IF(ISBLANK(E852),"",IF(ISTEXT(D852),"",IF(A847="Invoice No. : ",INDEX(Sheet1!E$14:E$181,MATCH(B847,Sheet1!A$14:A$181,0)),O851))))</f>
        <v/>
      </c>
      <c r="P852" t="str">
        <f>IF(ISTEXT(E852),"",IF(ISBLANK(E852),"",IF(ISTEXT(D852),"",IF(A847="Invoice No. : ",INDEX(Sheet1!G$14:G$181,MATCH(B847,Sheet1!A$14:A$181,0)),P851))))</f>
        <v/>
      </c>
      <c r="Q852" t="str">
        <f t="shared" si="55"/>
        <v/>
      </c>
    </row>
    <row r="853" spans="1:17" x14ac:dyDescent="0.2">
      <c r="A853" s="8" t="s">
        <v>9</v>
      </c>
      <c r="B853" s="8" t="s">
        <v>10</v>
      </c>
      <c r="C853" s="9" t="s">
        <v>11</v>
      </c>
      <c r="D853" s="9" t="s">
        <v>12</v>
      </c>
      <c r="E853" s="9" t="s">
        <v>13</v>
      </c>
      <c r="F853" s="26" t="str">
        <f t="shared" si="52"/>
        <v/>
      </c>
      <c r="G853" s="26" t="str">
        <f>IF(ISTEXT(E853),"",IF(ISBLANK(E853),"",IF(ISTEXT(D853),"",IF(A848="Invoice No. : ",INDEX(Sheet1!F$14:F$181,MATCH(B848,Sheet1!A$14:A$181,0)),G852))))</f>
        <v/>
      </c>
      <c r="H853" s="26" t="str">
        <f t="shared" si="53"/>
        <v/>
      </c>
      <c r="I853" s="26" t="str">
        <f>IF(ISTEXT(E853),"",IF(ISBLANK(E853),"",IF(ISTEXT(D853),"",IF(A848="Invoice No. : ",TEXT(INDEX(Sheet1!C$14:C$200,MATCH(B848,Sheet1!A$14:A$200,0)),"hh:mm:ss"),I852))))</f>
        <v/>
      </c>
      <c r="J853" t="str">
        <f t="shared" si="54"/>
        <v/>
      </c>
      <c r="K853" t="str">
        <f>IF(ISBLANK(G853),"",IF(ISTEXT(G853),"",INDEX(Sheet1!H$14:H$181,MATCH(F853,Sheet1!A$14:A$181,0))))</f>
        <v/>
      </c>
      <c r="L853" t="str">
        <f>IF(ISBLANK(G853),"",IF(ISTEXT(G853),"",INDEX(Sheet1!I$14:I$181,MATCH(F853,Sheet1!A$14:A$181,0))))</f>
        <v/>
      </c>
      <c r="M853" t="str">
        <f>IF(ISBLANK(G853),"",IF(ISTEXT(G853),"",IF(INDEX(Sheet1!H$14:H$181,MATCH(F853,Sheet1!A$14:A$181,0))&lt;&gt;0,IF(INDEX(Sheet1!I$14:I$181,MATCH(F853,Sheet1!A$14:A$181,0))&lt;&gt;0,"Loan &amp; Cash","Loan"),"Cash")))</f>
        <v/>
      </c>
      <c r="N853" t="str">
        <f>IF(ISTEXT(E853),"",IF(ISBLANK(E853),"",IF(ISTEXT(D853),"",IF(A848="Invoice No. : ",INDEX(Sheet1!D$14:D$181,MATCH(B848,Sheet1!A$14:A$181,0)),N852))))</f>
        <v/>
      </c>
      <c r="O853" t="str">
        <f>IF(ISTEXT(E853),"",IF(ISBLANK(E853),"",IF(ISTEXT(D853),"",IF(A848="Invoice No. : ",INDEX(Sheet1!E$14:E$181,MATCH(B848,Sheet1!A$14:A$181,0)),O852))))</f>
        <v/>
      </c>
      <c r="P853" t="str">
        <f>IF(ISTEXT(E853),"",IF(ISBLANK(E853),"",IF(ISTEXT(D853),"",IF(A848="Invoice No. : ",INDEX(Sheet1!G$14:G$181,MATCH(B848,Sheet1!A$14:A$181,0)),P852))))</f>
        <v/>
      </c>
      <c r="Q853" t="str">
        <f t="shared" si="55"/>
        <v/>
      </c>
    </row>
    <row r="854" spans="1:17" x14ac:dyDescent="0.2">
      <c r="F854" s="26" t="str">
        <f t="shared" si="52"/>
        <v/>
      </c>
      <c r="G854" s="26" t="str">
        <f>IF(ISTEXT(E854),"",IF(ISBLANK(E854),"",IF(ISTEXT(D854),"",IF(A849="Invoice No. : ",INDEX(Sheet1!F$14:F$181,MATCH(B849,Sheet1!A$14:A$181,0)),G853))))</f>
        <v/>
      </c>
      <c r="H854" s="26" t="str">
        <f t="shared" si="53"/>
        <v/>
      </c>
      <c r="I854" s="26" t="str">
        <f>IF(ISTEXT(E854),"",IF(ISBLANK(E854),"",IF(ISTEXT(D854),"",IF(A849="Invoice No. : ",TEXT(INDEX(Sheet1!C$14:C$200,MATCH(B849,Sheet1!A$14:A$200,0)),"hh:mm:ss"),I853))))</f>
        <v/>
      </c>
      <c r="J854" t="str">
        <f t="shared" si="54"/>
        <v/>
      </c>
      <c r="K854" t="str">
        <f>IF(ISBLANK(G854),"",IF(ISTEXT(G854),"",INDEX(Sheet1!H$14:H$181,MATCH(F854,Sheet1!A$14:A$181,0))))</f>
        <v/>
      </c>
      <c r="L854" t="str">
        <f>IF(ISBLANK(G854),"",IF(ISTEXT(G854),"",INDEX(Sheet1!I$14:I$181,MATCH(F854,Sheet1!A$14:A$181,0))))</f>
        <v/>
      </c>
      <c r="M854" t="str">
        <f>IF(ISBLANK(G854),"",IF(ISTEXT(G854),"",IF(INDEX(Sheet1!H$14:H$181,MATCH(F854,Sheet1!A$14:A$181,0))&lt;&gt;0,IF(INDEX(Sheet1!I$14:I$181,MATCH(F854,Sheet1!A$14:A$181,0))&lt;&gt;0,"Loan &amp; Cash","Loan"),"Cash")))</f>
        <v/>
      </c>
      <c r="N854" t="str">
        <f>IF(ISTEXT(E854),"",IF(ISBLANK(E854),"",IF(ISTEXT(D854),"",IF(A849="Invoice No. : ",INDEX(Sheet1!D$14:D$181,MATCH(B849,Sheet1!A$14:A$181,0)),N853))))</f>
        <v/>
      </c>
      <c r="O854" t="str">
        <f>IF(ISTEXT(E854),"",IF(ISBLANK(E854),"",IF(ISTEXT(D854),"",IF(A849="Invoice No. : ",INDEX(Sheet1!E$14:E$181,MATCH(B849,Sheet1!A$14:A$181,0)),O853))))</f>
        <v/>
      </c>
      <c r="P854" t="str">
        <f>IF(ISTEXT(E854),"",IF(ISBLANK(E854),"",IF(ISTEXT(D854),"",IF(A849="Invoice No. : ",INDEX(Sheet1!G$14:G$181,MATCH(B849,Sheet1!A$14:A$181,0)),P853))))</f>
        <v/>
      </c>
      <c r="Q854" t="str">
        <f t="shared" si="55"/>
        <v/>
      </c>
    </row>
    <row r="855" spans="1:17" x14ac:dyDescent="0.2">
      <c r="A855" s="10" t="s">
        <v>479</v>
      </c>
      <c r="B855" s="10" t="s">
        <v>480</v>
      </c>
      <c r="C855" s="11">
        <v>1</v>
      </c>
      <c r="D855" s="11">
        <v>30</v>
      </c>
      <c r="E855" s="11">
        <v>30</v>
      </c>
      <c r="F855" s="26">
        <f t="shared" si="52"/>
        <v>2145340</v>
      </c>
      <c r="G855" s="26">
        <f>IF(ISTEXT(E855),"",IF(ISBLANK(E855),"",IF(ISTEXT(D855),"",IF(A850="Invoice No. : ",INDEX(Sheet1!F$14:F$181,MATCH(B850,Sheet1!A$14:A$181,0)),G854))))</f>
        <v>53107</v>
      </c>
      <c r="H855" s="26" t="str">
        <f t="shared" si="53"/>
        <v>01/17/2023</v>
      </c>
      <c r="I855" s="26" t="str">
        <f>IF(ISTEXT(E855),"",IF(ISBLANK(E855),"",IF(ISTEXT(D855),"",IF(A850="Invoice No. : ",TEXT(INDEX(Sheet1!C$14:C$200,MATCH(B850,Sheet1!A$14:A$200,0)),"hh:mm:ss"),I854))))</f>
        <v>10:56:42</v>
      </c>
      <c r="J855">
        <f t="shared" si="54"/>
        <v>30</v>
      </c>
      <c r="K855">
        <f>IF(ISBLANK(G855),"",IF(ISTEXT(G855),"",INDEX(Sheet1!H$14:H$181,MATCH(F855,Sheet1!A$14:A$181,0))))</f>
        <v>0</v>
      </c>
      <c r="L855">
        <f>IF(ISBLANK(G855),"",IF(ISTEXT(G855),"",INDEX(Sheet1!I$14:I$181,MATCH(F855,Sheet1!A$14:A$181,0))))</f>
        <v>30</v>
      </c>
      <c r="M855" t="str">
        <f>IF(ISBLANK(G855),"",IF(ISTEXT(G855),"",IF(INDEX(Sheet1!H$14:H$181,MATCH(F855,Sheet1!A$14:A$181,0))&lt;&gt;0,IF(INDEX(Sheet1!I$14:I$181,MATCH(F855,Sheet1!A$14:A$181,0))&lt;&gt;0,"Loan &amp; Cash","Loan"),"Cash")))</f>
        <v>Cash</v>
      </c>
      <c r="N855">
        <f>IF(ISTEXT(E855),"",IF(ISBLANK(E855),"",IF(ISTEXT(D855),"",IF(A850="Invoice No. : ",INDEX(Sheet1!D$14:D$181,MATCH(B850,Sheet1!A$14:A$181,0)),N854))))</f>
        <v>2</v>
      </c>
      <c r="O855" t="str">
        <f>IF(ISTEXT(E855),"",IF(ISBLANK(E855),"",IF(ISTEXT(D855),"",IF(A850="Invoice No. : ",INDEX(Sheet1!E$14:E$181,MATCH(B850,Sheet1!A$14:A$181,0)),O854))))</f>
        <v>RUBY</v>
      </c>
      <c r="P855" t="str">
        <f>IF(ISTEXT(E855),"",IF(ISBLANK(E855),"",IF(ISTEXT(D855),"",IF(A850="Invoice No. : ",INDEX(Sheet1!G$14:G$181,MATCH(B850,Sheet1!A$14:A$181,0)),P854))))</f>
        <v>PANGANIBAN, JAYTEE JOCSON</v>
      </c>
      <c r="Q855">
        <f t="shared" si="55"/>
        <v>130591.09</v>
      </c>
    </row>
    <row r="856" spans="1:17" x14ac:dyDescent="0.2">
      <c r="D856" s="12" t="s">
        <v>16</v>
      </c>
      <c r="E856" s="13">
        <v>30</v>
      </c>
      <c r="F856" s="26" t="str">
        <f t="shared" si="52"/>
        <v/>
      </c>
      <c r="G856" s="26" t="str">
        <f>IF(ISTEXT(E856),"",IF(ISBLANK(E856),"",IF(ISTEXT(D856),"",IF(A851="Invoice No. : ",INDEX(Sheet1!F$14:F$181,MATCH(B851,Sheet1!A$14:A$181,0)),G855))))</f>
        <v/>
      </c>
      <c r="H856" s="26" t="str">
        <f t="shared" si="53"/>
        <v/>
      </c>
      <c r="I856" s="26" t="str">
        <f>IF(ISTEXT(E856),"",IF(ISBLANK(E856),"",IF(ISTEXT(D856),"",IF(A851="Invoice No. : ",TEXT(INDEX(Sheet1!C$14:C$200,MATCH(B851,Sheet1!A$14:A$200,0)),"hh:mm:ss"),I855))))</f>
        <v/>
      </c>
      <c r="J856" t="str">
        <f t="shared" si="54"/>
        <v/>
      </c>
      <c r="K856" t="str">
        <f>IF(ISBLANK(G856),"",IF(ISTEXT(G856),"",INDEX(Sheet1!H$14:H$181,MATCH(F856,Sheet1!A$14:A$181,0))))</f>
        <v/>
      </c>
      <c r="L856" t="str">
        <f>IF(ISBLANK(G856),"",IF(ISTEXT(G856),"",INDEX(Sheet1!I$14:I$181,MATCH(F856,Sheet1!A$14:A$181,0))))</f>
        <v/>
      </c>
      <c r="M856" t="str">
        <f>IF(ISBLANK(G856),"",IF(ISTEXT(G856),"",IF(INDEX(Sheet1!H$14:H$181,MATCH(F856,Sheet1!A$14:A$181,0))&lt;&gt;0,IF(INDEX(Sheet1!I$14:I$181,MATCH(F856,Sheet1!A$14:A$181,0))&lt;&gt;0,"Loan &amp; Cash","Loan"),"Cash")))</f>
        <v/>
      </c>
      <c r="N856" t="str">
        <f>IF(ISTEXT(E856),"",IF(ISBLANK(E856),"",IF(ISTEXT(D856),"",IF(A851="Invoice No. : ",INDEX(Sheet1!D$14:D$181,MATCH(B851,Sheet1!A$14:A$181,0)),N855))))</f>
        <v/>
      </c>
      <c r="O856" t="str">
        <f>IF(ISTEXT(E856),"",IF(ISBLANK(E856),"",IF(ISTEXT(D856),"",IF(A851="Invoice No. : ",INDEX(Sheet1!E$14:E$181,MATCH(B851,Sheet1!A$14:A$181,0)),O855))))</f>
        <v/>
      </c>
      <c r="P856" t="str">
        <f>IF(ISTEXT(E856),"",IF(ISBLANK(E856),"",IF(ISTEXT(D856),"",IF(A851="Invoice No. : ",INDEX(Sheet1!G$14:G$181,MATCH(B851,Sheet1!A$14:A$181,0)),P855))))</f>
        <v/>
      </c>
      <c r="Q856" t="str">
        <f t="shared" si="55"/>
        <v/>
      </c>
    </row>
    <row r="857" spans="1:17" x14ac:dyDescent="0.2">
      <c r="F857" s="26" t="str">
        <f t="shared" si="52"/>
        <v/>
      </c>
      <c r="G857" s="26" t="str">
        <f>IF(ISTEXT(E857),"",IF(ISBLANK(E857),"",IF(ISTEXT(D857),"",IF(A852="Invoice No. : ",INDEX(Sheet1!F$14:F$181,MATCH(B852,Sheet1!A$14:A$181,0)),G856))))</f>
        <v/>
      </c>
      <c r="H857" s="26" t="str">
        <f t="shared" si="53"/>
        <v/>
      </c>
      <c r="I857" s="26" t="str">
        <f>IF(ISTEXT(E857),"",IF(ISBLANK(E857),"",IF(ISTEXT(D857),"",IF(A852="Invoice No. : ",TEXT(INDEX(Sheet1!C$14:C$200,MATCH(B852,Sheet1!A$14:A$200,0)),"hh:mm:ss"),I856))))</f>
        <v/>
      </c>
      <c r="J857" t="str">
        <f t="shared" si="54"/>
        <v/>
      </c>
      <c r="K857" t="str">
        <f>IF(ISBLANK(G857),"",IF(ISTEXT(G857),"",INDEX(Sheet1!H$14:H$181,MATCH(F857,Sheet1!A$14:A$181,0))))</f>
        <v/>
      </c>
      <c r="L857" t="str">
        <f>IF(ISBLANK(G857),"",IF(ISTEXT(G857),"",INDEX(Sheet1!I$14:I$181,MATCH(F857,Sheet1!A$14:A$181,0))))</f>
        <v/>
      </c>
      <c r="M857" t="str">
        <f>IF(ISBLANK(G857),"",IF(ISTEXT(G857),"",IF(INDEX(Sheet1!H$14:H$181,MATCH(F857,Sheet1!A$14:A$181,0))&lt;&gt;0,IF(INDEX(Sheet1!I$14:I$181,MATCH(F857,Sheet1!A$14:A$181,0))&lt;&gt;0,"Loan &amp; Cash","Loan"),"Cash")))</f>
        <v/>
      </c>
      <c r="N857" t="str">
        <f>IF(ISTEXT(E857),"",IF(ISBLANK(E857),"",IF(ISTEXT(D857),"",IF(A852="Invoice No. : ",INDEX(Sheet1!D$14:D$181,MATCH(B852,Sheet1!A$14:A$181,0)),N856))))</f>
        <v/>
      </c>
      <c r="O857" t="str">
        <f>IF(ISTEXT(E857),"",IF(ISBLANK(E857),"",IF(ISTEXT(D857),"",IF(A852="Invoice No. : ",INDEX(Sheet1!E$14:E$181,MATCH(B852,Sheet1!A$14:A$181,0)),O856))))</f>
        <v/>
      </c>
      <c r="P857" t="str">
        <f>IF(ISTEXT(E857),"",IF(ISBLANK(E857),"",IF(ISTEXT(D857),"",IF(A852="Invoice No. : ",INDEX(Sheet1!G$14:G$181,MATCH(B852,Sheet1!A$14:A$181,0)),P856))))</f>
        <v/>
      </c>
      <c r="Q857" t="str">
        <f t="shared" si="55"/>
        <v/>
      </c>
    </row>
    <row r="858" spans="1:17" x14ac:dyDescent="0.2">
      <c r="F858" s="26" t="str">
        <f t="shared" si="52"/>
        <v/>
      </c>
      <c r="G858" s="26" t="str">
        <f>IF(ISTEXT(E858),"",IF(ISBLANK(E858),"",IF(ISTEXT(D858),"",IF(A853="Invoice No. : ",INDEX(Sheet1!F$14:F$181,MATCH(B853,Sheet1!A$14:A$181,0)),G857))))</f>
        <v/>
      </c>
      <c r="H858" s="26" t="str">
        <f t="shared" si="53"/>
        <v/>
      </c>
      <c r="I858" s="26" t="str">
        <f>IF(ISTEXT(E858),"",IF(ISBLANK(E858),"",IF(ISTEXT(D858),"",IF(A853="Invoice No. : ",TEXT(INDEX(Sheet1!C$14:C$200,MATCH(B853,Sheet1!A$14:A$200,0)),"hh:mm:ss"),I857))))</f>
        <v/>
      </c>
      <c r="J858" t="str">
        <f t="shared" si="54"/>
        <v/>
      </c>
      <c r="K858" t="str">
        <f>IF(ISBLANK(G858),"",IF(ISTEXT(G858),"",INDEX(Sheet1!H$14:H$181,MATCH(F858,Sheet1!A$14:A$181,0))))</f>
        <v/>
      </c>
      <c r="L858" t="str">
        <f>IF(ISBLANK(G858),"",IF(ISTEXT(G858),"",INDEX(Sheet1!I$14:I$181,MATCH(F858,Sheet1!A$14:A$181,0))))</f>
        <v/>
      </c>
      <c r="M858" t="str">
        <f>IF(ISBLANK(G858),"",IF(ISTEXT(G858),"",IF(INDEX(Sheet1!H$14:H$181,MATCH(F858,Sheet1!A$14:A$181,0))&lt;&gt;0,IF(INDEX(Sheet1!I$14:I$181,MATCH(F858,Sheet1!A$14:A$181,0))&lt;&gt;0,"Loan &amp; Cash","Loan"),"Cash")))</f>
        <v/>
      </c>
      <c r="N858" t="str">
        <f>IF(ISTEXT(E858),"",IF(ISBLANK(E858),"",IF(ISTEXT(D858),"",IF(A853="Invoice No. : ",INDEX(Sheet1!D$14:D$181,MATCH(B853,Sheet1!A$14:A$181,0)),N857))))</f>
        <v/>
      </c>
      <c r="O858" t="str">
        <f>IF(ISTEXT(E858),"",IF(ISBLANK(E858),"",IF(ISTEXT(D858),"",IF(A853="Invoice No. : ",INDEX(Sheet1!E$14:E$181,MATCH(B853,Sheet1!A$14:A$181,0)),O857))))</f>
        <v/>
      </c>
      <c r="P858" t="str">
        <f>IF(ISTEXT(E858),"",IF(ISBLANK(E858),"",IF(ISTEXT(D858),"",IF(A853="Invoice No. : ",INDEX(Sheet1!G$14:G$181,MATCH(B853,Sheet1!A$14:A$181,0)),P857))))</f>
        <v/>
      </c>
      <c r="Q858" t="str">
        <f t="shared" si="55"/>
        <v/>
      </c>
    </row>
    <row r="859" spans="1:17" x14ac:dyDescent="0.2">
      <c r="A859" s="3" t="s">
        <v>4</v>
      </c>
      <c r="B859" s="4">
        <v>2145341</v>
      </c>
      <c r="C859" s="3" t="s">
        <v>5</v>
      </c>
      <c r="D859" s="5" t="s">
        <v>185</v>
      </c>
      <c r="F859" s="26" t="str">
        <f t="shared" si="52"/>
        <v/>
      </c>
      <c r="G859" s="26" t="str">
        <f>IF(ISTEXT(E859),"",IF(ISBLANK(E859),"",IF(ISTEXT(D859),"",IF(A854="Invoice No. : ",INDEX(Sheet1!F$14:F$181,MATCH(B854,Sheet1!A$14:A$181,0)),G858))))</f>
        <v/>
      </c>
      <c r="H859" s="26" t="str">
        <f t="shared" si="53"/>
        <v/>
      </c>
      <c r="I859" s="26" t="str">
        <f>IF(ISTEXT(E859),"",IF(ISBLANK(E859),"",IF(ISTEXT(D859),"",IF(A854="Invoice No. : ",TEXT(INDEX(Sheet1!C$14:C$200,MATCH(B854,Sheet1!A$14:A$200,0)),"hh:mm:ss"),I858))))</f>
        <v/>
      </c>
      <c r="J859" t="str">
        <f t="shared" si="54"/>
        <v/>
      </c>
      <c r="K859" t="str">
        <f>IF(ISBLANK(G859),"",IF(ISTEXT(G859),"",INDEX(Sheet1!H$14:H$181,MATCH(F859,Sheet1!A$14:A$181,0))))</f>
        <v/>
      </c>
      <c r="L859" t="str">
        <f>IF(ISBLANK(G859),"",IF(ISTEXT(G859),"",INDEX(Sheet1!I$14:I$181,MATCH(F859,Sheet1!A$14:A$181,0))))</f>
        <v/>
      </c>
      <c r="M859" t="str">
        <f>IF(ISBLANK(G859),"",IF(ISTEXT(G859),"",IF(INDEX(Sheet1!H$14:H$181,MATCH(F859,Sheet1!A$14:A$181,0))&lt;&gt;0,IF(INDEX(Sheet1!I$14:I$181,MATCH(F859,Sheet1!A$14:A$181,0))&lt;&gt;0,"Loan &amp; Cash","Loan"),"Cash")))</f>
        <v/>
      </c>
      <c r="N859" t="str">
        <f>IF(ISTEXT(E859),"",IF(ISBLANK(E859),"",IF(ISTEXT(D859),"",IF(A854="Invoice No. : ",INDEX(Sheet1!D$14:D$181,MATCH(B854,Sheet1!A$14:A$181,0)),N858))))</f>
        <v/>
      </c>
      <c r="O859" t="str">
        <f>IF(ISTEXT(E859),"",IF(ISBLANK(E859),"",IF(ISTEXT(D859),"",IF(A854="Invoice No. : ",INDEX(Sheet1!E$14:E$181,MATCH(B854,Sheet1!A$14:A$181,0)),O858))))</f>
        <v/>
      </c>
      <c r="P859" t="str">
        <f>IF(ISTEXT(E859),"",IF(ISBLANK(E859),"",IF(ISTEXT(D859),"",IF(A854="Invoice No. : ",INDEX(Sheet1!G$14:G$181,MATCH(B854,Sheet1!A$14:A$181,0)),P858))))</f>
        <v/>
      </c>
      <c r="Q859" t="str">
        <f t="shared" si="55"/>
        <v/>
      </c>
    </row>
    <row r="860" spans="1:17" x14ac:dyDescent="0.2">
      <c r="A860" s="3" t="s">
        <v>7</v>
      </c>
      <c r="B860" s="6">
        <v>44943</v>
      </c>
      <c r="C860" s="3" t="s">
        <v>8</v>
      </c>
      <c r="D860" s="7">
        <v>2</v>
      </c>
      <c r="F860" s="26" t="str">
        <f t="shared" si="52"/>
        <v/>
      </c>
      <c r="G860" s="26" t="str">
        <f>IF(ISTEXT(E860),"",IF(ISBLANK(E860),"",IF(ISTEXT(D860),"",IF(A855="Invoice No. : ",INDEX(Sheet1!F$14:F$181,MATCH(B855,Sheet1!A$14:A$181,0)),G859))))</f>
        <v/>
      </c>
      <c r="H860" s="26" t="str">
        <f t="shared" si="53"/>
        <v/>
      </c>
      <c r="I860" s="26" t="str">
        <f>IF(ISTEXT(E860),"",IF(ISBLANK(E860),"",IF(ISTEXT(D860),"",IF(A855="Invoice No. : ",TEXT(INDEX(Sheet1!C$14:C$200,MATCH(B855,Sheet1!A$14:A$200,0)),"hh:mm:ss"),I859))))</f>
        <v/>
      </c>
      <c r="J860" t="str">
        <f t="shared" si="54"/>
        <v/>
      </c>
      <c r="K860" t="str">
        <f>IF(ISBLANK(G860),"",IF(ISTEXT(G860),"",INDEX(Sheet1!H$14:H$181,MATCH(F860,Sheet1!A$14:A$181,0))))</f>
        <v/>
      </c>
      <c r="L860" t="str">
        <f>IF(ISBLANK(G860),"",IF(ISTEXT(G860),"",INDEX(Sheet1!I$14:I$181,MATCH(F860,Sheet1!A$14:A$181,0))))</f>
        <v/>
      </c>
      <c r="M860" t="str">
        <f>IF(ISBLANK(G860),"",IF(ISTEXT(G860),"",IF(INDEX(Sheet1!H$14:H$181,MATCH(F860,Sheet1!A$14:A$181,0))&lt;&gt;0,IF(INDEX(Sheet1!I$14:I$181,MATCH(F860,Sheet1!A$14:A$181,0))&lt;&gt;0,"Loan &amp; Cash","Loan"),"Cash")))</f>
        <v/>
      </c>
      <c r="N860" t="str">
        <f>IF(ISTEXT(E860),"",IF(ISBLANK(E860),"",IF(ISTEXT(D860),"",IF(A855="Invoice No. : ",INDEX(Sheet1!D$14:D$181,MATCH(B855,Sheet1!A$14:A$181,0)),N859))))</f>
        <v/>
      </c>
      <c r="O860" t="str">
        <f>IF(ISTEXT(E860),"",IF(ISBLANK(E860),"",IF(ISTEXT(D860),"",IF(A855="Invoice No. : ",INDEX(Sheet1!E$14:E$181,MATCH(B855,Sheet1!A$14:A$181,0)),O859))))</f>
        <v/>
      </c>
      <c r="P860" t="str">
        <f>IF(ISTEXT(E860),"",IF(ISBLANK(E860),"",IF(ISTEXT(D860),"",IF(A855="Invoice No. : ",INDEX(Sheet1!G$14:G$181,MATCH(B855,Sheet1!A$14:A$181,0)),P859))))</f>
        <v/>
      </c>
      <c r="Q860" t="str">
        <f t="shared" si="55"/>
        <v/>
      </c>
    </row>
    <row r="861" spans="1:17" x14ac:dyDescent="0.2">
      <c r="F861" s="26" t="str">
        <f t="shared" si="52"/>
        <v/>
      </c>
      <c r="G861" s="26" t="str">
        <f>IF(ISTEXT(E861),"",IF(ISBLANK(E861),"",IF(ISTEXT(D861),"",IF(A856="Invoice No. : ",INDEX(Sheet1!F$14:F$181,MATCH(B856,Sheet1!A$14:A$181,0)),G860))))</f>
        <v/>
      </c>
      <c r="H861" s="26" t="str">
        <f t="shared" si="53"/>
        <v/>
      </c>
      <c r="I861" s="26" t="str">
        <f>IF(ISTEXT(E861),"",IF(ISBLANK(E861),"",IF(ISTEXT(D861),"",IF(A856="Invoice No. : ",TEXT(INDEX(Sheet1!C$14:C$200,MATCH(B856,Sheet1!A$14:A$200,0)),"hh:mm:ss"),I860))))</f>
        <v/>
      </c>
      <c r="J861" t="str">
        <f t="shared" si="54"/>
        <v/>
      </c>
      <c r="K861" t="str">
        <f>IF(ISBLANK(G861),"",IF(ISTEXT(G861),"",INDEX(Sheet1!H$14:H$181,MATCH(F861,Sheet1!A$14:A$181,0))))</f>
        <v/>
      </c>
      <c r="L861" t="str">
        <f>IF(ISBLANK(G861),"",IF(ISTEXT(G861),"",INDEX(Sheet1!I$14:I$181,MATCH(F861,Sheet1!A$14:A$181,0))))</f>
        <v/>
      </c>
      <c r="M861" t="str">
        <f>IF(ISBLANK(G861),"",IF(ISTEXT(G861),"",IF(INDEX(Sheet1!H$14:H$181,MATCH(F861,Sheet1!A$14:A$181,0))&lt;&gt;0,IF(INDEX(Sheet1!I$14:I$181,MATCH(F861,Sheet1!A$14:A$181,0))&lt;&gt;0,"Loan &amp; Cash","Loan"),"Cash")))</f>
        <v/>
      </c>
      <c r="N861" t="str">
        <f>IF(ISTEXT(E861),"",IF(ISBLANK(E861),"",IF(ISTEXT(D861),"",IF(A856="Invoice No. : ",INDEX(Sheet1!D$14:D$181,MATCH(B856,Sheet1!A$14:A$181,0)),N860))))</f>
        <v/>
      </c>
      <c r="O861" t="str">
        <f>IF(ISTEXT(E861),"",IF(ISBLANK(E861),"",IF(ISTEXT(D861),"",IF(A856="Invoice No. : ",INDEX(Sheet1!E$14:E$181,MATCH(B856,Sheet1!A$14:A$181,0)),O860))))</f>
        <v/>
      </c>
      <c r="P861" t="str">
        <f>IF(ISTEXT(E861),"",IF(ISBLANK(E861),"",IF(ISTEXT(D861),"",IF(A856="Invoice No. : ",INDEX(Sheet1!G$14:G$181,MATCH(B856,Sheet1!A$14:A$181,0)),P860))))</f>
        <v/>
      </c>
      <c r="Q861" t="str">
        <f t="shared" si="55"/>
        <v/>
      </c>
    </row>
    <row r="862" spans="1:17" x14ac:dyDescent="0.2">
      <c r="A862" s="8" t="s">
        <v>9</v>
      </c>
      <c r="B862" s="8" t="s">
        <v>10</v>
      </c>
      <c r="C862" s="9" t="s">
        <v>11</v>
      </c>
      <c r="D862" s="9" t="s">
        <v>12</v>
      </c>
      <c r="E862" s="9" t="s">
        <v>13</v>
      </c>
      <c r="F862" s="26" t="str">
        <f t="shared" si="52"/>
        <v/>
      </c>
      <c r="G862" s="26" t="str">
        <f>IF(ISTEXT(E862),"",IF(ISBLANK(E862),"",IF(ISTEXT(D862),"",IF(A857="Invoice No. : ",INDEX(Sheet1!F$14:F$181,MATCH(B857,Sheet1!A$14:A$181,0)),G861))))</f>
        <v/>
      </c>
      <c r="H862" s="26" t="str">
        <f t="shared" si="53"/>
        <v/>
      </c>
      <c r="I862" s="26" t="str">
        <f>IF(ISTEXT(E862),"",IF(ISBLANK(E862),"",IF(ISTEXT(D862),"",IF(A857="Invoice No. : ",TEXT(INDEX(Sheet1!C$14:C$200,MATCH(B857,Sheet1!A$14:A$200,0)),"hh:mm:ss"),I861))))</f>
        <v/>
      </c>
      <c r="J862" t="str">
        <f t="shared" si="54"/>
        <v/>
      </c>
      <c r="K862" t="str">
        <f>IF(ISBLANK(G862),"",IF(ISTEXT(G862),"",INDEX(Sheet1!H$14:H$181,MATCH(F862,Sheet1!A$14:A$181,0))))</f>
        <v/>
      </c>
      <c r="L862" t="str">
        <f>IF(ISBLANK(G862),"",IF(ISTEXT(G862),"",INDEX(Sheet1!I$14:I$181,MATCH(F862,Sheet1!A$14:A$181,0))))</f>
        <v/>
      </c>
      <c r="M862" t="str">
        <f>IF(ISBLANK(G862),"",IF(ISTEXT(G862),"",IF(INDEX(Sheet1!H$14:H$181,MATCH(F862,Sheet1!A$14:A$181,0))&lt;&gt;0,IF(INDEX(Sheet1!I$14:I$181,MATCH(F862,Sheet1!A$14:A$181,0))&lt;&gt;0,"Loan &amp; Cash","Loan"),"Cash")))</f>
        <v/>
      </c>
      <c r="N862" t="str">
        <f>IF(ISTEXT(E862),"",IF(ISBLANK(E862),"",IF(ISTEXT(D862),"",IF(A857="Invoice No. : ",INDEX(Sheet1!D$14:D$181,MATCH(B857,Sheet1!A$14:A$181,0)),N861))))</f>
        <v/>
      </c>
      <c r="O862" t="str">
        <f>IF(ISTEXT(E862),"",IF(ISBLANK(E862),"",IF(ISTEXT(D862),"",IF(A857="Invoice No. : ",INDEX(Sheet1!E$14:E$181,MATCH(B857,Sheet1!A$14:A$181,0)),O861))))</f>
        <v/>
      </c>
      <c r="P862" t="str">
        <f>IF(ISTEXT(E862),"",IF(ISBLANK(E862),"",IF(ISTEXT(D862),"",IF(A857="Invoice No. : ",INDEX(Sheet1!G$14:G$181,MATCH(B857,Sheet1!A$14:A$181,0)),P861))))</f>
        <v/>
      </c>
      <c r="Q862" t="str">
        <f t="shared" si="55"/>
        <v/>
      </c>
    </row>
    <row r="863" spans="1:17" x14ac:dyDescent="0.2">
      <c r="F863" s="26" t="str">
        <f t="shared" si="52"/>
        <v/>
      </c>
      <c r="G863" s="26" t="str">
        <f>IF(ISTEXT(E863),"",IF(ISBLANK(E863),"",IF(ISTEXT(D863),"",IF(A858="Invoice No. : ",INDEX(Sheet1!F$14:F$181,MATCH(B858,Sheet1!A$14:A$181,0)),G862))))</f>
        <v/>
      </c>
      <c r="H863" s="26" t="str">
        <f t="shared" si="53"/>
        <v/>
      </c>
      <c r="I863" s="26" t="str">
        <f>IF(ISTEXT(E863),"",IF(ISBLANK(E863),"",IF(ISTEXT(D863),"",IF(A858="Invoice No. : ",TEXT(INDEX(Sheet1!C$14:C$200,MATCH(B858,Sheet1!A$14:A$200,0)),"hh:mm:ss"),I862))))</f>
        <v/>
      </c>
      <c r="J863" t="str">
        <f t="shared" si="54"/>
        <v/>
      </c>
      <c r="K863" t="str">
        <f>IF(ISBLANK(G863),"",IF(ISTEXT(G863),"",INDEX(Sheet1!H$14:H$181,MATCH(F863,Sheet1!A$14:A$181,0))))</f>
        <v/>
      </c>
      <c r="L863" t="str">
        <f>IF(ISBLANK(G863),"",IF(ISTEXT(G863),"",INDEX(Sheet1!I$14:I$181,MATCH(F863,Sheet1!A$14:A$181,0))))</f>
        <v/>
      </c>
      <c r="M863" t="str">
        <f>IF(ISBLANK(G863),"",IF(ISTEXT(G863),"",IF(INDEX(Sheet1!H$14:H$181,MATCH(F863,Sheet1!A$14:A$181,0))&lt;&gt;0,IF(INDEX(Sheet1!I$14:I$181,MATCH(F863,Sheet1!A$14:A$181,0))&lt;&gt;0,"Loan &amp; Cash","Loan"),"Cash")))</f>
        <v/>
      </c>
      <c r="N863" t="str">
        <f>IF(ISTEXT(E863),"",IF(ISBLANK(E863),"",IF(ISTEXT(D863),"",IF(A858="Invoice No. : ",INDEX(Sheet1!D$14:D$181,MATCH(B858,Sheet1!A$14:A$181,0)),N862))))</f>
        <v/>
      </c>
      <c r="O863" t="str">
        <f>IF(ISTEXT(E863),"",IF(ISBLANK(E863),"",IF(ISTEXT(D863),"",IF(A858="Invoice No. : ",INDEX(Sheet1!E$14:E$181,MATCH(B858,Sheet1!A$14:A$181,0)),O862))))</f>
        <v/>
      </c>
      <c r="P863" t="str">
        <f>IF(ISTEXT(E863),"",IF(ISBLANK(E863),"",IF(ISTEXT(D863),"",IF(A858="Invoice No. : ",INDEX(Sheet1!G$14:G$181,MATCH(B858,Sheet1!A$14:A$181,0)),P862))))</f>
        <v/>
      </c>
      <c r="Q863" t="str">
        <f t="shared" si="55"/>
        <v/>
      </c>
    </row>
    <row r="864" spans="1:17" x14ac:dyDescent="0.2">
      <c r="A864" s="10" t="s">
        <v>527</v>
      </c>
      <c r="B864" s="10" t="s">
        <v>528</v>
      </c>
      <c r="C864" s="11">
        <v>2</v>
      </c>
      <c r="D864" s="11">
        <v>63</v>
      </c>
      <c r="E864" s="11">
        <v>126</v>
      </c>
      <c r="F864" s="26">
        <f t="shared" si="52"/>
        <v>2145341</v>
      </c>
      <c r="G864" s="26">
        <f>IF(ISTEXT(E864),"",IF(ISBLANK(E864),"",IF(ISTEXT(D864),"",IF(A859="Invoice No. : ",INDEX(Sheet1!F$14:F$181,MATCH(B859,Sheet1!A$14:A$181,0)),G863))))</f>
        <v>50905</v>
      </c>
      <c r="H864" s="26" t="str">
        <f t="shared" si="53"/>
        <v>01/17/2023</v>
      </c>
      <c r="I864" s="26" t="str">
        <f>IF(ISTEXT(E864),"",IF(ISBLANK(E864),"",IF(ISTEXT(D864),"",IF(A859="Invoice No. : ",TEXT(INDEX(Sheet1!C$14:C$200,MATCH(B859,Sheet1!A$14:A$200,0)),"hh:mm:ss"),I863))))</f>
        <v>10:57:46</v>
      </c>
      <c r="J864">
        <f t="shared" si="54"/>
        <v>126</v>
      </c>
      <c r="K864">
        <f>IF(ISBLANK(G864),"",IF(ISTEXT(G864),"",INDEX(Sheet1!H$14:H$181,MATCH(F864,Sheet1!A$14:A$181,0))))</f>
        <v>0</v>
      </c>
      <c r="L864">
        <f>IF(ISBLANK(G864),"",IF(ISTEXT(G864),"",INDEX(Sheet1!I$14:I$181,MATCH(F864,Sheet1!A$14:A$181,0))))</f>
        <v>126</v>
      </c>
      <c r="M864" t="str">
        <f>IF(ISBLANK(G864),"",IF(ISTEXT(G864),"",IF(INDEX(Sheet1!H$14:H$181,MATCH(F864,Sheet1!A$14:A$181,0))&lt;&gt;0,IF(INDEX(Sheet1!I$14:I$181,MATCH(F864,Sheet1!A$14:A$181,0))&lt;&gt;0,"Loan &amp; Cash","Loan"),"Cash")))</f>
        <v>Cash</v>
      </c>
      <c r="N864">
        <f>IF(ISTEXT(E864),"",IF(ISBLANK(E864),"",IF(ISTEXT(D864),"",IF(A859="Invoice No. : ",INDEX(Sheet1!D$14:D$181,MATCH(B859,Sheet1!A$14:A$181,0)),N863))))</f>
        <v>2</v>
      </c>
      <c r="O864" t="str">
        <f>IF(ISTEXT(E864),"",IF(ISBLANK(E864),"",IF(ISTEXT(D864),"",IF(A859="Invoice No. : ",INDEX(Sheet1!E$14:E$181,MATCH(B859,Sheet1!A$14:A$181,0)),O863))))</f>
        <v>RUBY</v>
      </c>
      <c r="P864" t="str">
        <f>IF(ISTEXT(E864),"",IF(ISBLANK(E864),"",IF(ISTEXT(D864),"",IF(A859="Invoice No. : ",INDEX(Sheet1!G$14:G$181,MATCH(B859,Sheet1!A$14:A$181,0)),P863))))</f>
        <v>DALIS, LAILA CALUMINGA</v>
      </c>
      <c r="Q864">
        <f t="shared" si="55"/>
        <v>130591.09</v>
      </c>
    </row>
    <row r="865" spans="1:17" x14ac:dyDescent="0.2">
      <c r="D865" s="12" t="s">
        <v>16</v>
      </c>
      <c r="E865" s="13">
        <v>126</v>
      </c>
      <c r="F865" s="26" t="str">
        <f t="shared" si="52"/>
        <v/>
      </c>
      <c r="G865" s="26" t="str">
        <f>IF(ISTEXT(E865),"",IF(ISBLANK(E865),"",IF(ISTEXT(D865),"",IF(A860="Invoice No. : ",INDEX(Sheet1!F$14:F$181,MATCH(B860,Sheet1!A$14:A$181,0)),G864))))</f>
        <v/>
      </c>
      <c r="H865" s="26" t="str">
        <f t="shared" si="53"/>
        <v/>
      </c>
      <c r="I865" s="26" t="str">
        <f>IF(ISTEXT(E865),"",IF(ISBLANK(E865),"",IF(ISTEXT(D865),"",IF(A860="Invoice No. : ",TEXT(INDEX(Sheet1!C$14:C$200,MATCH(B860,Sheet1!A$14:A$200,0)),"hh:mm:ss"),I864))))</f>
        <v/>
      </c>
      <c r="J865" t="str">
        <f t="shared" si="54"/>
        <v/>
      </c>
      <c r="K865" t="str">
        <f>IF(ISBLANK(G865),"",IF(ISTEXT(G865),"",INDEX(Sheet1!H$14:H$181,MATCH(F865,Sheet1!A$14:A$181,0))))</f>
        <v/>
      </c>
      <c r="L865" t="str">
        <f>IF(ISBLANK(G865),"",IF(ISTEXT(G865),"",INDEX(Sheet1!I$14:I$181,MATCH(F865,Sheet1!A$14:A$181,0))))</f>
        <v/>
      </c>
      <c r="M865" t="str">
        <f>IF(ISBLANK(G865),"",IF(ISTEXT(G865),"",IF(INDEX(Sheet1!H$14:H$181,MATCH(F865,Sheet1!A$14:A$181,0))&lt;&gt;0,IF(INDEX(Sheet1!I$14:I$181,MATCH(F865,Sheet1!A$14:A$181,0))&lt;&gt;0,"Loan &amp; Cash","Loan"),"Cash")))</f>
        <v/>
      </c>
      <c r="N865" t="str">
        <f>IF(ISTEXT(E865),"",IF(ISBLANK(E865),"",IF(ISTEXT(D865),"",IF(A860="Invoice No. : ",INDEX(Sheet1!D$14:D$181,MATCH(B860,Sheet1!A$14:A$181,0)),N864))))</f>
        <v/>
      </c>
      <c r="O865" t="str">
        <f>IF(ISTEXT(E865),"",IF(ISBLANK(E865),"",IF(ISTEXT(D865),"",IF(A860="Invoice No. : ",INDEX(Sheet1!E$14:E$181,MATCH(B860,Sheet1!A$14:A$181,0)),O864))))</f>
        <v/>
      </c>
      <c r="P865" t="str">
        <f>IF(ISTEXT(E865),"",IF(ISBLANK(E865),"",IF(ISTEXT(D865),"",IF(A860="Invoice No. : ",INDEX(Sheet1!G$14:G$181,MATCH(B860,Sheet1!A$14:A$181,0)),P864))))</f>
        <v/>
      </c>
      <c r="Q865" t="str">
        <f t="shared" si="55"/>
        <v/>
      </c>
    </row>
    <row r="866" spans="1:17" x14ac:dyDescent="0.2">
      <c r="F866" s="26" t="str">
        <f t="shared" si="52"/>
        <v/>
      </c>
      <c r="G866" s="26" t="str">
        <f>IF(ISTEXT(E866),"",IF(ISBLANK(E866),"",IF(ISTEXT(D866),"",IF(A861="Invoice No. : ",INDEX(Sheet1!F$14:F$181,MATCH(B861,Sheet1!A$14:A$181,0)),G865))))</f>
        <v/>
      </c>
      <c r="H866" s="26" t="str">
        <f t="shared" si="53"/>
        <v/>
      </c>
      <c r="I866" s="26" t="str">
        <f>IF(ISTEXT(E866),"",IF(ISBLANK(E866),"",IF(ISTEXT(D866),"",IF(A861="Invoice No. : ",TEXT(INDEX(Sheet1!C$14:C$200,MATCH(B861,Sheet1!A$14:A$200,0)),"hh:mm:ss"),I865))))</f>
        <v/>
      </c>
      <c r="J866" t="str">
        <f t="shared" si="54"/>
        <v/>
      </c>
      <c r="K866" t="str">
        <f>IF(ISBLANK(G866),"",IF(ISTEXT(G866),"",INDEX(Sheet1!H$14:H$181,MATCH(F866,Sheet1!A$14:A$181,0))))</f>
        <v/>
      </c>
      <c r="L866" t="str">
        <f>IF(ISBLANK(G866),"",IF(ISTEXT(G866),"",INDEX(Sheet1!I$14:I$181,MATCH(F866,Sheet1!A$14:A$181,0))))</f>
        <v/>
      </c>
      <c r="M866" t="str">
        <f>IF(ISBLANK(G866),"",IF(ISTEXT(G866),"",IF(INDEX(Sheet1!H$14:H$181,MATCH(F866,Sheet1!A$14:A$181,0))&lt;&gt;0,IF(INDEX(Sheet1!I$14:I$181,MATCH(F866,Sheet1!A$14:A$181,0))&lt;&gt;0,"Loan &amp; Cash","Loan"),"Cash")))</f>
        <v/>
      </c>
      <c r="N866" t="str">
        <f>IF(ISTEXT(E866),"",IF(ISBLANK(E866),"",IF(ISTEXT(D866),"",IF(A861="Invoice No. : ",INDEX(Sheet1!D$14:D$181,MATCH(B861,Sheet1!A$14:A$181,0)),N865))))</f>
        <v/>
      </c>
      <c r="O866" t="str">
        <f>IF(ISTEXT(E866),"",IF(ISBLANK(E866),"",IF(ISTEXT(D866),"",IF(A861="Invoice No. : ",INDEX(Sheet1!E$14:E$181,MATCH(B861,Sheet1!A$14:A$181,0)),O865))))</f>
        <v/>
      </c>
      <c r="P866" t="str">
        <f>IF(ISTEXT(E866),"",IF(ISBLANK(E866),"",IF(ISTEXT(D866),"",IF(A861="Invoice No. : ",INDEX(Sheet1!G$14:G$181,MATCH(B861,Sheet1!A$14:A$181,0)),P865))))</f>
        <v/>
      </c>
      <c r="Q866" t="str">
        <f t="shared" si="55"/>
        <v/>
      </c>
    </row>
    <row r="867" spans="1:17" x14ac:dyDescent="0.2">
      <c r="F867" s="26" t="str">
        <f t="shared" si="52"/>
        <v/>
      </c>
      <c r="G867" s="26" t="str">
        <f>IF(ISTEXT(E867),"",IF(ISBLANK(E867),"",IF(ISTEXT(D867),"",IF(A862="Invoice No. : ",INDEX(Sheet1!F$14:F$181,MATCH(B862,Sheet1!A$14:A$181,0)),G866))))</f>
        <v/>
      </c>
      <c r="H867" s="26" t="str">
        <f t="shared" si="53"/>
        <v/>
      </c>
      <c r="I867" s="26" t="str">
        <f>IF(ISTEXT(E867),"",IF(ISBLANK(E867),"",IF(ISTEXT(D867),"",IF(A862="Invoice No. : ",TEXT(INDEX(Sheet1!C$14:C$200,MATCH(B862,Sheet1!A$14:A$200,0)),"hh:mm:ss"),I866))))</f>
        <v/>
      </c>
      <c r="J867" t="str">
        <f t="shared" si="54"/>
        <v/>
      </c>
      <c r="K867" t="str">
        <f>IF(ISBLANK(G867),"",IF(ISTEXT(G867),"",INDEX(Sheet1!H$14:H$181,MATCH(F867,Sheet1!A$14:A$181,0))))</f>
        <v/>
      </c>
      <c r="L867" t="str">
        <f>IF(ISBLANK(G867),"",IF(ISTEXT(G867),"",INDEX(Sheet1!I$14:I$181,MATCH(F867,Sheet1!A$14:A$181,0))))</f>
        <v/>
      </c>
      <c r="M867" t="str">
        <f>IF(ISBLANK(G867),"",IF(ISTEXT(G867),"",IF(INDEX(Sheet1!H$14:H$181,MATCH(F867,Sheet1!A$14:A$181,0))&lt;&gt;0,IF(INDEX(Sheet1!I$14:I$181,MATCH(F867,Sheet1!A$14:A$181,0))&lt;&gt;0,"Loan &amp; Cash","Loan"),"Cash")))</f>
        <v/>
      </c>
      <c r="N867" t="str">
        <f>IF(ISTEXT(E867),"",IF(ISBLANK(E867),"",IF(ISTEXT(D867),"",IF(A862="Invoice No. : ",INDEX(Sheet1!D$14:D$181,MATCH(B862,Sheet1!A$14:A$181,0)),N866))))</f>
        <v/>
      </c>
      <c r="O867" t="str">
        <f>IF(ISTEXT(E867),"",IF(ISBLANK(E867),"",IF(ISTEXT(D867),"",IF(A862="Invoice No. : ",INDEX(Sheet1!E$14:E$181,MATCH(B862,Sheet1!A$14:A$181,0)),O866))))</f>
        <v/>
      </c>
      <c r="P867" t="str">
        <f>IF(ISTEXT(E867),"",IF(ISBLANK(E867),"",IF(ISTEXT(D867),"",IF(A862="Invoice No. : ",INDEX(Sheet1!G$14:G$181,MATCH(B862,Sheet1!A$14:A$181,0)),P866))))</f>
        <v/>
      </c>
      <c r="Q867" t="str">
        <f t="shared" si="55"/>
        <v/>
      </c>
    </row>
    <row r="868" spans="1:17" x14ac:dyDescent="0.2">
      <c r="A868" s="3" t="s">
        <v>4</v>
      </c>
      <c r="B868" s="4">
        <v>2145342</v>
      </c>
      <c r="C868" s="3" t="s">
        <v>5</v>
      </c>
      <c r="D868" s="5" t="s">
        <v>185</v>
      </c>
      <c r="F868" s="26" t="str">
        <f t="shared" si="52"/>
        <v/>
      </c>
      <c r="G868" s="26" t="str">
        <f>IF(ISTEXT(E868),"",IF(ISBLANK(E868),"",IF(ISTEXT(D868),"",IF(A863="Invoice No. : ",INDEX(Sheet1!F$14:F$181,MATCH(B863,Sheet1!A$14:A$181,0)),G867))))</f>
        <v/>
      </c>
      <c r="H868" s="26" t="str">
        <f t="shared" si="53"/>
        <v/>
      </c>
      <c r="I868" s="26" t="str">
        <f>IF(ISTEXT(E868),"",IF(ISBLANK(E868),"",IF(ISTEXT(D868),"",IF(A863="Invoice No. : ",TEXT(INDEX(Sheet1!C$14:C$200,MATCH(B863,Sheet1!A$14:A$200,0)),"hh:mm:ss"),I867))))</f>
        <v/>
      </c>
      <c r="J868" t="str">
        <f t="shared" si="54"/>
        <v/>
      </c>
      <c r="K868" t="str">
        <f>IF(ISBLANK(G868),"",IF(ISTEXT(G868),"",INDEX(Sheet1!H$14:H$181,MATCH(F868,Sheet1!A$14:A$181,0))))</f>
        <v/>
      </c>
      <c r="L868" t="str">
        <f>IF(ISBLANK(G868),"",IF(ISTEXT(G868),"",INDEX(Sheet1!I$14:I$181,MATCH(F868,Sheet1!A$14:A$181,0))))</f>
        <v/>
      </c>
      <c r="M868" t="str">
        <f>IF(ISBLANK(G868),"",IF(ISTEXT(G868),"",IF(INDEX(Sheet1!H$14:H$181,MATCH(F868,Sheet1!A$14:A$181,0))&lt;&gt;0,IF(INDEX(Sheet1!I$14:I$181,MATCH(F868,Sheet1!A$14:A$181,0))&lt;&gt;0,"Loan &amp; Cash","Loan"),"Cash")))</f>
        <v/>
      </c>
      <c r="N868" t="str">
        <f>IF(ISTEXT(E868),"",IF(ISBLANK(E868),"",IF(ISTEXT(D868),"",IF(A863="Invoice No. : ",INDEX(Sheet1!D$14:D$181,MATCH(B863,Sheet1!A$14:A$181,0)),N867))))</f>
        <v/>
      </c>
      <c r="O868" t="str">
        <f>IF(ISTEXT(E868),"",IF(ISBLANK(E868),"",IF(ISTEXT(D868),"",IF(A863="Invoice No. : ",INDEX(Sheet1!E$14:E$181,MATCH(B863,Sheet1!A$14:A$181,0)),O867))))</f>
        <v/>
      </c>
      <c r="P868" t="str">
        <f>IF(ISTEXT(E868),"",IF(ISBLANK(E868),"",IF(ISTEXT(D868),"",IF(A863="Invoice No. : ",INDEX(Sheet1!G$14:G$181,MATCH(B863,Sheet1!A$14:A$181,0)),P867))))</f>
        <v/>
      </c>
      <c r="Q868" t="str">
        <f t="shared" si="55"/>
        <v/>
      </c>
    </row>
    <row r="869" spans="1:17" x14ac:dyDescent="0.2">
      <c r="A869" s="3" t="s">
        <v>7</v>
      </c>
      <c r="B869" s="6">
        <v>44943</v>
      </c>
      <c r="C869" s="3" t="s">
        <v>8</v>
      </c>
      <c r="D869" s="7">
        <v>2</v>
      </c>
      <c r="F869" s="26" t="str">
        <f t="shared" si="52"/>
        <v/>
      </c>
      <c r="G869" s="26" t="str">
        <f>IF(ISTEXT(E869),"",IF(ISBLANK(E869),"",IF(ISTEXT(D869),"",IF(A864="Invoice No. : ",INDEX(Sheet1!F$14:F$181,MATCH(B864,Sheet1!A$14:A$181,0)),G868))))</f>
        <v/>
      </c>
      <c r="H869" s="26" t="str">
        <f t="shared" si="53"/>
        <v/>
      </c>
      <c r="I869" s="26" t="str">
        <f>IF(ISTEXT(E869),"",IF(ISBLANK(E869),"",IF(ISTEXT(D869),"",IF(A864="Invoice No. : ",TEXT(INDEX(Sheet1!C$14:C$200,MATCH(B864,Sheet1!A$14:A$200,0)),"hh:mm:ss"),I868))))</f>
        <v/>
      </c>
      <c r="J869" t="str">
        <f t="shared" si="54"/>
        <v/>
      </c>
      <c r="K869" t="str">
        <f>IF(ISBLANK(G869),"",IF(ISTEXT(G869),"",INDEX(Sheet1!H$14:H$181,MATCH(F869,Sheet1!A$14:A$181,0))))</f>
        <v/>
      </c>
      <c r="L869" t="str">
        <f>IF(ISBLANK(G869),"",IF(ISTEXT(G869),"",INDEX(Sheet1!I$14:I$181,MATCH(F869,Sheet1!A$14:A$181,0))))</f>
        <v/>
      </c>
      <c r="M869" t="str">
        <f>IF(ISBLANK(G869),"",IF(ISTEXT(G869),"",IF(INDEX(Sheet1!H$14:H$181,MATCH(F869,Sheet1!A$14:A$181,0))&lt;&gt;0,IF(INDEX(Sheet1!I$14:I$181,MATCH(F869,Sheet1!A$14:A$181,0))&lt;&gt;0,"Loan &amp; Cash","Loan"),"Cash")))</f>
        <v/>
      </c>
      <c r="N869" t="str">
        <f>IF(ISTEXT(E869),"",IF(ISBLANK(E869),"",IF(ISTEXT(D869),"",IF(A864="Invoice No. : ",INDEX(Sheet1!D$14:D$181,MATCH(B864,Sheet1!A$14:A$181,0)),N868))))</f>
        <v/>
      </c>
      <c r="O869" t="str">
        <f>IF(ISTEXT(E869),"",IF(ISBLANK(E869),"",IF(ISTEXT(D869),"",IF(A864="Invoice No. : ",INDEX(Sheet1!E$14:E$181,MATCH(B864,Sheet1!A$14:A$181,0)),O868))))</f>
        <v/>
      </c>
      <c r="P869" t="str">
        <f>IF(ISTEXT(E869),"",IF(ISBLANK(E869),"",IF(ISTEXT(D869),"",IF(A864="Invoice No. : ",INDEX(Sheet1!G$14:G$181,MATCH(B864,Sheet1!A$14:A$181,0)),P868))))</f>
        <v/>
      </c>
      <c r="Q869" t="str">
        <f t="shared" si="55"/>
        <v/>
      </c>
    </row>
    <row r="870" spans="1:17" x14ac:dyDescent="0.2">
      <c r="F870" s="26" t="str">
        <f t="shared" si="52"/>
        <v/>
      </c>
      <c r="G870" s="26" t="str">
        <f>IF(ISTEXT(E870),"",IF(ISBLANK(E870),"",IF(ISTEXT(D870),"",IF(A865="Invoice No. : ",INDEX(Sheet1!F$14:F$181,MATCH(B865,Sheet1!A$14:A$181,0)),G869))))</f>
        <v/>
      </c>
      <c r="H870" s="26" t="str">
        <f t="shared" si="53"/>
        <v/>
      </c>
      <c r="I870" s="26" t="str">
        <f>IF(ISTEXT(E870),"",IF(ISBLANK(E870),"",IF(ISTEXT(D870),"",IF(A865="Invoice No. : ",TEXT(INDEX(Sheet1!C$14:C$200,MATCH(B865,Sheet1!A$14:A$200,0)),"hh:mm:ss"),I869))))</f>
        <v/>
      </c>
      <c r="J870" t="str">
        <f t="shared" si="54"/>
        <v/>
      </c>
      <c r="K870" t="str">
        <f>IF(ISBLANK(G870),"",IF(ISTEXT(G870),"",INDEX(Sheet1!H$14:H$181,MATCH(F870,Sheet1!A$14:A$181,0))))</f>
        <v/>
      </c>
      <c r="L870" t="str">
        <f>IF(ISBLANK(G870),"",IF(ISTEXT(G870),"",INDEX(Sheet1!I$14:I$181,MATCH(F870,Sheet1!A$14:A$181,0))))</f>
        <v/>
      </c>
      <c r="M870" t="str">
        <f>IF(ISBLANK(G870),"",IF(ISTEXT(G870),"",IF(INDEX(Sheet1!H$14:H$181,MATCH(F870,Sheet1!A$14:A$181,0))&lt;&gt;0,IF(INDEX(Sheet1!I$14:I$181,MATCH(F870,Sheet1!A$14:A$181,0))&lt;&gt;0,"Loan &amp; Cash","Loan"),"Cash")))</f>
        <v/>
      </c>
      <c r="N870" t="str">
        <f>IF(ISTEXT(E870),"",IF(ISBLANK(E870),"",IF(ISTEXT(D870),"",IF(A865="Invoice No. : ",INDEX(Sheet1!D$14:D$181,MATCH(B865,Sheet1!A$14:A$181,0)),N869))))</f>
        <v/>
      </c>
      <c r="O870" t="str">
        <f>IF(ISTEXT(E870),"",IF(ISBLANK(E870),"",IF(ISTEXT(D870),"",IF(A865="Invoice No. : ",INDEX(Sheet1!E$14:E$181,MATCH(B865,Sheet1!A$14:A$181,0)),O869))))</f>
        <v/>
      </c>
      <c r="P870" t="str">
        <f>IF(ISTEXT(E870),"",IF(ISBLANK(E870),"",IF(ISTEXT(D870),"",IF(A865="Invoice No. : ",INDEX(Sheet1!G$14:G$181,MATCH(B865,Sheet1!A$14:A$181,0)),P869))))</f>
        <v/>
      </c>
      <c r="Q870" t="str">
        <f t="shared" si="55"/>
        <v/>
      </c>
    </row>
    <row r="871" spans="1:17" x14ac:dyDescent="0.2">
      <c r="A871" s="8" t="s">
        <v>9</v>
      </c>
      <c r="B871" s="8" t="s">
        <v>10</v>
      </c>
      <c r="C871" s="9" t="s">
        <v>11</v>
      </c>
      <c r="D871" s="9" t="s">
        <v>12</v>
      </c>
      <c r="E871" s="9" t="s">
        <v>13</v>
      </c>
      <c r="F871" s="26" t="str">
        <f t="shared" si="52"/>
        <v/>
      </c>
      <c r="G871" s="26" t="str">
        <f>IF(ISTEXT(E871),"",IF(ISBLANK(E871),"",IF(ISTEXT(D871),"",IF(A866="Invoice No. : ",INDEX(Sheet1!F$14:F$181,MATCH(B866,Sheet1!A$14:A$181,0)),G870))))</f>
        <v/>
      </c>
      <c r="H871" s="26" t="str">
        <f t="shared" si="53"/>
        <v/>
      </c>
      <c r="I871" s="26" t="str">
        <f>IF(ISTEXT(E871),"",IF(ISBLANK(E871),"",IF(ISTEXT(D871),"",IF(A866="Invoice No. : ",TEXT(INDEX(Sheet1!C$14:C$200,MATCH(B866,Sheet1!A$14:A$200,0)),"hh:mm:ss"),I870))))</f>
        <v/>
      </c>
      <c r="J871" t="str">
        <f t="shared" si="54"/>
        <v/>
      </c>
      <c r="K871" t="str">
        <f>IF(ISBLANK(G871),"",IF(ISTEXT(G871),"",INDEX(Sheet1!H$14:H$181,MATCH(F871,Sheet1!A$14:A$181,0))))</f>
        <v/>
      </c>
      <c r="L871" t="str">
        <f>IF(ISBLANK(G871),"",IF(ISTEXT(G871),"",INDEX(Sheet1!I$14:I$181,MATCH(F871,Sheet1!A$14:A$181,0))))</f>
        <v/>
      </c>
      <c r="M871" t="str">
        <f>IF(ISBLANK(G871),"",IF(ISTEXT(G871),"",IF(INDEX(Sheet1!H$14:H$181,MATCH(F871,Sheet1!A$14:A$181,0))&lt;&gt;0,IF(INDEX(Sheet1!I$14:I$181,MATCH(F871,Sheet1!A$14:A$181,0))&lt;&gt;0,"Loan &amp; Cash","Loan"),"Cash")))</f>
        <v/>
      </c>
      <c r="N871" t="str">
        <f>IF(ISTEXT(E871),"",IF(ISBLANK(E871),"",IF(ISTEXT(D871),"",IF(A866="Invoice No. : ",INDEX(Sheet1!D$14:D$181,MATCH(B866,Sheet1!A$14:A$181,0)),N870))))</f>
        <v/>
      </c>
      <c r="O871" t="str">
        <f>IF(ISTEXT(E871),"",IF(ISBLANK(E871),"",IF(ISTEXT(D871),"",IF(A866="Invoice No. : ",INDEX(Sheet1!E$14:E$181,MATCH(B866,Sheet1!A$14:A$181,0)),O870))))</f>
        <v/>
      </c>
      <c r="P871" t="str">
        <f>IF(ISTEXT(E871),"",IF(ISBLANK(E871),"",IF(ISTEXT(D871),"",IF(A866="Invoice No. : ",INDEX(Sheet1!G$14:G$181,MATCH(B866,Sheet1!A$14:A$181,0)),P870))))</f>
        <v/>
      </c>
      <c r="Q871" t="str">
        <f t="shared" si="55"/>
        <v/>
      </c>
    </row>
    <row r="872" spans="1:17" x14ac:dyDescent="0.2">
      <c r="F872" s="26" t="str">
        <f t="shared" si="52"/>
        <v/>
      </c>
      <c r="G872" s="26" t="str">
        <f>IF(ISTEXT(E872),"",IF(ISBLANK(E872),"",IF(ISTEXT(D872),"",IF(A867="Invoice No. : ",INDEX(Sheet1!F$14:F$181,MATCH(B867,Sheet1!A$14:A$181,0)),G871))))</f>
        <v/>
      </c>
      <c r="H872" s="26" t="str">
        <f t="shared" si="53"/>
        <v/>
      </c>
      <c r="I872" s="26" t="str">
        <f>IF(ISTEXT(E872),"",IF(ISBLANK(E872),"",IF(ISTEXT(D872),"",IF(A867="Invoice No. : ",TEXT(INDEX(Sheet1!C$14:C$200,MATCH(B867,Sheet1!A$14:A$200,0)),"hh:mm:ss"),I871))))</f>
        <v/>
      </c>
      <c r="J872" t="str">
        <f t="shared" si="54"/>
        <v/>
      </c>
      <c r="K872" t="str">
        <f>IF(ISBLANK(G872),"",IF(ISTEXT(G872),"",INDEX(Sheet1!H$14:H$181,MATCH(F872,Sheet1!A$14:A$181,0))))</f>
        <v/>
      </c>
      <c r="L872" t="str">
        <f>IF(ISBLANK(G872),"",IF(ISTEXT(G872),"",INDEX(Sheet1!I$14:I$181,MATCH(F872,Sheet1!A$14:A$181,0))))</f>
        <v/>
      </c>
      <c r="M872" t="str">
        <f>IF(ISBLANK(G872),"",IF(ISTEXT(G872),"",IF(INDEX(Sheet1!H$14:H$181,MATCH(F872,Sheet1!A$14:A$181,0))&lt;&gt;0,IF(INDEX(Sheet1!I$14:I$181,MATCH(F872,Sheet1!A$14:A$181,0))&lt;&gt;0,"Loan &amp; Cash","Loan"),"Cash")))</f>
        <v/>
      </c>
      <c r="N872" t="str">
        <f>IF(ISTEXT(E872),"",IF(ISBLANK(E872),"",IF(ISTEXT(D872),"",IF(A867="Invoice No. : ",INDEX(Sheet1!D$14:D$181,MATCH(B867,Sheet1!A$14:A$181,0)),N871))))</f>
        <v/>
      </c>
      <c r="O872" t="str">
        <f>IF(ISTEXT(E872),"",IF(ISBLANK(E872),"",IF(ISTEXT(D872),"",IF(A867="Invoice No. : ",INDEX(Sheet1!E$14:E$181,MATCH(B867,Sheet1!A$14:A$181,0)),O871))))</f>
        <v/>
      </c>
      <c r="P872" t="str">
        <f>IF(ISTEXT(E872),"",IF(ISBLANK(E872),"",IF(ISTEXT(D872),"",IF(A867="Invoice No. : ",INDEX(Sheet1!G$14:G$181,MATCH(B867,Sheet1!A$14:A$181,0)),P871))))</f>
        <v/>
      </c>
      <c r="Q872" t="str">
        <f t="shared" si="55"/>
        <v/>
      </c>
    </row>
    <row r="873" spans="1:17" x14ac:dyDescent="0.2">
      <c r="A873" s="10" t="s">
        <v>577</v>
      </c>
      <c r="B873" s="10" t="s">
        <v>578</v>
      </c>
      <c r="C873" s="11">
        <v>1</v>
      </c>
      <c r="D873" s="11">
        <v>168</v>
      </c>
      <c r="E873" s="11">
        <v>168</v>
      </c>
      <c r="F873" s="26">
        <f t="shared" si="52"/>
        <v>2145342</v>
      </c>
      <c r="G873" s="26">
        <f>IF(ISTEXT(E873),"",IF(ISBLANK(E873),"",IF(ISTEXT(D873),"",IF(A868="Invoice No. : ",INDEX(Sheet1!F$14:F$181,MATCH(B868,Sheet1!A$14:A$181,0)),G872))))</f>
        <v>40453</v>
      </c>
      <c r="H873" s="26" t="str">
        <f t="shared" si="53"/>
        <v>01/17/2023</v>
      </c>
      <c r="I873" s="26" t="str">
        <f>IF(ISTEXT(E873),"",IF(ISBLANK(E873),"",IF(ISTEXT(D873),"",IF(A868="Invoice No. : ",TEXT(INDEX(Sheet1!C$14:C$200,MATCH(B868,Sheet1!A$14:A$200,0)),"hh:mm:ss"),I872))))</f>
        <v>10:58:17</v>
      </c>
      <c r="J873">
        <f t="shared" si="54"/>
        <v>168</v>
      </c>
      <c r="K873">
        <f>IF(ISBLANK(G873),"",IF(ISTEXT(G873),"",INDEX(Sheet1!H$14:H$181,MATCH(F873,Sheet1!A$14:A$181,0))))</f>
        <v>0</v>
      </c>
      <c r="L873">
        <f>IF(ISBLANK(G873),"",IF(ISTEXT(G873),"",INDEX(Sheet1!I$14:I$181,MATCH(F873,Sheet1!A$14:A$181,0))))</f>
        <v>168</v>
      </c>
      <c r="M873" t="str">
        <f>IF(ISBLANK(G873),"",IF(ISTEXT(G873),"",IF(INDEX(Sheet1!H$14:H$181,MATCH(F873,Sheet1!A$14:A$181,0))&lt;&gt;0,IF(INDEX(Sheet1!I$14:I$181,MATCH(F873,Sheet1!A$14:A$181,0))&lt;&gt;0,"Loan &amp; Cash","Loan"),"Cash")))</f>
        <v>Cash</v>
      </c>
      <c r="N873">
        <f>IF(ISTEXT(E873),"",IF(ISBLANK(E873),"",IF(ISTEXT(D873),"",IF(A868="Invoice No. : ",INDEX(Sheet1!D$14:D$181,MATCH(B868,Sheet1!A$14:A$181,0)),N872))))</f>
        <v>2</v>
      </c>
      <c r="O873" t="str">
        <f>IF(ISTEXT(E873),"",IF(ISBLANK(E873),"",IF(ISTEXT(D873),"",IF(A868="Invoice No. : ",INDEX(Sheet1!E$14:E$181,MATCH(B868,Sheet1!A$14:A$181,0)),O872))))</f>
        <v>RUBY</v>
      </c>
      <c r="P873" t="str">
        <f>IF(ISTEXT(E873),"",IF(ISBLANK(E873),"",IF(ISTEXT(D873),"",IF(A868="Invoice No. : ",INDEX(Sheet1!G$14:G$181,MATCH(B868,Sheet1!A$14:A$181,0)),P872))))</f>
        <v>MANGAOANG, VIRGINIA BENNAWI</v>
      </c>
      <c r="Q873">
        <f t="shared" si="55"/>
        <v>130591.09</v>
      </c>
    </row>
    <row r="874" spans="1:17" x14ac:dyDescent="0.2">
      <c r="D874" s="12" t="s">
        <v>16</v>
      </c>
      <c r="E874" s="13">
        <v>168</v>
      </c>
      <c r="F874" s="26" t="str">
        <f t="shared" si="52"/>
        <v/>
      </c>
      <c r="G874" s="26" t="str">
        <f>IF(ISTEXT(E874),"",IF(ISBLANK(E874),"",IF(ISTEXT(D874),"",IF(A869="Invoice No. : ",INDEX(Sheet1!F$14:F$181,MATCH(B869,Sheet1!A$14:A$181,0)),G873))))</f>
        <v/>
      </c>
      <c r="H874" s="26" t="str">
        <f t="shared" si="53"/>
        <v/>
      </c>
      <c r="I874" s="26" t="str">
        <f>IF(ISTEXT(E874),"",IF(ISBLANK(E874),"",IF(ISTEXT(D874),"",IF(A869="Invoice No. : ",TEXT(INDEX(Sheet1!C$14:C$200,MATCH(B869,Sheet1!A$14:A$200,0)),"hh:mm:ss"),I873))))</f>
        <v/>
      </c>
      <c r="J874" t="str">
        <f t="shared" si="54"/>
        <v/>
      </c>
      <c r="K874" t="str">
        <f>IF(ISBLANK(G874),"",IF(ISTEXT(G874),"",INDEX(Sheet1!H$14:H$181,MATCH(F874,Sheet1!A$14:A$181,0))))</f>
        <v/>
      </c>
      <c r="L874" t="str">
        <f>IF(ISBLANK(G874),"",IF(ISTEXT(G874),"",INDEX(Sheet1!I$14:I$181,MATCH(F874,Sheet1!A$14:A$181,0))))</f>
        <v/>
      </c>
      <c r="M874" t="str">
        <f>IF(ISBLANK(G874),"",IF(ISTEXT(G874),"",IF(INDEX(Sheet1!H$14:H$181,MATCH(F874,Sheet1!A$14:A$181,0))&lt;&gt;0,IF(INDEX(Sheet1!I$14:I$181,MATCH(F874,Sheet1!A$14:A$181,0))&lt;&gt;0,"Loan &amp; Cash","Loan"),"Cash")))</f>
        <v/>
      </c>
      <c r="N874" t="str">
        <f>IF(ISTEXT(E874),"",IF(ISBLANK(E874),"",IF(ISTEXT(D874),"",IF(A869="Invoice No. : ",INDEX(Sheet1!D$14:D$181,MATCH(B869,Sheet1!A$14:A$181,0)),N873))))</f>
        <v/>
      </c>
      <c r="O874" t="str">
        <f>IF(ISTEXT(E874),"",IF(ISBLANK(E874),"",IF(ISTEXT(D874),"",IF(A869="Invoice No. : ",INDEX(Sheet1!E$14:E$181,MATCH(B869,Sheet1!A$14:A$181,0)),O873))))</f>
        <v/>
      </c>
      <c r="P874" t="str">
        <f>IF(ISTEXT(E874),"",IF(ISBLANK(E874),"",IF(ISTEXT(D874),"",IF(A869="Invoice No. : ",INDEX(Sheet1!G$14:G$181,MATCH(B869,Sheet1!A$14:A$181,0)),P873))))</f>
        <v/>
      </c>
      <c r="Q874" t="str">
        <f t="shared" si="55"/>
        <v/>
      </c>
    </row>
    <row r="875" spans="1:17" x14ac:dyDescent="0.2">
      <c r="F875" s="26" t="str">
        <f t="shared" si="52"/>
        <v/>
      </c>
      <c r="G875" s="26" t="str">
        <f>IF(ISTEXT(E875),"",IF(ISBLANK(E875),"",IF(ISTEXT(D875),"",IF(A870="Invoice No. : ",INDEX(Sheet1!F$14:F$181,MATCH(B870,Sheet1!A$14:A$181,0)),G874))))</f>
        <v/>
      </c>
      <c r="H875" s="26" t="str">
        <f t="shared" si="53"/>
        <v/>
      </c>
      <c r="I875" s="26" t="str">
        <f>IF(ISTEXT(E875),"",IF(ISBLANK(E875),"",IF(ISTEXT(D875),"",IF(A870="Invoice No. : ",TEXT(INDEX(Sheet1!C$14:C$200,MATCH(B870,Sheet1!A$14:A$200,0)),"hh:mm:ss"),I874))))</f>
        <v/>
      </c>
      <c r="J875" t="str">
        <f t="shared" si="54"/>
        <v/>
      </c>
      <c r="K875" t="str">
        <f>IF(ISBLANK(G875),"",IF(ISTEXT(G875),"",INDEX(Sheet1!H$14:H$181,MATCH(F875,Sheet1!A$14:A$181,0))))</f>
        <v/>
      </c>
      <c r="L875" t="str">
        <f>IF(ISBLANK(G875),"",IF(ISTEXT(G875),"",INDEX(Sheet1!I$14:I$181,MATCH(F875,Sheet1!A$14:A$181,0))))</f>
        <v/>
      </c>
      <c r="M875" t="str">
        <f>IF(ISBLANK(G875),"",IF(ISTEXT(G875),"",IF(INDEX(Sheet1!H$14:H$181,MATCH(F875,Sheet1!A$14:A$181,0))&lt;&gt;0,IF(INDEX(Sheet1!I$14:I$181,MATCH(F875,Sheet1!A$14:A$181,0))&lt;&gt;0,"Loan &amp; Cash","Loan"),"Cash")))</f>
        <v/>
      </c>
      <c r="N875" t="str">
        <f>IF(ISTEXT(E875),"",IF(ISBLANK(E875),"",IF(ISTEXT(D875),"",IF(A870="Invoice No. : ",INDEX(Sheet1!D$14:D$181,MATCH(B870,Sheet1!A$14:A$181,0)),N874))))</f>
        <v/>
      </c>
      <c r="O875" t="str">
        <f>IF(ISTEXT(E875),"",IF(ISBLANK(E875),"",IF(ISTEXT(D875),"",IF(A870="Invoice No. : ",INDEX(Sheet1!E$14:E$181,MATCH(B870,Sheet1!A$14:A$181,0)),O874))))</f>
        <v/>
      </c>
      <c r="P875" t="str">
        <f>IF(ISTEXT(E875),"",IF(ISBLANK(E875),"",IF(ISTEXT(D875),"",IF(A870="Invoice No. : ",INDEX(Sheet1!G$14:G$181,MATCH(B870,Sheet1!A$14:A$181,0)),P874))))</f>
        <v/>
      </c>
      <c r="Q875" t="str">
        <f t="shared" si="55"/>
        <v/>
      </c>
    </row>
    <row r="876" spans="1:17" x14ac:dyDescent="0.2">
      <c r="F876" s="26" t="str">
        <f t="shared" si="52"/>
        <v/>
      </c>
      <c r="G876" s="26" t="str">
        <f>IF(ISTEXT(E876),"",IF(ISBLANK(E876),"",IF(ISTEXT(D876),"",IF(A871="Invoice No. : ",INDEX(Sheet1!F$14:F$181,MATCH(B871,Sheet1!A$14:A$181,0)),G875))))</f>
        <v/>
      </c>
      <c r="H876" s="26" t="str">
        <f t="shared" si="53"/>
        <v/>
      </c>
      <c r="I876" s="26" t="str">
        <f>IF(ISTEXT(E876),"",IF(ISBLANK(E876),"",IF(ISTEXT(D876),"",IF(A871="Invoice No. : ",TEXT(INDEX(Sheet1!C$14:C$200,MATCH(B871,Sheet1!A$14:A$200,0)),"hh:mm:ss"),I875))))</f>
        <v/>
      </c>
      <c r="J876" t="str">
        <f t="shared" si="54"/>
        <v/>
      </c>
      <c r="K876" t="str">
        <f>IF(ISBLANK(G876),"",IF(ISTEXT(G876),"",INDEX(Sheet1!H$14:H$181,MATCH(F876,Sheet1!A$14:A$181,0))))</f>
        <v/>
      </c>
      <c r="L876" t="str">
        <f>IF(ISBLANK(G876),"",IF(ISTEXT(G876),"",INDEX(Sheet1!I$14:I$181,MATCH(F876,Sheet1!A$14:A$181,0))))</f>
        <v/>
      </c>
      <c r="M876" t="str">
        <f>IF(ISBLANK(G876),"",IF(ISTEXT(G876),"",IF(INDEX(Sheet1!H$14:H$181,MATCH(F876,Sheet1!A$14:A$181,0))&lt;&gt;0,IF(INDEX(Sheet1!I$14:I$181,MATCH(F876,Sheet1!A$14:A$181,0))&lt;&gt;0,"Loan &amp; Cash","Loan"),"Cash")))</f>
        <v/>
      </c>
      <c r="N876" t="str">
        <f>IF(ISTEXT(E876),"",IF(ISBLANK(E876),"",IF(ISTEXT(D876),"",IF(A871="Invoice No. : ",INDEX(Sheet1!D$14:D$181,MATCH(B871,Sheet1!A$14:A$181,0)),N875))))</f>
        <v/>
      </c>
      <c r="O876" t="str">
        <f>IF(ISTEXT(E876),"",IF(ISBLANK(E876),"",IF(ISTEXT(D876),"",IF(A871="Invoice No. : ",INDEX(Sheet1!E$14:E$181,MATCH(B871,Sheet1!A$14:A$181,0)),O875))))</f>
        <v/>
      </c>
      <c r="P876" t="str">
        <f>IF(ISTEXT(E876),"",IF(ISBLANK(E876),"",IF(ISTEXT(D876),"",IF(A871="Invoice No. : ",INDEX(Sheet1!G$14:G$181,MATCH(B871,Sheet1!A$14:A$181,0)),P875))))</f>
        <v/>
      </c>
      <c r="Q876" t="str">
        <f t="shared" si="55"/>
        <v/>
      </c>
    </row>
    <row r="877" spans="1:17" x14ac:dyDescent="0.2">
      <c r="A877" s="3" t="s">
        <v>4</v>
      </c>
      <c r="B877" s="4">
        <v>2145343</v>
      </c>
      <c r="C877" s="3" t="s">
        <v>5</v>
      </c>
      <c r="D877" s="5" t="s">
        <v>185</v>
      </c>
      <c r="F877" s="26" t="str">
        <f t="shared" si="52"/>
        <v/>
      </c>
      <c r="G877" s="26" t="str">
        <f>IF(ISTEXT(E877),"",IF(ISBLANK(E877),"",IF(ISTEXT(D877),"",IF(A872="Invoice No. : ",INDEX(Sheet1!F$14:F$181,MATCH(B872,Sheet1!A$14:A$181,0)),G876))))</f>
        <v/>
      </c>
      <c r="H877" s="26" t="str">
        <f t="shared" si="53"/>
        <v/>
      </c>
      <c r="I877" s="26" t="str">
        <f>IF(ISTEXT(E877),"",IF(ISBLANK(E877),"",IF(ISTEXT(D877),"",IF(A872="Invoice No. : ",TEXT(INDEX(Sheet1!C$14:C$200,MATCH(B872,Sheet1!A$14:A$200,0)),"hh:mm:ss"),I876))))</f>
        <v/>
      </c>
      <c r="J877" t="str">
        <f t="shared" si="54"/>
        <v/>
      </c>
      <c r="K877" t="str">
        <f>IF(ISBLANK(G877),"",IF(ISTEXT(G877),"",INDEX(Sheet1!H$14:H$181,MATCH(F877,Sheet1!A$14:A$181,0))))</f>
        <v/>
      </c>
      <c r="L877" t="str">
        <f>IF(ISBLANK(G877),"",IF(ISTEXT(G877),"",INDEX(Sheet1!I$14:I$181,MATCH(F877,Sheet1!A$14:A$181,0))))</f>
        <v/>
      </c>
      <c r="M877" t="str">
        <f>IF(ISBLANK(G877),"",IF(ISTEXT(G877),"",IF(INDEX(Sheet1!H$14:H$181,MATCH(F877,Sheet1!A$14:A$181,0))&lt;&gt;0,IF(INDEX(Sheet1!I$14:I$181,MATCH(F877,Sheet1!A$14:A$181,0))&lt;&gt;0,"Loan &amp; Cash","Loan"),"Cash")))</f>
        <v/>
      </c>
      <c r="N877" t="str">
        <f>IF(ISTEXT(E877),"",IF(ISBLANK(E877),"",IF(ISTEXT(D877),"",IF(A872="Invoice No. : ",INDEX(Sheet1!D$14:D$181,MATCH(B872,Sheet1!A$14:A$181,0)),N876))))</f>
        <v/>
      </c>
      <c r="O877" t="str">
        <f>IF(ISTEXT(E877),"",IF(ISBLANK(E877),"",IF(ISTEXT(D877),"",IF(A872="Invoice No. : ",INDEX(Sheet1!E$14:E$181,MATCH(B872,Sheet1!A$14:A$181,0)),O876))))</f>
        <v/>
      </c>
      <c r="P877" t="str">
        <f>IF(ISTEXT(E877),"",IF(ISBLANK(E877),"",IF(ISTEXT(D877),"",IF(A872="Invoice No. : ",INDEX(Sheet1!G$14:G$181,MATCH(B872,Sheet1!A$14:A$181,0)),P876))))</f>
        <v/>
      </c>
      <c r="Q877" t="str">
        <f t="shared" si="55"/>
        <v/>
      </c>
    </row>
    <row r="878" spans="1:17" x14ac:dyDescent="0.2">
      <c r="A878" s="3" t="s">
        <v>7</v>
      </c>
      <c r="B878" s="6">
        <v>44943</v>
      </c>
      <c r="C878" s="3" t="s">
        <v>8</v>
      </c>
      <c r="D878" s="7">
        <v>2</v>
      </c>
      <c r="F878" s="26" t="str">
        <f t="shared" si="52"/>
        <v/>
      </c>
      <c r="G878" s="26" t="str">
        <f>IF(ISTEXT(E878),"",IF(ISBLANK(E878),"",IF(ISTEXT(D878),"",IF(A873="Invoice No. : ",INDEX(Sheet1!F$14:F$181,MATCH(B873,Sheet1!A$14:A$181,0)),G877))))</f>
        <v/>
      </c>
      <c r="H878" s="26" t="str">
        <f t="shared" si="53"/>
        <v/>
      </c>
      <c r="I878" s="26" t="str">
        <f>IF(ISTEXT(E878),"",IF(ISBLANK(E878),"",IF(ISTEXT(D878),"",IF(A873="Invoice No. : ",TEXT(INDEX(Sheet1!C$14:C$200,MATCH(B873,Sheet1!A$14:A$200,0)),"hh:mm:ss"),I877))))</f>
        <v/>
      </c>
      <c r="J878" t="str">
        <f t="shared" si="54"/>
        <v/>
      </c>
      <c r="K878" t="str">
        <f>IF(ISBLANK(G878),"",IF(ISTEXT(G878),"",INDEX(Sheet1!H$14:H$181,MATCH(F878,Sheet1!A$14:A$181,0))))</f>
        <v/>
      </c>
      <c r="L878" t="str">
        <f>IF(ISBLANK(G878),"",IF(ISTEXT(G878),"",INDEX(Sheet1!I$14:I$181,MATCH(F878,Sheet1!A$14:A$181,0))))</f>
        <v/>
      </c>
      <c r="M878" t="str">
        <f>IF(ISBLANK(G878),"",IF(ISTEXT(G878),"",IF(INDEX(Sheet1!H$14:H$181,MATCH(F878,Sheet1!A$14:A$181,0))&lt;&gt;0,IF(INDEX(Sheet1!I$14:I$181,MATCH(F878,Sheet1!A$14:A$181,0))&lt;&gt;0,"Loan &amp; Cash","Loan"),"Cash")))</f>
        <v/>
      </c>
      <c r="N878" t="str">
        <f>IF(ISTEXT(E878),"",IF(ISBLANK(E878),"",IF(ISTEXT(D878),"",IF(A873="Invoice No. : ",INDEX(Sheet1!D$14:D$181,MATCH(B873,Sheet1!A$14:A$181,0)),N877))))</f>
        <v/>
      </c>
      <c r="O878" t="str">
        <f>IF(ISTEXT(E878),"",IF(ISBLANK(E878),"",IF(ISTEXT(D878),"",IF(A873="Invoice No. : ",INDEX(Sheet1!E$14:E$181,MATCH(B873,Sheet1!A$14:A$181,0)),O877))))</f>
        <v/>
      </c>
      <c r="P878" t="str">
        <f>IF(ISTEXT(E878),"",IF(ISBLANK(E878),"",IF(ISTEXT(D878),"",IF(A873="Invoice No. : ",INDEX(Sheet1!G$14:G$181,MATCH(B873,Sheet1!A$14:A$181,0)),P877))))</f>
        <v/>
      </c>
      <c r="Q878" t="str">
        <f t="shared" si="55"/>
        <v/>
      </c>
    </row>
    <row r="879" spans="1:17" x14ac:dyDescent="0.2">
      <c r="F879" s="26" t="str">
        <f t="shared" si="52"/>
        <v/>
      </c>
      <c r="G879" s="26" t="str">
        <f>IF(ISTEXT(E879),"",IF(ISBLANK(E879),"",IF(ISTEXT(D879),"",IF(A874="Invoice No. : ",INDEX(Sheet1!F$14:F$181,MATCH(B874,Sheet1!A$14:A$181,0)),G878))))</f>
        <v/>
      </c>
      <c r="H879" s="26" t="str">
        <f t="shared" si="53"/>
        <v/>
      </c>
      <c r="I879" s="26" t="str">
        <f>IF(ISTEXT(E879),"",IF(ISBLANK(E879),"",IF(ISTEXT(D879),"",IF(A874="Invoice No. : ",TEXT(INDEX(Sheet1!C$14:C$200,MATCH(B874,Sheet1!A$14:A$200,0)),"hh:mm:ss"),I878))))</f>
        <v/>
      </c>
      <c r="J879" t="str">
        <f t="shared" si="54"/>
        <v/>
      </c>
      <c r="K879" t="str">
        <f>IF(ISBLANK(G879),"",IF(ISTEXT(G879),"",INDEX(Sheet1!H$14:H$181,MATCH(F879,Sheet1!A$14:A$181,0))))</f>
        <v/>
      </c>
      <c r="L879" t="str">
        <f>IF(ISBLANK(G879),"",IF(ISTEXT(G879),"",INDEX(Sheet1!I$14:I$181,MATCH(F879,Sheet1!A$14:A$181,0))))</f>
        <v/>
      </c>
      <c r="M879" t="str">
        <f>IF(ISBLANK(G879),"",IF(ISTEXT(G879),"",IF(INDEX(Sheet1!H$14:H$181,MATCH(F879,Sheet1!A$14:A$181,0))&lt;&gt;0,IF(INDEX(Sheet1!I$14:I$181,MATCH(F879,Sheet1!A$14:A$181,0))&lt;&gt;0,"Loan &amp; Cash","Loan"),"Cash")))</f>
        <v/>
      </c>
      <c r="N879" t="str">
        <f>IF(ISTEXT(E879),"",IF(ISBLANK(E879),"",IF(ISTEXT(D879),"",IF(A874="Invoice No. : ",INDEX(Sheet1!D$14:D$181,MATCH(B874,Sheet1!A$14:A$181,0)),N878))))</f>
        <v/>
      </c>
      <c r="O879" t="str">
        <f>IF(ISTEXT(E879),"",IF(ISBLANK(E879),"",IF(ISTEXT(D879),"",IF(A874="Invoice No. : ",INDEX(Sheet1!E$14:E$181,MATCH(B874,Sheet1!A$14:A$181,0)),O878))))</f>
        <v/>
      </c>
      <c r="P879" t="str">
        <f>IF(ISTEXT(E879),"",IF(ISBLANK(E879),"",IF(ISTEXT(D879),"",IF(A874="Invoice No. : ",INDEX(Sheet1!G$14:G$181,MATCH(B874,Sheet1!A$14:A$181,0)),P878))))</f>
        <v/>
      </c>
      <c r="Q879" t="str">
        <f t="shared" si="55"/>
        <v/>
      </c>
    </row>
    <row r="880" spans="1:17" x14ac:dyDescent="0.2">
      <c r="A880" s="8" t="s">
        <v>9</v>
      </c>
      <c r="B880" s="8" t="s">
        <v>10</v>
      </c>
      <c r="C880" s="9" t="s">
        <v>11</v>
      </c>
      <c r="D880" s="9" t="s">
        <v>12</v>
      </c>
      <c r="E880" s="9" t="s">
        <v>13</v>
      </c>
      <c r="F880" s="26" t="str">
        <f t="shared" si="52"/>
        <v/>
      </c>
      <c r="G880" s="26" t="str">
        <f>IF(ISTEXT(E880),"",IF(ISBLANK(E880),"",IF(ISTEXT(D880),"",IF(A875="Invoice No. : ",INDEX(Sheet1!F$14:F$181,MATCH(B875,Sheet1!A$14:A$181,0)),G879))))</f>
        <v/>
      </c>
      <c r="H880" s="26" t="str">
        <f t="shared" si="53"/>
        <v/>
      </c>
      <c r="I880" s="26" t="str">
        <f>IF(ISTEXT(E880),"",IF(ISBLANK(E880),"",IF(ISTEXT(D880),"",IF(A875="Invoice No. : ",TEXT(INDEX(Sheet1!C$14:C$200,MATCH(B875,Sheet1!A$14:A$200,0)),"hh:mm:ss"),I879))))</f>
        <v/>
      </c>
      <c r="J880" t="str">
        <f t="shared" si="54"/>
        <v/>
      </c>
      <c r="K880" t="str">
        <f>IF(ISBLANK(G880),"",IF(ISTEXT(G880),"",INDEX(Sheet1!H$14:H$181,MATCH(F880,Sheet1!A$14:A$181,0))))</f>
        <v/>
      </c>
      <c r="L880" t="str">
        <f>IF(ISBLANK(G880),"",IF(ISTEXT(G880),"",INDEX(Sheet1!I$14:I$181,MATCH(F880,Sheet1!A$14:A$181,0))))</f>
        <v/>
      </c>
      <c r="M880" t="str">
        <f>IF(ISBLANK(G880),"",IF(ISTEXT(G880),"",IF(INDEX(Sheet1!H$14:H$181,MATCH(F880,Sheet1!A$14:A$181,0))&lt;&gt;0,IF(INDEX(Sheet1!I$14:I$181,MATCH(F880,Sheet1!A$14:A$181,0))&lt;&gt;0,"Loan &amp; Cash","Loan"),"Cash")))</f>
        <v/>
      </c>
      <c r="N880" t="str">
        <f>IF(ISTEXT(E880),"",IF(ISBLANK(E880),"",IF(ISTEXT(D880),"",IF(A875="Invoice No. : ",INDEX(Sheet1!D$14:D$181,MATCH(B875,Sheet1!A$14:A$181,0)),N879))))</f>
        <v/>
      </c>
      <c r="O880" t="str">
        <f>IF(ISTEXT(E880),"",IF(ISBLANK(E880),"",IF(ISTEXT(D880),"",IF(A875="Invoice No. : ",INDEX(Sheet1!E$14:E$181,MATCH(B875,Sheet1!A$14:A$181,0)),O879))))</f>
        <v/>
      </c>
      <c r="P880" t="str">
        <f>IF(ISTEXT(E880),"",IF(ISBLANK(E880),"",IF(ISTEXT(D880),"",IF(A875="Invoice No. : ",INDEX(Sheet1!G$14:G$181,MATCH(B875,Sheet1!A$14:A$181,0)),P879))))</f>
        <v/>
      </c>
      <c r="Q880" t="str">
        <f t="shared" si="55"/>
        <v/>
      </c>
    </row>
    <row r="881" spans="1:17" x14ac:dyDescent="0.2">
      <c r="F881" s="26" t="str">
        <f t="shared" si="52"/>
        <v/>
      </c>
      <c r="G881" s="26" t="str">
        <f>IF(ISTEXT(E881),"",IF(ISBLANK(E881),"",IF(ISTEXT(D881),"",IF(A876="Invoice No. : ",INDEX(Sheet1!F$14:F$181,MATCH(B876,Sheet1!A$14:A$181,0)),G880))))</f>
        <v/>
      </c>
      <c r="H881" s="26" t="str">
        <f t="shared" si="53"/>
        <v/>
      </c>
      <c r="I881" s="26" t="str">
        <f>IF(ISTEXT(E881),"",IF(ISBLANK(E881),"",IF(ISTEXT(D881),"",IF(A876="Invoice No. : ",TEXT(INDEX(Sheet1!C$14:C$200,MATCH(B876,Sheet1!A$14:A$200,0)),"hh:mm:ss"),I880))))</f>
        <v/>
      </c>
      <c r="J881" t="str">
        <f t="shared" si="54"/>
        <v/>
      </c>
      <c r="K881" t="str">
        <f>IF(ISBLANK(G881),"",IF(ISTEXT(G881),"",INDEX(Sheet1!H$14:H$181,MATCH(F881,Sheet1!A$14:A$181,0))))</f>
        <v/>
      </c>
      <c r="L881" t="str">
        <f>IF(ISBLANK(G881),"",IF(ISTEXT(G881),"",INDEX(Sheet1!I$14:I$181,MATCH(F881,Sheet1!A$14:A$181,0))))</f>
        <v/>
      </c>
      <c r="M881" t="str">
        <f>IF(ISBLANK(G881),"",IF(ISTEXT(G881),"",IF(INDEX(Sheet1!H$14:H$181,MATCH(F881,Sheet1!A$14:A$181,0))&lt;&gt;0,IF(INDEX(Sheet1!I$14:I$181,MATCH(F881,Sheet1!A$14:A$181,0))&lt;&gt;0,"Loan &amp; Cash","Loan"),"Cash")))</f>
        <v/>
      </c>
      <c r="N881" t="str">
        <f>IF(ISTEXT(E881),"",IF(ISBLANK(E881),"",IF(ISTEXT(D881),"",IF(A876="Invoice No. : ",INDEX(Sheet1!D$14:D$181,MATCH(B876,Sheet1!A$14:A$181,0)),N880))))</f>
        <v/>
      </c>
      <c r="O881" t="str">
        <f>IF(ISTEXT(E881),"",IF(ISBLANK(E881),"",IF(ISTEXT(D881),"",IF(A876="Invoice No. : ",INDEX(Sheet1!E$14:E$181,MATCH(B876,Sheet1!A$14:A$181,0)),O880))))</f>
        <v/>
      </c>
      <c r="P881" t="str">
        <f>IF(ISTEXT(E881),"",IF(ISBLANK(E881),"",IF(ISTEXT(D881),"",IF(A876="Invoice No. : ",INDEX(Sheet1!G$14:G$181,MATCH(B876,Sheet1!A$14:A$181,0)),P880))))</f>
        <v/>
      </c>
      <c r="Q881" t="str">
        <f t="shared" si="55"/>
        <v/>
      </c>
    </row>
    <row r="882" spans="1:17" x14ac:dyDescent="0.2">
      <c r="A882" s="10" t="s">
        <v>577</v>
      </c>
      <c r="B882" s="10" t="s">
        <v>578</v>
      </c>
      <c r="C882" s="11">
        <v>1</v>
      </c>
      <c r="D882" s="11">
        <v>168</v>
      </c>
      <c r="E882" s="11">
        <v>168</v>
      </c>
      <c r="F882" s="26">
        <f t="shared" si="52"/>
        <v>2145343</v>
      </c>
      <c r="G882" s="26">
        <f>IF(ISTEXT(E882),"",IF(ISBLANK(E882),"",IF(ISTEXT(D882),"",IF(A877="Invoice No. : ",INDEX(Sheet1!F$14:F$181,MATCH(B877,Sheet1!A$14:A$181,0)),G881))))</f>
        <v>40257</v>
      </c>
      <c r="H882" s="26" t="str">
        <f t="shared" si="53"/>
        <v>01/17/2023</v>
      </c>
      <c r="I882" s="26" t="str">
        <f>IF(ISTEXT(E882),"",IF(ISBLANK(E882),"",IF(ISTEXT(D882),"",IF(A877="Invoice No. : ",TEXT(INDEX(Sheet1!C$14:C$200,MATCH(B877,Sheet1!A$14:A$200,0)),"hh:mm:ss"),I881))))</f>
        <v>10:59:02</v>
      </c>
      <c r="J882">
        <f t="shared" si="54"/>
        <v>168</v>
      </c>
      <c r="K882">
        <f>IF(ISBLANK(G882),"",IF(ISTEXT(G882),"",INDEX(Sheet1!H$14:H$181,MATCH(F882,Sheet1!A$14:A$181,0))))</f>
        <v>0</v>
      </c>
      <c r="L882">
        <f>IF(ISBLANK(G882),"",IF(ISTEXT(G882),"",INDEX(Sheet1!I$14:I$181,MATCH(F882,Sheet1!A$14:A$181,0))))</f>
        <v>168</v>
      </c>
      <c r="M882" t="str">
        <f>IF(ISBLANK(G882),"",IF(ISTEXT(G882),"",IF(INDEX(Sheet1!H$14:H$181,MATCH(F882,Sheet1!A$14:A$181,0))&lt;&gt;0,IF(INDEX(Sheet1!I$14:I$181,MATCH(F882,Sheet1!A$14:A$181,0))&lt;&gt;0,"Loan &amp; Cash","Loan"),"Cash")))</f>
        <v>Cash</v>
      </c>
      <c r="N882">
        <f>IF(ISTEXT(E882),"",IF(ISBLANK(E882),"",IF(ISTEXT(D882),"",IF(A877="Invoice No. : ",INDEX(Sheet1!D$14:D$181,MATCH(B877,Sheet1!A$14:A$181,0)),N881))))</f>
        <v>2</v>
      </c>
      <c r="O882" t="str">
        <f>IF(ISTEXT(E882),"",IF(ISBLANK(E882),"",IF(ISTEXT(D882),"",IF(A877="Invoice No. : ",INDEX(Sheet1!E$14:E$181,MATCH(B877,Sheet1!A$14:A$181,0)),O881))))</f>
        <v>RUBY</v>
      </c>
      <c r="P882" t="str">
        <f>IF(ISTEXT(E882),"",IF(ISBLANK(E882),"",IF(ISTEXT(D882),"",IF(A877="Invoice No. : ",INDEX(Sheet1!G$14:G$181,MATCH(B877,Sheet1!A$14:A$181,0)),P881))))</f>
        <v>ESTILLORE, BEATRIS BENNAWI</v>
      </c>
      <c r="Q882">
        <f t="shared" si="55"/>
        <v>130591.09</v>
      </c>
    </row>
    <row r="883" spans="1:17" x14ac:dyDescent="0.2">
      <c r="D883" s="12" t="s">
        <v>16</v>
      </c>
      <c r="E883" s="13">
        <v>168</v>
      </c>
      <c r="F883" s="26" t="str">
        <f t="shared" si="52"/>
        <v/>
      </c>
      <c r="G883" s="26" t="str">
        <f>IF(ISTEXT(E883),"",IF(ISBLANK(E883),"",IF(ISTEXT(D883),"",IF(A878="Invoice No. : ",INDEX(Sheet1!F$14:F$181,MATCH(B878,Sheet1!A$14:A$181,0)),G882))))</f>
        <v/>
      </c>
      <c r="H883" s="26" t="str">
        <f t="shared" si="53"/>
        <v/>
      </c>
      <c r="I883" s="26" t="str">
        <f>IF(ISTEXT(E883),"",IF(ISBLANK(E883),"",IF(ISTEXT(D883),"",IF(A878="Invoice No. : ",TEXT(INDEX(Sheet1!C$14:C$200,MATCH(B878,Sheet1!A$14:A$200,0)),"hh:mm:ss"),I882))))</f>
        <v/>
      </c>
      <c r="J883" t="str">
        <f t="shared" si="54"/>
        <v/>
      </c>
      <c r="K883" t="str">
        <f>IF(ISBLANK(G883),"",IF(ISTEXT(G883),"",INDEX(Sheet1!H$14:H$181,MATCH(F883,Sheet1!A$14:A$181,0))))</f>
        <v/>
      </c>
      <c r="L883" t="str">
        <f>IF(ISBLANK(G883),"",IF(ISTEXT(G883),"",INDEX(Sheet1!I$14:I$181,MATCH(F883,Sheet1!A$14:A$181,0))))</f>
        <v/>
      </c>
      <c r="M883" t="str">
        <f>IF(ISBLANK(G883),"",IF(ISTEXT(G883),"",IF(INDEX(Sheet1!H$14:H$181,MATCH(F883,Sheet1!A$14:A$181,0))&lt;&gt;0,IF(INDEX(Sheet1!I$14:I$181,MATCH(F883,Sheet1!A$14:A$181,0))&lt;&gt;0,"Loan &amp; Cash","Loan"),"Cash")))</f>
        <v/>
      </c>
      <c r="N883" t="str">
        <f>IF(ISTEXT(E883),"",IF(ISBLANK(E883),"",IF(ISTEXT(D883),"",IF(A878="Invoice No. : ",INDEX(Sheet1!D$14:D$181,MATCH(B878,Sheet1!A$14:A$181,0)),N882))))</f>
        <v/>
      </c>
      <c r="O883" t="str">
        <f>IF(ISTEXT(E883),"",IF(ISBLANK(E883),"",IF(ISTEXT(D883),"",IF(A878="Invoice No. : ",INDEX(Sheet1!E$14:E$181,MATCH(B878,Sheet1!A$14:A$181,0)),O882))))</f>
        <v/>
      </c>
      <c r="P883" t="str">
        <f>IF(ISTEXT(E883),"",IF(ISBLANK(E883),"",IF(ISTEXT(D883),"",IF(A878="Invoice No. : ",INDEX(Sheet1!G$14:G$181,MATCH(B878,Sheet1!A$14:A$181,0)),P882))))</f>
        <v/>
      </c>
      <c r="Q883" t="str">
        <f t="shared" si="55"/>
        <v/>
      </c>
    </row>
    <row r="884" spans="1:17" x14ac:dyDescent="0.2">
      <c r="F884" s="26" t="str">
        <f t="shared" si="52"/>
        <v/>
      </c>
      <c r="G884" s="26" t="str">
        <f>IF(ISTEXT(E884),"",IF(ISBLANK(E884),"",IF(ISTEXT(D884),"",IF(A879="Invoice No. : ",INDEX(Sheet1!F$14:F$181,MATCH(B879,Sheet1!A$14:A$181,0)),G883))))</f>
        <v/>
      </c>
      <c r="H884" s="26" t="str">
        <f t="shared" si="53"/>
        <v/>
      </c>
      <c r="I884" s="26" t="str">
        <f>IF(ISTEXT(E884),"",IF(ISBLANK(E884),"",IF(ISTEXT(D884),"",IF(A879="Invoice No. : ",TEXT(INDEX(Sheet1!C$14:C$200,MATCH(B879,Sheet1!A$14:A$200,0)),"hh:mm:ss"),I883))))</f>
        <v/>
      </c>
      <c r="J884" t="str">
        <f t="shared" si="54"/>
        <v/>
      </c>
      <c r="K884" t="str">
        <f>IF(ISBLANK(G884),"",IF(ISTEXT(G884),"",INDEX(Sheet1!H$14:H$181,MATCH(F884,Sheet1!A$14:A$181,0))))</f>
        <v/>
      </c>
      <c r="L884" t="str">
        <f>IF(ISBLANK(G884),"",IF(ISTEXT(G884),"",INDEX(Sheet1!I$14:I$181,MATCH(F884,Sheet1!A$14:A$181,0))))</f>
        <v/>
      </c>
      <c r="M884" t="str">
        <f>IF(ISBLANK(G884),"",IF(ISTEXT(G884),"",IF(INDEX(Sheet1!H$14:H$181,MATCH(F884,Sheet1!A$14:A$181,0))&lt;&gt;0,IF(INDEX(Sheet1!I$14:I$181,MATCH(F884,Sheet1!A$14:A$181,0))&lt;&gt;0,"Loan &amp; Cash","Loan"),"Cash")))</f>
        <v/>
      </c>
      <c r="N884" t="str">
        <f>IF(ISTEXT(E884),"",IF(ISBLANK(E884),"",IF(ISTEXT(D884),"",IF(A879="Invoice No. : ",INDEX(Sheet1!D$14:D$181,MATCH(B879,Sheet1!A$14:A$181,0)),N883))))</f>
        <v/>
      </c>
      <c r="O884" t="str">
        <f>IF(ISTEXT(E884),"",IF(ISBLANK(E884),"",IF(ISTEXT(D884),"",IF(A879="Invoice No. : ",INDEX(Sheet1!E$14:E$181,MATCH(B879,Sheet1!A$14:A$181,0)),O883))))</f>
        <v/>
      </c>
      <c r="P884" t="str">
        <f>IF(ISTEXT(E884),"",IF(ISBLANK(E884),"",IF(ISTEXT(D884),"",IF(A879="Invoice No. : ",INDEX(Sheet1!G$14:G$181,MATCH(B879,Sheet1!A$14:A$181,0)),P883))))</f>
        <v/>
      </c>
      <c r="Q884" t="str">
        <f t="shared" si="55"/>
        <v/>
      </c>
    </row>
    <row r="885" spans="1:17" x14ac:dyDescent="0.2">
      <c r="F885" s="26" t="str">
        <f t="shared" si="52"/>
        <v/>
      </c>
      <c r="G885" s="26" t="str">
        <f>IF(ISTEXT(E885),"",IF(ISBLANK(E885),"",IF(ISTEXT(D885),"",IF(A880="Invoice No. : ",INDEX(Sheet1!F$14:F$181,MATCH(B880,Sheet1!A$14:A$181,0)),G884))))</f>
        <v/>
      </c>
      <c r="H885" s="26" t="str">
        <f t="shared" si="53"/>
        <v/>
      </c>
      <c r="I885" s="26" t="str">
        <f>IF(ISTEXT(E885),"",IF(ISBLANK(E885),"",IF(ISTEXT(D885),"",IF(A880="Invoice No. : ",TEXT(INDEX(Sheet1!C$14:C$200,MATCH(B880,Sheet1!A$14:A$200,0)),"hh:mm:ss"),I884))))</f>
        <v/>
      </c>
      <c r="J885" t="str">
        <f t="shared" si="54"/>
        <v/>
      </c>
      <c r="K885" t="str">
        <f>IF(ISBLANK(G885),"",IF(ISTEXT(G885),"",INDEX(Sheet1!H$14:H$181,MATCH(F885,Sheet1!A$14:A$181,0))))</f>
        <v/>
      </c>
      <c r="L885" t="str">
        <f>IF(ISBLANK(G885),"",IF(ISTEXT(G885),"",INDEX(Sheet1!I$14:I$181,MATCH(F885,Sheet1!A$14:A$181,0))))</f>
        <v/>
      </c>
      <c r="M885" t="str">
        <f>IF(ISBLANK(G885),"",IF(ISTEXT(G885),"",IF(INDEX(Sheet1!H$14:H$181,MATCH(F885,Sheet1!A$14:A$181,0))&lt;&gt;0,IF(INDEX(Sheet1!I$14:I$181,MATCH(F885,Sheet1!A$14:A$181,0))&lt;&gt;0,"Loan &amp; Cash","Loan"),"Cash")))</f>
        <v/>
      </c>
      <c r="N885" t="str">
        <f>IF(ISTEXT(E885),"",IF(ISBLANK(E885),"",IF(ISTEXT(D885),"",IF(A880="Invoice No. : ",INDEX(Sheet1!D$14:D$181,MATCH(B880,Sheet1!A$14:A$181,0)),N884))))</f>
        <v/>
      </c>
      <c r="O885" t="str">
        <f>IF(ISTEXT(E885),"",IF(ISBLANK(E885),"",IF(ISTEXT(D885),"",IF(A880="Invoice No. : ",INDEX(Sheet1!E$14:E$181,MATCH(B880,Sheet1!A$14:A$181,0)),O884))))</f>
        <v/>
      </c>
      <c r="P885" t="str">
        <f>IF(ISTEXT(E885),"",IF(ISBLANK(E885),"",IF(ISTEXT(D885),"",IF(A880="Invoice No. : ",INDEX(Sheet1!G$14:G$181,MATCH(B880,Sheet1!A$14:A$181,0)),P884))))</f>
        <v/>
      </c>
      <c r="Q885" t="str">
        <f t="shared" si="55"/>
        <v/>
      </c>
    </row>
    <row r="886" spans="1:17" x14ac:dyDescent="0.2">
      <c r="A886" s="3" t="s">
        <v>4</v>
      </c>
      <c r="B886" s="4">
        <v>2145344</v>
      </c>
      <c r="C886" s="3" t="s">
        <v>5</v>
      </c>
      <c r="D886" s="5" t="s">
        <v>185</v>
      </c>
      <c r="F886" s="26" t="str">
        <f t="shared" si="52"/>
        <v/>
      </c>
      <c r="G886" s="26" t="str">
        <f>IF(ISTEXT(E886),"",IF(ISBLANK(E886),"",IF(ISTEXT(D886),"",IF(A881="Invoice No. : ",INDEX(Sheet1!F$14:F$181,MATCH(B881,Sheet1!A$14:A$181,0)),G885))))</f>
        <v/>
      </c>
      <c r="H886" s="26" t="str">
        <f t="shared" si="53"/>
        <v/>
      </c>
      <c r="I886" s="26" t="str">
        <f>IF(ISTEXT(E886),"",IF(ISBLANK(E886),"",IF(ISTEXT(D886),"",IF(A881="Invoice No. : ",TEXT(INDEX(Sheet1!C$14:C$200,MATCH(B881,Sheet1!A$14:A$200,0)),"hh:mm:ss"),I885))))</f>
        <v/>
      </c>
      <c r="J886" t="str">
        <f t="shared" si="54"/>
        <v/>
      </c>
      <c r="K886" t="str">
        <f>IF(ISBLANK(G886),"",IF(ISTEXT(G886),"",INDEX(Sheet1!H$14:H$181,MATCH(F886,Sheet1!A$14:A$181,0))))</f>
        <v/>
      </c>
      <c r="L886" t="str">
        <f>IF(ISBLANK(G886),"",IF(ISTEXT(G886),"",INDEX(Sheet1!I$14:I$181,MATCH(F886,Sheet1!A$14:A$181,0))))</f>
        <v/>
      </c>
      <c r="M886" t="str">
        <f>IF(ISBLANK(G886),"",IF(ISTEXT(G886),"",IF(INDEX(Sheet1!H$14:H$181,MATCH(F886,Sheet1!A$14:A$181,0))&lt;&gt;0,IF(INDEX(Sheet1!I$14:I$181,MATCH(F886,Sheet1!A$14:A$181,0))&lt;&gt;0,"Loan &amp; Cash","Loan"),"Cash")))</f>
        <v/>
      </c>
      <c r="N886" t="str">
        <f>IF(ISTEXT(E886),"",IF(ISBLANK(E886),"",IF(ISTEXT(D886),"",IF(A881="Invoice No. : ",INDEX(Sheet1!D$14:D$181,MATCH(B881,Sheet1!A$14:A$181,0)),N885))))</f>
        <v/>
      </c>
      <c r="O886" t="str">
        <f>IF(ISTEXT(E886),"",IF(ISBLANK(E886),"",IF(ISTEXT(D886),"",IF(A881="Invoice No. : ",INDEX(Sheet1!E$14:E$181,MATCH(B881,Sheet1!A$14:A$181,0)),O885))))</f>
        <v/>
      </c>
      <c r="P886" t="str">
        <f>IF(ISTEXT(E886),"",IF(ISBLANK(E886),"",IF(ISTEXT(D886),"",IF(A881="Invoice No. : ",INDEX(Sheet1!G$14:G$181,MATCH(B881,Sheet1!A$14:A$181,0)),P885))))</f>
        <v/>
      </c>
      <c r="Q886" t="str">
        <f t="shared" si="55"/>
        <v/>
      </c>
    </row>
    <row r="887" spans="1:17" x14ac:dyDescent="0.2">
      <c r="A887" s="3" t="s">
        <v>7</v>
      </c>
      <c r="B887" s="6">
        <v>44943</v>
      </c>
      <c r="C887" s="3" t="s">
        <v>8</v>
      </c>
      <c r="D887" s="7">
        <v>2</v>
      </c>
      <c r="F887" s="26" t="str">
        <f t="shared" si="52"/>
        <v/>
      </c>
      <c r="G887" s="26" t="str">
        <f>IF(ISTEXT(E887),"",IF(ISBLANK(E887),"",IF(ISTEXT(D887),"",IF(A882="Invoice No. : ",INDEX(Sheet1!F$14:F$181,MATCH(B882,Sheet1!A$14:A$181,0)),G886))))</f>
        <v/>
      </c>
      <c r="H887" s="26" t="str">
        <f t="shared" si="53"/>
        <v/>
      </c>
      <c r="I887" s="26" t="str">
        <f>IF(ISTEXT(E887),"",IF(ISBLANK(E887),"",IF(ISTEXT(D887),"",IF(A882="Invoice No. : ",TEXT(INDEX(Sheet1!C$14:C$200,MATCH(B882,Sheet1!A$14:A$200,0)),"hh:mm:ss"),I886))))</f>
        <v/>
      </c>
      <c r="J887" t="str">
        <f t="shared" si="54"/>
        <v/>
      </c>
      <c r="K887" t="str">
        <f>IF(ISBLANK(G887),"",IF(ISTEXT(G887),"",INDEX(Sheet1!H$14:H$181,MATCH(F887,Sheet1!A$14:A$181,0))))</f>
        <v/>
      </c>
      <c r="L887" t="str">
        <f>IF(ISBLANK(G887),"",IF(ISTEXT(G887),"",INDEX(Sheet1!I$14:I$181,MATCH(F887,Sheet1!A$14:A$181,0))))</f>
        <v/>
      </c>
      <c r="M887" t="str">
        <f>IF(ISBLANK(G887),"",IF(ISTEXT(G887),"",IF(INDEX(Sheet1!H$14:H$181,MATCH(F887,Sheet1!A$14:A$181,0))&lt;&gt;0,IF(INDEX(Sheet1!I$14:I$181,MATCH(F887,Sheet1!A$14:A$181,0))&lt;&gt;0,"Loan &amp; Cash","Loan"),"Cash")))</f>
        <v/>
      </c>
      <c r="N887" t="str">
        <f>IF(ISTEXT(E887),"",IF(ISBLANK(E887),"",IF(ISTEXT(D887),"",IF(A882="Invoice No. : ",INDEX(Sheet1!D$14:D$181,MATCH(B882,Sheet1!A$14:A$181,0)),N886))))</f>
        <v/>
      </c>
      <c r="O887" t="str">
        <f>IF(ISTEXT(E887),"",IF(ISBLANK(E887),"",IF(ISTEXT(D887),"",IF(A882="Invoice No. : ",INDEX(Sheet1!E$14:E$181,MATCH(B882,Sheet1!A$14:A$181,0)),O886))))</f>
        <v/>
      </c>
      <c r="P887" t="str">
        <f>IF(ISTEXT(E887),"",IF(ISBLANK(E887),"",IF(ISTEXT(D887),"",IF(A882="Invoice No. : ",INDEX(Sheet1!G$14:G$181,MATCH(B882,Sheet1!A$14:A$181,0)),P886))))</f>
        <v/>
      </c>
      <c r="Q887" t="str">
        <f t="shared" si="55"/>
        <v/>
      </c>
    </row>
    <row r="888" spans="1:17" x14ac:dyDescent="0.2">
      <c r="F888" s="26" t="str">
        <f t="shared" si="52"/>
        <v/>
      </c>
      <c r="G888" s="26" t="str">
        <f>IF(ISTEXT(E888),"",IF(ISBLANK(E888),"",IF(ISTEXT(D888),"",IF(A883="Invoice No. : ",INDEX(Sheet1!F$14:F$181,MATCH(B883,Sheet1!A$14:A$181,0)),G887))))</f>
        <v/>
      </c>
      <c r="H888" s="26" t="str">
        <f t="shared" si="53"/>
        <v/>
      </c>
      <c r="I888" s="26" t="str">
        <f>IF(ISTEXT(E888),"",IF(ISBLANK(E888),"",IF(ISTEXT(D888),"",IF(A883="Invoice No. : ",TEXT(INDEX(Sheet1!C$14:C$200,MATCH(B883,Sheet1!A$14:A$200,0)),"hh:mm:ss"),I887))))</f>
        <v/>
      </c>
      <c r="J888" t="str">
        <f t="shared" si="54"/>
        <v/>
      </c>
      <c r="K888" t="str">
        <f>IF(ISBLANK(G888),"",IF(ISTEXT(G888),"",INDEX(Sheet1!H$14:H$181,MATCH(F888,Sheet1!A$14:A$181,0))))</f>
        <v/>
      </c>
      <c r="L888" t="str">
        <f>IF(ISBLANK(G888),"",IF(ISTEXT(G888),"",INDEX(Sheet1!I$14:I$181,MATCH(F888,Sheet1!A$14:A$181,0))))</f>
        <v/>
      </c>
      <c r="M888" t="str">
        <f>IF(ISBLANK(G888),"",IF(ISTEXT(G888),"",IF(INDEX(Sheet1!H$14:H$181,MATCH(F888,Sheet1!A$14:A$181,0))&lt;&gt;0,IF(INDEX(Sheet1!I$14:I$181,MATCH(F888,Sheet1!A$14:A$181,0))&lt;&gt;0,"Loan &amp; Cash","Loan"),"Cash")))</f>
        <v/>
      </c>
      <c r="N888" t="str">
        <f>IF(ISTEXT(E888),"",IF(ISBLANK(E888),"",IF(ISTEXT(D888),"",IF(A883="Invoice No. : ",INDEX(Sheet1!D$14:D$181,MATCH(B883,Sheet1!A$14:A$181,0)),N887))))</f>
        <v/>
      </c>
      <c r="O888" t="str">
        <f>IF(ISTEXT(E888),"",IF(ISBLANK(E888),"",IF(ISTEXT(D888),"",IF(A883="Invoice No. : ",INDEX(Sheet1!E$14:E$181,MATCH(B883,Sheet1!A$14:A$181,0)),O887))))</f>
        <v/>
      </c>
      <c r="P888" t="str">
        <f>IF(ISTEXT(E888),"",IF(ISBLANK(E888),"",IF(ISTEXT(D888),"",IF(A883="Invoice No. : ",INDEX(Sheet1!G$14:G$181,MATCH(B883,Sheet1!A$14:A$181,0)),P887))))</f>
        <v/>
      </c>
      <c r="Q888" t="str">
        <f t="shared" si="55"/>
        <v/>
      </c>
    </row>
    <row r="889" spans="1:17" x14ac:dyDescent="0.2">
      <c r="A889" s="8" t="s">
        <v>9</v>
      </c>
      <c r="B889" s="8" t="s">
        <v>10</v>
      </c>
      <c r="C889" s="9" t="s">
        <v>11</v>
      </c>
      <c r="D889" s="9" t="s">
        <v>12</v>
      </c>
      <c r="E889" s="9" t="s">
        <v>13</v>
      </c>
      <c r="F889" s="26" t="str">
        <f t="shared" si="52"/>
        <v/>
      </c>
      <c r="G889" s="26" t="str">
        <f>IF(ISTEXT(E889),"",IF(ISBLANK(E889),"",IF(ISTEXT(D889),"",IF(A884="Invoice No. : ",INDEX(Sheet1!F$14:F$181,MATCH(B884,Sheet1!A$14:A$181,0)),G888))))</f>
        <v/>
      </c>
      <c r="H889" s="26" t="str">
        <f t="shared" si="53"/>
        <v/>
      </c>
      <c r="I889" s="26" t="str">
        <f>IF(ISTEXT(E889),"",IF(ISBLANK(E889),"",IF(ISTEXT(D889),"",IF(A884="Invoice No. : ",TEXT(INDEX(Sheet1!C$14:C$200,MATCH(B884,Sheet1!A$14:A$200,0)),"hh:mm:ss"),I888))))</f>
        <v/>
      </c>
      <c r="J889" t="str">
        <f t="shared" si="54"/>
        <v/>
      </c>
      <c r="K889" t="str">
        <f>IF(ISBLANK(G889),"",IF(ISTEXT(G889),"",INDEX(Sheet1!H$14:H$181,MATCH(F889,Sheet1!A$14:A$181,0))))</f>
        <v/>
      </c>
      <c r="L889" t="str">
        <f>IF(ISBLANK(G889),"",IF(ISTEXT(G889),"",INDEX(Sheet1!I$14:I$181,MATCH(F889,Sheet1!A$14:A$181,0))))</f>
        <v/>
      </c>
      <c r="M889" t="str">
        <f>IF(ISBLANK(G889),"",IF(ISTEXT(G889),"",IF(INDEX(Sheet1!H$14:H$181,MATCH(F889,Sheet1!A$14:A$181,0))&lt;&gt;0,IF(INDEX(Sheet1!I$14:I$181,MATCH(F889,Sheet1!A$14:A$181,0))&lt;&gt;0,"Loan &amp; Cash","Loan"),"Cash")))</f>
        <v/>
      </c>
      <c r="N889" t="str">
        <f>IF(ISTEXT(E889),"",IF(ISBLANK(E889),"",IF(ISTEXT(D889),"",IF(A884="Invoice No. : ",INDEX(Sheet1!D$14:D$181,MATCH(B884,Sheet1!A$14:A$181,0)),N888))))</f>
        <v/>
      </c>
      <c r="O889" t="str">
        <f>IF(ISTEXT(E889),"",IF(ISBLANK(E889),"",IF(ISTEXT(D889),"",IF(A884="Invoice No. : ",INDEX(Sheet1!E$14:E$181,MATCH(B884,Sheet1!A$14:A$181,0)),O888))))</f>
        <v/>
      </c>
      <c r="P889" t="str">
        <f>IF(ISTEXT(E889),"",IF(ISBLANK(E889),"",IF(ISTEXT(D889),"",IF(A884="Invoice No. : ",INDEX(Sheet1!G$14:G$181,MATCH(B884,Sheet1!A$14:A$181,0)),P888))))</f>
        <v/>
      </c>
      <c r="Q889" t="str">
        <f t="shared" si="55"/>
        <v/>
      </c>
    </row>
    <row r="890" spans="1:17" x14ac:dyDescent="0.2">
      <c r="F890" s="26" t="str">
        <f t="shared" si="52"/>
        <v/>
      </c>
      <c r="G890" s="26" t="str">
        <f>IF(ISTEXT(E890),"",IF(ISBLANK(E890),"",IF(ISTEXT(D890),"",IF(A885="Invoice No. : ",INDEX(Sheet1!F$14:F$181,MATCH(B885,Sheet1!A$14:A$181,0)),G889))))</f>
        <v/>
      </c>
      <c r="H890" s="26" t="str">
        <f t="shared" si="53"/>
        <v/>
      </c>
      <c r="I890" s="26" t="str">
        <f>IF(ISTEXT(E890),"",IF(ISBLANK(E890),"",IF(ISTEXT(D890),"",IF(A885="Invoice No. : ",TEXT(INDEX(Sheet1!C$14:C$200,MATCH(B885,Sheet1!A$14:A$200,0)),"hh:mm:ss"),I889))))</f>
        <v/>
      </c>
      <c r="J890" t="str">
        <f t="shared" si="54"/>
        <v/>
      </c>
      <c r="K890" t="str">
        <f>IF(ISBLANK(G890),"",IF(ISTEXT(G890),"",INDEX(Sheet1!H$14:H$181,MATCH(F890,Sheet1!A$14:A$181,0))))</f>
        <v/>
      </c>
      <c r="L890" t="str">
        <f>IF(ISBLANK(G890),"",IF(ISTEXT(G890),"",INDEX(Sheet1!I$14:I$181,MATCH(F890,Sheet1!A$14:A$181,0))))</f>
        <v/>
      </c>
      <c r="M890" t="str">
        <f>IF(ISBLANK(G890),"",IF(ISTEXT(G890),"",IF(INDEX(Sheet1!H$14:H$181,MATCH(F890,Sheet1!A$14:A$181,0))&lt;&gt;0,IF(INDEX(Sheet1!I$14:I$181,MATCH(F890,Sheet1!A$14:A$181,0))&lt;&gt;0,"Loan &amp; Cash","Loan"),"Cash")))</f>
        <v/>
      </c>
      <c r="N890" t="str">
        <f>IF(ISTEXT(E890),"",IF(ISBLANK(E890),"",IF(ISTEXT(D890),"",IF(A885="Invoice No. : ",INDEX(Sheet1!D$14:D$181,MATCH(B885,Sheet1!A$14:A$181,0)),N889))))</f>
        <v/>
      </c>
      <c r="O890" t="str">
        <f>IF(ISTEXT(E890),"",IF(ISBLANK(E890),"",IF(ISTEXT(D890),"",IF(A885="Invoice No. : ",INDEX(Sheet1!E$14:E$181,MATCH(B885,Sheet1!A$14:A$181,0)),O889))))</f>
        <v/>
      </c>
      <c r="P890" t="str">
        <f>IF(ISTEXT(E890),"",IF(ISBLANK(E890),"",IF(ISTEXT(D890),"",IF(A885="Invoice No. : ",INDEX(Sheet1!G$14:G$181,MATCH(B885,Sheet1!A$14:A$181,0)),P889))))</f>
        <v/>
      </c>
      <c r="Q890" t="str">
        <f t="shared" si="55"/>
        <v/>
      </c>
    </row>
    <row r="891" spans="1:17" x14ac:dyDescent="0.2">
      <c r="A891" s="10" t="s">
        <v>579</v>
      </c>
      <c r="B891" s="10" t="s">
        <v>580</v>
      </c>
      <c r="C891" s="11">
        <v>1</v>
      </c>
      <c r="D891" s="11">
        <v>56.25</v>
      </c>
      <c r="E891" s="11">
        <v>56.25</v>
      </c>
      <c r="F891" s="26">
        <f t="shared" si="52"/>
        <v>2145344</v>
      </c>
      <c r="G891" s="26">
        <f>IF(ISTEXT(E891),"",IF(ISBLANK(E891),"",IF(ISTEXT(D891),"",IF(A886="Invoice No. : ",INDEX(Sheet1!F$14:F$181,MATCH(B886,Sheet1!A$14:A$181,0)),G890))))</f>
        <v>608</v>
      </c>
      <c r="H891" s="26" t="str">
        <f t="shared" si="53"/>
        <v>01/17/2023</v>
      </c>
      <c r="I891" s="26" t="str">
        <f>IF(ISTEXT(E891),"",IF(ISBLANK(E891),"",IF(ISTEXT(D891),"",IF(A886="Invoice No. : ",TEXT(INDEX(Sheet1!C$14:C$200,MATCH(B886,Sheet1!A$14:A$200,0)),"hh:mm:ss"),I890))))</f>
        <v>11:00:34</v>
      </c>
      <c r="J891">
        <f t="shared" si="54"/>
        <v>458.5</v>
      </c>
      <c r="K891">
        <f>IF(ISBLANK(G891),"",IF(ISTEXT(G891),"",INDEX(Sheet1!H$14:H$181,MATCH(F891,Sheet1!A$14:A$181,0))))</f>
        <v>0</v>
      </c>
      <c r="L891">
        <f>IF(ISBLANK(G891),"",IF(ISTEXT(G891),"",INDEX(Sheet1!I$14:I$181,MATCH(F891,Sheet1!A$14:A$181,0))))</f>
        <v>458.5</v>
      </c>
      <c r="M891" t="str">
        <f>IF(ISBLANK(G891),"",IF(ISTEXT(G891),"",IF(INDEX(Sheet1!H$14:H$181,MATCH(F891,Sheet1!A$14:A$181,0))&lt;&gt;0,IF(INDEX(Sheet1!I$14:I$181,MATCH(F891,Sheet1!A$14:A$181,0))&lt;&gt;0,"Loan &amp; Cash","Loan"),"Cash")))</f>
        <v>Cash</v>
      </c>
      <c r="N891">
        <f>IF(ISTEXT(E891),"",IF(ISBLANK(E891),"",IF(ISTEXT(D891),"",IF(A886="Invoice No. : ",INDEX(Sheet1!D$14:D$181,MATCH(B886,Sheet1!A$14:A$181,0)),N890))))</f>
        <v>2</v>
      </c>
      <c r="O891" t="str">
        <f>IF(ISTEXT(E891),"",IF(ISBLANK(E891),"",IF(ISTEXT(D891),"",IF(A886="Invoice No. : ",INDEX(Sheet1!E$14:E$181,MATCH(B886,Sheet1!A$14:A$181,0)),O890))))</f>
        <v>RUBY</v>
      </c>
      <c r="P891" t="str">
        <f>IF(ISTEXT(E891),"",IF(ISBLANK(E891),"",IF(ISTEXT(D891),"",IF(A886="Invoice No. : ",INDEX(Sheet1!G$14:G$181,MATCH(B886,Sheet1!A$14:A$181,0)),P890))))</f>
        <v>BALIWA, JOY SOO</v>
      </c>
      <c r="Q891">
        <f t="shared" si="55"/>
        <v>130591.09</v>
      </c>
    </row>
    <row r="892" spans="1:17" x14ac:dyDescent="0.2">
      <c r="A892" s="10" t="s">
        <v>188</v>
      </c>
      <c r="B892" s="10" t="s">
        <v>189</v>
      </c>
      <c r="C892" s="11">
        <v>1</v>
      </c>
      <c r="D892" s="11">
        <v>32.25</v>
      </c>
      <c r="E892" s="11">
        <v>32.25</v>
      </c>
      <c r="F892" s="26">
        <f t="shared" si="52"/>
        <v>2145344</v>
      </c>
      <c r="G892" s="26">
        <f>IF(ISTEXT(E892),"",IF(ISBLANK(E892),"",IF(ISTEXT(D892),"",IF(A887="Invoice No. : ",INDEX(Sheet1!F$14:F$181,MATCH(B887,Sheet1!A$14:A$181,0)),G891))))</f>
        <v>608</v>
      </c>
      <c r="H892" s="26" t="str">
        <f t="shared" si="53"/>
        <v>01/17/2023</v>
      </c>
      <c r="I892" s="26" t="str">
        <f>IF(ISTEXT(E892),"",IF(ISBLANK(E892),"",IF(ISTEXT(D892),"",IF(A887="Invoice No. : ",TEXT(INDEX(Sheet1!C$14:C$200,MATCH(B887,Sheet1!A$14:A$200,0)),"hh:mm:ss"),I891))))</f>
        <v>11:00:34</v>
      </c>
      <c r="J892">
        <f t="shared" si="54"/>
        <v>458.5</v>
      </c>
      <c r="K892">
        <f>IF(ISBLANK(G892),"",IF(ISTEXT(G892),"",INDEX(Sheet1!H$14:H$181,MATCH(F892,Sheet1!A$14:A$181,0))))</f>
        <v>0</v>
      </c>
      <c r="L892">
        <f>IF(ISBLANK(G892),"",IF(ISTEXT(G892),"",INDEX(Sheet1!I$14:I$181,MATCH(F892,Sheet1!A$14:A$181,0))))</f>
        <v>458.5</v>
      </c>
      <c r="M892" t="str">
        <f>IF(ISBLANK(G892),"",IF(ISTEXT(G892),"",IF(INDEX(Sheet1!H$14:H$181,MATCH(F892,Sheet1!A$14:A$181,0))&lt;&gt;0,IF(INDEX(Sheet1!I$14:I$181,MATCH(F892,Sheet1!A$14:A$181,0))&lt;&gt;0,"Loan &amp; Cash","Loan"),"Cash")))</f>
        <v>Cash</v>
      </c>
      <c r="N892">
        <f>IF(ISTEXT(E892),"",IF(ISBLANK(E892),"",IF(ISTEXT(D892),"",IF(A887="Invoice No. : ",INDEX(Sheet1!D$14:D$181,MATCH(B887,Sheet1!A$14:A$181,0)),N891))))</f>
        <v>2</v>
      </c>
      <c r="O892" t="str">
        <f>IF(ISTEXT(E892),"",IF(ISBLANK(E892),"",IF(ISTEXT(D892),"",IF(A887="Invoice No. : ",INDEX(Sheet1!E$14:E$181,MATCH(B887,Sheet1!A$14:A$181,0)),O891))))</f>
        <v>RUBY</v>
      </c>
      <c r="P892" t="str">
        <f>IF(ISTEXT(E892),"",IF(ISBLANK(E892),"",IF(ISTEXT(D892),"",IF(A887="Invoice No. : ",INDEX(Sheet1!G$14:G$181,MATCH(B887,Sheet1!A$14:A$181,0)),P891))))</f>
        <v>BALIWA, JOY SOO</v>
      </c>
      <c r="Q892">
        <f t="shared" si="55"/>
        <v>130591.09</v>
      </c>
    </row>
    <row r="893" spans="1:17" x14ac:dyDescent="0.2">
      <c r="A893" s="10" t="s">
        <v>577</v>
      </c>
      <c r="B893" s="10" t="s">
        <v>578</v>
      </c>
      <c r="C893" s="11">
        <v>1</v>
      </c>
      <c r="D893" s="11">
        <v>168</v>
      </c>
      <c r="E893" s="11">
        <v>168</v>
      </c>
      <c r="F893" s="26">
        <f t="shared" si="52"/>
        <v>2145344</v>
      </c>
      <c r="G893" s="26">
        <f>IF(ISTEXT(E893),"",IF(ISBLANK(E893),"",IF(ISTEXT(D893),"",IF(A888="Invoice No. : ",INDEX(Sheet1!F$14:F$181,MATCH(B888,Sheet1!A$14:A$181,0)),G892))))</f>
        <v>608</v>
      </c>
      <c r="H893" s="26" t="str">
        <f t="shared" si="53"/>
        <v>01/17/2023</v>
      </c>
      <c r="I893" s="26" t="str">
        <f>IF(ISTEXT(E893),"",IF(ISBLANK(E893),"",IF(ISTEXT(D893),"",IF(A888="Invoice No. : ",TEXT(INDEX(Sheet1!C$14:C$200,MATCH(B888,Sheet1!A$14:A$200,0)),"hh:mm:ss"),I892))))</f>
        <v>11:00:34</v>
      </c>
      <c r="J893">
        <f t="shared" si="54"/>
        <v>458.5</v>
      </c>
      <c r="K893">
        <f>IF(ISBLANK(G893),"",IF(ISTEXT(G893),"",INDEX(Sheet1!H$14:H$181,MATCH(F893,Sheet1!A$14:A$181,0))))</f>
        <v>0</v>
      </c>
      <c r="L893">
        <f>IF(ISBLANK(G893),"",IF(ISTEXT(G893),"",INDEX(Sheet1!I$14:I$181,MATCH(F893,Sheet1!A$14:A$181,0))))</f>
        <v>458.5</v>
      </c>
      <c r="M893" t="str">
        <f>IF(ISBLANK(G893),"",IF(ISTEXT(G893),"",IF(INDEX(Sheet1!H$14:H$181,MATCH(F893,Sheet1!A$14:A$181,0))&lt;&gt;0,IF(INDEX(Sheet1!I$14:I$181,MATCH(F893,Sheet1!A$14:A$181,0))&lt;&gt;0,"Loan &amp; Cash","Loan"),"Cash")))</f>
        <v>Cash</v>
      </c>
      <c r="N893">
        <f>IF(ISTEXT(E893),"",IF(ISBLANK(E893),"",IF(ISTEXT(D893),"",IF(A888="Invoice No. : ",INDEX(Sheet1!D$14:D$181,MATCH(B888,Sheet1!A$14:A$181,0)),N892))))</f>
        <v>2</v>
      </c>
      <c r="O893" t="str">
        <f>IF(ISTEXT(E893),"",IF(ISBLANK(E893),"",IF(ISTEXT(D893),"",IF(A888="Invoice No. : ",INDEX(Sheet1!E$14:E$181,MATCH(B888,Sheet1!A$14:A$181,0)),O892))))</f>
        <v>RUBY</v>
      </c>
      <c r="P893" t="str">
        <f>IF(ISTEXT(E893),"",IF(ISBLANK(E893),"",IF(ISTEXT(D893),"",IF(A888="Invoice No. : ",INDEX(Sheet1!G$14:G$181,MATCH(B888,Sheet1!A$14:A$181,0)),P892))))</f>
        <v>BALIWA, JOY SOO</v>
      </c>
      <c r="Q893">
        <f t="shared" si="55"/>
        <v>130591.09</v>
      </c>
    </row>
    <row r="894" spans="1:17" x14ac:dyDescent="0.2">
      <c r="A894" s="10" t="s">
        <v>581</v>
      </c>
      <c r="B894" s="10" t="s">
        <v>582</v>
      </c>
      <c r="C894" s="11">
        <v>1</v>
      </c>
      <c r="D894" s="11">
        <v>29.75</v>
      </c>
      <c r="E894" s="11">
        <v>29.75</v>
      </c>
      <c r="F894" s="26">
        <f t="shared" si="52"/>
        <v>2145344</v>
      </c>
      <c r="G894" s="26">
        <f>IF(ISTEXT(E894),"",IF(ISBLANK(E894),"",IF(ISTEXT(D894),"",IF(A889="Invoice No. : ",INDEX(Sheet1!F$14:F$181,MATCH(B889,Sheet1!A$14:A$181,0)),G893))))</f>
        <v>608</v>
      </c>
      <c r="H894" s="26" t="str">
        <f t="shared" si="53"/>
        <v>01/17/2023</v>
      </c>
      <c r="I894" s="26" t="str">
        <f>IF(ISTEXT(E894),"",IF(ISBLANK(E894),"",IF(ISTEXT(D894),"",IF(A889="Invoice No. : ",TEXT(INDEX(Sheet1!C$14:C$200,MATCH(B889,Sheet1!A$14:A$200,0)),"hh:mm:ss"),I893))))</f>
        <v>11:00:34</v>
      </c>
      <c r="J894">
        <f t="shared" si="54"/>
        <v>458.5</v>
      </c>
      <c r="K894">
        <f>IF(ISBLANK(G894),"",IF(ISTEXT(G894),"",INDEX(Sheet1!H$14:H$181,MATCH(F894,Sheet1!A$14:A$181,0))))</f>
        <v>0</v>
      </c>
      <c r="L894">
        <f>IF(ISBLANK(G894),"",IF(ISTEXT(G894),"",INDEX(Sheet1!I$14:I$181,MATCH(F894,Sheet1!A$14:A$181,0))))</f>
        <v>458.5</v>
      </c>
      <c r="M894" t="str">
        <f>IF(ISBLANK(G894),"",IF(ISTEXT(G894),"",IF(INDEX(Sheet1!H$14:H$181,MATCH(F894,Sheet1!A$14:A$181,0))&lt;&gt;0,IF(INDEX(Sheet1!I$14:I$181,MATCH(F894,Sheet1!A$14:A$181,0))&lt;&gt;0,"Loan &amp; Cash","Loan"),"Cash")))</f>
        <v>Cash</v>
      </c>
      <c r="N894">
        <f>IF(ISTEXT(E894),"",IF(ISBLANK(E894),"",IF(ISTEXT(D894),"",IF(A889="Invoice No. : ",INDEX(Sheet1!D$14:D$181,MATCH(B889,Sheet1!A$14:A$181,0)),N893))))</f>
        <v>2</v>
      </c>
      <c r="O894" t="str">
        <f>IF(ISTEXT(E894),"",IF(ISBLANK(E894),"",IF(ISTEXT(D894),"",IF(A889="Invoice No. : ",INDEX(Sheet1!E$14:E$181,MATCH(B889,Sheet1!A$14:A$181,0)),O893))))</f>
        <v>RUBY</v>
      </c>
      <c r="P894" t="str">
        <f>IF(ISTEXT(E894),"",IF(ISBLANK(E894),"",IF(ISTEXT(D894),"",IF(A889="Invoice No. : ",INDEX(Sheet1!G$14:G$181,MATCH(B889,Sheet1!A$14:A$181,0)),P893))))</f>
        <v>BALIWA, JOY SOO</v>
      </c>
      <c r="Q894">
        <f t="shared" si="55"/>
        <v>130591.09</v>
      </c>
    </row>
    <row r="895" spans="1:17" x14ac:dyDescent="0.2">
      <c r="A895" s="10" t="s">
        <v>583</v>
      </c>
      <c r="B895" s="10" t="s">
        <v>584</v>
      </c>
      <c r="C895" s="11">
        <v>1</v>
      </c>
      <c r="D895" s="11">
        <v>52.75</v>
      </c>
      <c r="E895" s="11">
        <v>52.75</v>
      </c>
      <c r="F895" s="26">
        <f t="shared" si="52"/>
        <v>2145344</v>
      </c>
      <c r="G895" s="26">
        <f>IF(ISTEXT(E895),"",IF(ISBLANK(E895),"",IF(ISTEXT(D895),"",IF(A890="Invoice No. : ",INDEX(Sheet1!F$14:F$181,MATCH(B890,Sheet1!A$14:A$181,0)),G894))))</f>
        <v>608</v>
      </c>
      <c r="H895" s="26" t="str">
        <f t="shared" si="53"/>
        <v>01/17/2023</v>
      </c>
      <c r="I895" s="26" t="str">
        <f>IF(ISTEXT(E895),"",IF(ISBLANK(E895),"",IF(ISTEXT(D895),"",IF(A890="Invoice No. : ",TEXT(INDEX(Sheet1!C$14:C$200,MATCH(B890,Sheet1!A$14:A$200,0)),"hh:mm:ss"),I894))))</f>
        <v>11:00:34</v>
      </c>
      <c r="J895">
        <f t="shared" si="54"/>
        <v>458.5</v>
      </c>
      <c r="K895">
        <f>IF(ISBLANK(G895),"",IF(ISTEXT(G895),"",INDEX(Sheet1!H$14:H$181,MATCH(F895,Sheet1!A$14:A$181,0))))</f>
        <v>0</v>
      </c>
      <c r="L895">
        <f>IF(ISBLANK(G895),"",IF(ISTEXT(G895),"",INDEX(Sheet1!I$14:I$181,MATCH(F895,Sheet1!A$14:A$181,0))))</f>
        <v>458.5</v>
      </c>
      <c r="M895" t="str">
        <f>IF(ISBLANK(G895),"",IF(ISTEXT(G895),"",IF(INDEX(Sheet1!H$14:H$181,MATCH(F895,Sheet1!A$14:A$181,0))&lt;&gt;0,IF(INDEX(Sheet1!I$14:I$181,MATCH(F895,Sheet1!A$14:A$181,0))&lt;&gt;0,"Loan &amp; Cash","Loan"),"Cash")))</f>
        <v>Cash</v>
      </c>
      <c r="N895">
        <f>IF(ISTEXT(E895),"",IF(ISBLANK(E895),"",IF(ISTEXT(D895),"",IF(A890="Invoice No. : ",INDEX(Sheet1!D$14:D$181,MATCH(B890,Sheet1!A$14:A$181,0)),N894))))</f>
        <v>2</v>
      </c>
      <c r="O895" t="str">
        <f>IF(ISTEXT(E895),"",IF(ISBLANK(E895),"",IF(ISTEXT(D895),"",IF(A890="Invoice No. : ",INDEX(Sheet1!E$14:E$181,MATCH(B890,Sheet1!A$14:A$181,0)),O894))))</f>
        <v>RUBY</v>
      </c>
      <c r="P895" t="str">
        <f>IF(ISTEXT(E895),"",IF(ISBLANK(E895),"",IF(ISTEXT(D895),"",IF(A890="Invoice No. : ",INDEX(Sheet1!G$14:G$181,MATCH(B890,Sheet1!A$14:A$181,0)),P894))))</f>
        <v>BALIWA, JOY SOO</v>
      </c>
      <c r="Q895">
        <f t="shared" si="55"/>
        <v>130591.09</v>
      </c>
    </row>
    <row r="896" spans="1:17" x14ac:dyDescent="0.2">
      <c r="A896" s="10" t="s">
        <v>585</v>
      </c>
      <c r="B896" s="10" t="s">
        <v>586</v>
      </c>
      <c r="C896" s="11">
        <v>1</v>
      </c>
      <c r="D896" s="11">
        <v>19.25</v>
      </c>
      <c r="E896" s="11">
        <v>19.25</v>
      </c>
      <c r="F896" s="26">
        <f t="shared" si="52"/>
        <v>2145344</v>
      </c>
      <c r="G896" s="26">
        <f>IF(ISTEXT(E896),"",IF(ISBLANK(E896),"",IF(ISTEXT(D896),"",IF(A891="Invoice No. : ",INDEX(Sheet1!F$14:F$181,MATCH(B891,Sheet1!A$14:A$181,0)),G895))))</f>
        <v>608</v>
      </c>
      <c r="H896" s="26" t="str">
        <f t="shared" si="53"/>
        <v>01/17/2023</v>
      </c>
      <c r="I896" s="26" t="str">
        <f>IF(ISTEXT(E896),"",IF(ISBLANK(E896),"",IF(ISTEXT(D896),"",IF(A891="Invoice No. : ",TEXT(INDEX(Sheet1!C$14:C$200,MATCH(B891,Sheet1!A$14:A$200,0)),"hh:mm:ss"),I895))))</f>
        <v>11:00:34</v>
      </c>
      <c r="J896">
        <f t="shared" si="54"/>
        <v>458.5</v>
      </c>
      <c r="K896">
        <f>IF(ISBLANK(G896),"",IF(ISTEXT(G896),"",INDEX(Sheet1!H$14:H$181,MATCH(F896,Sheet1!A$14:A$181,0))))</f>
        <v>0</v>
      </c>
      <c r="L896">
        <f>IF(ISBLANK(G896),"",IF(ISTEXT(G896),"",INDEX(Sheet1!I$14:I$181,MATCH(F896,Sheet1!A$14:A$181,0))))</f>
        <v>458.5</v>
      </c>
      <c r="M896" t="str">
        <f>IF(ISBLANK(G896),"",IF(ISTEXT(G896),"",IF(INDEX(Sheet1!H$14:H$181,MATCH(F896,Sheet1!A$14:A$181,0))&lt;&gt;0,IF(INDEX(Sheet1!I$14:I$181,MATCH(F896,Sheet1!A$14:A$181,0))&lt;&gt;0,"Loan &amp; Cash","Loan"),"Cash")))</f>
        <v>Cash</v>
      </c>
      <c r="N896">
        <f>IF(ISTEXT(E896),"",IF(ISBLANK(E896),"",IF(ISTEXT(D896),"",IF(A891="Invoice No. : ",INDEX(Sheet1!D$14:D$181,MATCH(B891,Sheet1!A$14:A$181,0)),N895))))</f>
        <v>2</v>
      </c>
      <c r="O896" t="str">
        <f>IF(ISTEXT(E896),"",IF(ISBLANK(E896),"",IF(ISTEXT(D896),"",IF(A891="Invoice No. : ",INDEX(Sheet1!E$14:E$181,MATCH(B891,Sheet1!A$14:A$181,0)),O895))))</f>
        <v>RUBY</v>
      </c>
      <c r="P896" t="str">
        <f>IF(ISTEXT(E896),"",IF(ISBLANK(E896),"",IF(ISTEXT(D896),"",IF(A891="Invoice No. : ",INDEX(Sheet1!G$14:G$181,MATCH(B891,Sheet1!A$14:A$181,0)),P895))))</f>
        <v>BALIWA, JOY SOO</v>
      </c>
      <c r="Q896">
        <f t="shared" si="55"/>
        <v>130591.09</v>
      </c>
    </row>
    <row r="897" spans="1:17" x14ac:dyDescent="0.2">
      <c r="A897" s="10" t="s">
        <v>123</v>
      </c>
      <c r="B897" s="10" t="s">
        <v>124</v>
      </c>
      <c r="C897" s="11">
        <v>1</v>
      </c>
      <c r="D897" s="11">
        <v>56.25</v>
      </c>
      <c r="E897" s="11">
        <v>56.25</v>
      </c>
      <c r="F897" s="26">
        <f t="shared" si="52"/>
        <v>2145344</v>
      </c>
      <c r="G897" s="26">
        <f>IF(ISTEXT(E897),"",IF(ISBLANK(E897),"",IF(ISTEXT(D897),"",IF(A892="Invoice No. : ",INDEX(Sheet1!F$14:F$181,MATCH(B892,Sheet1!A$14:A$181,0)),G896))))</f>
        <v>608</v>
      </c>
      <c r="H897" s="26" t="str">
        <f t="shared" si="53"/>
        <v>01/17/2023</v>
      </c>
      <c r="I897" s="26" t="str">
        <f>IF(ISTEXT(E897),"",IF(ISBLANK(E897),"",IF(ISTEXT(D897),"",IF(A892="Invoice No. : ",TEXT(INDEX(Sheet1!C$14:C$200,MATCH(B892,Sheet1!A$14:A$200,0)),"hh:mm:ss"),I896))))</f>
        <v>11:00:34</v>
      </c>
      <c r="J897">
        <f t="shared" si="54"/>
        <v>458.5</v>
      </c>
      <c r="K897">
        <f>IF(ISBLANK(G897),"",IF(ISTEXT(G897),"",INDEX(Sheet1!H$14:H$181,MATCH(F897,Sheet1!A$14:A$181,0))))</f>
        <v>0</v>
      </c>
      <c r="L897">
        <f>IF(ISBLANK(G897),"",IF(ISTEXT(G897),"",INDEX(Sheet1!I$14:I$181,MATCH(F897,Sheet1!A$14:A$181,0))))</f>
        <v>458.5</v>
      </c>
      <c r="M897" t="str">
        <f>IF(ISBLANK(G897),"",IF(ISTEXT(G897),"",IF(INDEX(Sheet1!H$14:H$181,MATCH(F897,Sheet1!A$14:A$181,0))&lt;&gt;0,IF(INDEX(Sheet1!I$14:I$181,MATCH(F897,Sheet1!A$14:A$181,0))&lt;&gt;0,"Loan &amp; Cash","Loan"),"Cash")))</f>
        <v>Cash</v>
      </c>
      <c r="N897">
        <f>IF(ISTEXT(E897),"",IF(ISBLANK(E897),"",IF(ISTEXT(D897),"",IF(A892="Invoice No. : ",INDEX(Sheet1!D$14:D$181,MATCH(B892,Sheet1!A$14:A$181,0)),N896))))</f>
        <v>2</v>
      </c>
      <c r="O897" t="str">
        <f>IF(ISTEXT(E897),"",IF(ISBLANK(E897),"",IF(ISTEXT(D897),"",IF(A892="Invoice No. : ",INDEX(Sheet1!E$14:E$181,MATCH(B892,Sheet1!A$14:A$181,0)),O896))))</f>
        <v>RUBY</v>
      </c>
      <c r="P897" t="str">
        <f>IF(ISTEXT(E897),"",IF(ISBLANK(E897),"",IF(ISTEXT(D897),"",IF(A892="Invoice No. : ",INDEX(Sheet1!G$14:G$181,MATCH(B892,Sheet1!A$14:A$181,0)),P896))))</f>
        <v>BALIWA, JOY SOO</v>
      </c>
      <c r="Q897">
        <f t="shared" si="55"/>
        <v>130591.09</v>
      </c>
    </row>
    <row r="898" spans="1:17" x14ac:dyDescent="0.2">
      <c r="A898" s="10" t="s">
        <v>587</v>
      </c>
      <c r="B898" s="10" t="s">
        <v>588</v>
      </c>
      <c r="C898" s="11">
        <v>1</v>
      </c>
      <c r="D898" s="11">
        <v>22.5</v>
      </c>
      <c r="E898" s="11">
        <v>22.5</v>
      </c>
      <c r="F898" s="26">
        <f t="shared" si="52"/>
        <v>2145344</v>
      </c>
      <c r="G898" s="26">
        <f>IF(ISTEXT(E898),"",IF(ISBLANK(E898),"",IF(ISTEXT(D898),"",IF(A893="Invoice No. : ",INDEX(Sheet1!F$14:F$181,MATCH(B893,Sheet1!A$14:A$181,0)),G897))))</f>
        <v>608</v>
      </c>
      <c r="H898" s="26" t="str">
        <f t="shared" si="53"/>
        <v>01/17/2023</v>
      </c>
      <c r="I898" s="26" t="str">
        <f>IF(ISTEXT(E898),"",IF(ISBLANK(E898),"",IF(ISTEXT(D898),"",IF(A893="Invoice No. : ",TEXT(INDEX(Sheet1!C$14:C$200,MATCH(B893,Sheet1!A$14:A$200,0)),"hh:mm:ss"),I897))))</f>
        <v>11:00:34</v>
      </c>
      <c r="J898">
        <f t="shared" si="54"/>
        <v>458.5</v>
      </c>
      <c r="K898">
        <f>IF(ISBLANK(G898),"",IF(ISTEXT(G898),"",INDEX(Sheet1!H$14:H$181,MATCH(F898,Sheet1!A$14:A$181,0))))</f>
        <v>0</v>
      </c>
      <c r="L898">
        <f>IF(ISBLANK(G898),"",IF(ISTEXT(G898),"",INDEX(Sheet1!I$14:I$181,MATCH(F898,Sheet1!A$14:A$181,0))))</f>
        <v>458.5</v>
      </c>
      <c r="M898" t="str">
        <f>IF(ISBLANK(G898),"",IF(ISTEXT(G898),"",IF(INDEX(Sheet1!H$14:H$181,MATCH(F898,Sheet1!A$14:A$181,0))&lt;&gt;0,IF(INDEX(Sheet1!I$14:I$181,MATCH(F898,Sheet1!A$14:A$181,0))&lt;&gt;0,"Loan &amp; Cash","Loan"),"Cash")))</f>
        <v>Cash</v>
      </c>
      <c r="N898">
        <f>IF(ISTEXT(E898),"",IF(ISBLANK(E898),"",IF(ISTEXT(D898),"",IF(A893="Invoice No. : ",INDEX(Sheet1!D$14:D$181,MATCH(B893,Sheet1!A$14:A$181,0)),N897))))</f>
        <v>2</v>
      </c>
      <c r="O898" t="str">
        <f>IF(ISTEXT(E898),"",IF(ISBLANK(E898),"",IF(ISTEXT(D898),"",IF(A893="Invoice No. : ",INDEX(Sheet1!E$14:E$181,MATCH(B893,Sheet1!A$14:A$181,0)),O897))))</f>
        <v>RUBY</v>
      </c>
      <c r="P898" t="str">
        <f>IF(ISTEXT(E898),"",IF(ISBLANK(E898),"",IF(ISTEXT(D898),"",IF(A893="Invoice No. : ",INDEX(Sheet1!G$14:G$181,MATCH(B893,Sheet1!A$14:A$181,0)),P897))))</f>
        <v>BALIWA, JOY SOO</v>
      </c>
      <c r="Q898">
        <f t="shared" si="55"/>
        <v>130591.09</v>
      </c>
    </row>
    <row r="899" spans="1:17" x14ac:dyDescent="0.2">
      <c r="A899" s="10" t="s">
        <v>589</v>
      </c>
      <c r="B899" s="10" t="s">
        <v>590</v>
      </c>
      <c r="C899" s="11">
        <v>1</v>
      </c>
      <c r="D899" s="11">
        <v>21.5</v>
      </c>
      <c r="E899" s="11">
        <v>21.5</v>
      </c>
      <c r="F899" s="26">
        <f t="shared" si="52"/>
        <v>2145344</v>
      </c>
      <c r="G899" s="26">
        <f>IF(ISTEXT(E899),"",IF(ISBLANK(E899),"",IF(ISTEXT(D899),"",IF(A894="Invoice No. : ",INDEX(Sheet1!F$14:F$181,MATCH(B894,Sheet1!A$14:A$181,0)),G898))))</f>
        <v>608</v>
      </c>
      <c r="H899" s="26" t="str">
        <f t="shared" si="53"/>
        <v>01/17/2023</v>
      </c>
      <c r="I899" s="26" t="str">
        <f>IF(ISTEXT(E899),"",IF(ISBLANK(E899),"",IF(ISTEXT(D899),"",IF(A894="Invoice No. : ",TEXT(INDEX(Sheet1!C$14:C$200,MATCH(B894,Sheet1!A$14:A$200,0)),"hh:mm:ss"),I898))))</f>
        <v>11:00:34</v>
      </c>
      <c r="J899">
        <f t="shared" si="54"/>
        <v>458.5</v>
      </c>
      <c r="K899">
        <f>IF(ISBLANK(G899),"",IF(ISTEXT(G899),"",INDEX(Sheet1!H$14:H$181,MATCH(F899,Sheet1!A$14:A$181,0))))</f>
        <v>0</v>
      </c>
      <c r="L899">
        <f>IF(ISBLANK(G899),"",IF(ISTEXT(G899),"",INDEX(Sheet1!I$14:I$181,MATCH(F899,Sheet1!A$14:A$181,0))))</f>
        <v>458.5</v>
      </c>
      <c r="M899" t="str">
        <f>IF(ISBLANK(G899),"",IF(ISTEXT(G899),"",IF(INDEX(Sheet1!H$14:H$181,MATCH(F899,Sheet1!A$14:A$181,0))&lt;&gt;0,IF(INDEX(Sheet1!I$14:I$181,MATCH(F899,Sheet1!A$14:A$181,0))&lt;&gt;0,"Loan &amp; Cash","Loan"),"Cash")))</f>
        <v>Cash</v>
      </c>
      <c r="N899">
        <f>IF(ISTEXT(E899),"",IF(ISBLANK(E899),"",IF(ISTEXT(D899),"",IF(A894="Invoice No. : ",INDEX(Sheet1!D$14:D$181,MATCH(B894,Sheet1!A$14:A$181,0)),N898))))</f>
        <v>2</v>
      </c>
      <c r="O899" t="str">
        <f>IF(ISTEXT(E899),"",IF(ISBLANK(E899),"",IF(ISTEXT(D899),"",IF(A894="Invoice No. : ",INDEX(Sheet1!E$14:E$181,MATCH(B894,Sheet1!A$14:A$181,0)),O898))))</f>
        <v>RUBY</v>
      </c>
      <c r="P899" t="str">
        <f>IF(ISTEXT(E899),"",IF(ISBLANK(E899),"",IF(ISTEXT(D899),"",IF(A894="Invoice No. : ",INDEX(Sheet1!G$14:G$181,MATCH(B894,Sheet1!A$14:A$181,0)),P898))))</f>
        <v>BALIWA, JOY SOO</v>
      </c>
      <c r="Q899">
        <f t="shared" si="55"/>
        <v>130591.09</v>
      </c>
    </row>
    <row r="900" spans="1:17" x14ac:dyDescent="0.2">
      <c r="D900" s="12" t="s">
        <v>16</v>
      </c>
      <c r="E900" s="13">
        <v>458.5</v>
      </c>
      <c r="F900" s="26" t="str">
        <f t="shared" si="52"/>
        <v/>
      </c>
      <c r="G900" s="26" t="str">
        <f>IF(ISTEXT(E900),"",IF(ISBLANK(E900),"",IF(ISTEXT(D900),"",IF(A895="Invoice No. : ",INDEX(Sheet1!F$14:F$181,MATCH(B895,Sheet1!A$14:A$181,0)),G899))))</f>
        <v/>
      </c>
      <c r="H900" s="26" t="str">
        <f t="shared" si="53"/>
        <v/>
      </c>
      <c r="I900" s="26" t="str">
        <f>IF(ISTEXT(E900),"",IF(ISBLANK(E900),"",IF(ISTEXT(D900),"",IF(A895="Invoice No. : ",TEXT(INDEX(Sheet1!C$14:C$200,MATCH(B895,Sheet1!A$14:A$200,0)),"hh:mm:ss"),I899))))</f>
        <v/>
      </c>
      <c r="J900" t="str">
        <f t="shared" si="54"/>
        <v/>
      </c>
      <c r="K900" t="str">
        <f>IF(ISBLANK(G900),"",IF(ISTEXT(G900),"",INDEX(Sheet1!H$14:H$181,MATCH(F900,Sheet1!A$14:A$181,0))))</f>
        <v/>
      </c>
      <c r="L900" t="str">
        <f>IF(ISBLANK(G900),"",IF(ISTEXT(G900),"",INDEX(Sheet1!I$14:I$181,MATCH(F900,Sheet1!A$14:A$181,0))))</f>
        <v/>
      </c>
      <c r="M900" t="str">
        <f>IF(ISBLANK(G900),"",IF(ISTEXT(G900),"",IF(INDEX(Sheet1!H$14:H$181,MATCH(F900,Sheet1!A$14:A$181,0))&lt;&gt;0,IF(INDEX(Sheet1!I$14:I$181,MATCH(F900,Sheet1!A$14:A$181,0))&lt;&gt;0,"Loan &amp; Cash","Loan"),"Cash")))</f>
        <v/>
      </c>
      <c r="N900" t="str">
        <f>IF(ISTEXT(E900),"",IF(ISBLANK(E900),"",IF(ISTEXT(D900),"",IF(A895="Invoice No. : ",INDEX(Sheet1!D$14:D$181,MATCH(B895,Sheet1!A$14:A$181,0)),N899))))</f>
        <v/>
      </c>
      <c r="O900" t="str">
        <f>IF(ISTEXT(E900),"",IF(ISBLANK(E900),"",IF(ISTEXT(D900),"",IF(A895="Invoice No. : ",INDEX(Sheet1!E$14:E$181,MATCH(B895,Sheet1!A$14:A$181,0)),O899))))</f>
        <v/>
      </c>
      <c r="P900" t="str">
        <f>IF(ISTEXT(E900),"",IF(ISBLANK(E900),"",IF(ISTEXT(D900),"",IF(A895="Invoice No. : ",INDEX(Sheet1!G$14:G$181,MATCH(B895,Sheet1!A$14:A$181,0)),P899))))</f>
        <v/>
      </c>
      <c r="Q900" t="str">
        <f t="shared" si="55"/>
        <v/>
      </c>
    </row>
    <row r="901" spans="1:17" x14ac:dyDescent="0.2">
      <c r="F901" s="26" t="str">
        <f t="shared" si="52"/>
        <v/>
      </c>
      <c r="G901" s="26" t="str">
        <f>IF(ISTEXT(E901),"",IF(ISBLANK(E901),"",IF(ISTEXT(D901),"",IF(A896="Invoice No. : ",INDEX(Sheet1!F$14:F$181,MATCH(B896,Sheet1!A$14:A$181,0)),G900))))</f>
        <v/>
      </c>
      <c r="H901" s="26" t="str">
        <f t="shared" si="53"/>
        <v/>
      </c>
      <c r="I901" s="26" t="str">
        <f>IF(ISTEXT(E901),"",IF(ISBLANK(E901),"",IF(ISTEXT(D901),"",IF(A896="Invoice No. : ",TEXT(INDEX(Sheet1!C$14:C$200,MATCH(B896,Sheet1!A$14:A$200,0)),"hh:mm:ss"),I900))))</f>
        <v/>
      </c>
      <c r="J901" t="str">
        <f t="shared" si="54"/>
        <v/>
      </c>
      <c r="K901" t="str">
        <f>IF(ISBLANK(G901),"",IF(ISTEXT(G901),"",INDEX(Sheet1!H$14:H$181,MATCH(F901,Sheet1!A$14:A$181,0))))</f>
        <v/>
      </c>
      <c r="L901" t="str">
        <f>IF(ISBLANK(G901),"",IF(ISTEXT(G901),"",INDEX(Sheet1!I$14:I$181,MATCH(F901,Sheet1!A$14:A$181,0))))</f>
        <v/>
      </c>
      <c r="M901" t="str">
        <f>IF(ISBLANK(G901),"",IF(ISTEXT(G901),"",IF(INDEX(Sheet1!H$14:H$181,MATCH(F901,Sheet1!A$14:A$181,0))&lt;&gt;0,IF(INDEX(Sheet1!I$14:I$181,MATCH(F901,Sheet1!A$14:A$181,0))&lt;&gt;0,"Loan &amp; Cash","Loan"),"Cash")))</f>
        <v/>
      </c>
      <c r="N901" t="str">
        <f>IF(ISTEXT(E901),"",IF(ISBLANK(E901),"",IF(ISTEXT(D901),"",IF(A896="Invoice No. : ",INDEX(Sheet1!D$14:D$181,MATCH(B896,Sheet1!A$14:A$181,0)),N900))))</f>
        <v/>
      </c>
      <c r="O901" t="str">
        <f>IF(ISTEXT(E901),"",IF(ISBLANK(E901),"",IF(ISTEXT(D901),"",IF(A896="Invoice No. : ",INDEX(Sheet1!E$14:E$181,MATCH(B896,Sheet1!A$14:A$181,0)),O900))))</f>
        <v/>
      </c>
      <c r="P901" t="str">
        <f>IF(ISTEXT(E901),"",IF(ISBLANK(E901),"",IF(ISTEXT(D901),"",IF(A896="Invoice No. : ",INDEX(Sheet1!G$14:G$181,MATCH(B896,Sheet1!A$14:A$181,0)),P900))))</f>
        <v/>
      </c>
      <c r="Q901" t="str">
        <f t="shared" si="55"/>
        <v/>
      </c>
    </row>
    <row r="902" spans="1:17" x14ac:dyDescent="0.2">
      <c r="F902" s="26" t="str">
        <f t="shared" si="52"/>
        <v/>
      </c>
      <c r="G902" s="26" t="str">
        <f>IF(ISTEXT(E902),"",IF(ISBLANK(E902),"",IF(ISTEXT(D902),"",IF(A897="Invoice No. : ",INDEX(Sheet1!F$14:F$181,MATCH(B897,Sheet1!A$14:A$181,0)),G901))))</f>
        <v/>
      </c>
      <c r="H902" s="26" t="str">
        <f t="shared" si="53"/>
        <v/>
      </c>
      <c r="I902" s="26" t="str">
        <f>IF(ISTEXT(E902),"",IF(ISBLANK(E902),"",IF(ISTEXT(D902),"",IF(A897="Invoice No. : ",TEXT(INDEX(Sheet1!C$14:C$200,MATCH(B897,Sheet1!A$14:A$200,0)),"hh:mm:ss"),I901))))</f>
        <v/>
      </c>
      <c r="J902" t="str">
        <f t="shared" si="54"/>
        <v/>
      </c>
      <c r="K902" t="str">
        <f>IF(ISBLANK(G902),"",IF(ISTEXT(G902),"",INDEX(Sheet1!H$14:H$181,MATCH(F902,Sheet1!A$14:A$181,0))))</f>
        <v/>
      </c>
      <c r="L902" t="str">
        <f>IF(ISBLANK(G902),"",IF(ISTEXT(G902),"",INDEX(Sheet1!I$14:I$181,MATCH(F902,Sheet1!A$14:A$181,0))))</f>
        <v/>
      </c>
      <c r="M902" t="str">
        <f>IF(ISBLANK(G902),"",IF(ISTEXT(G902),"",IF(INDEX(Sheet1!H$14:H$181,MATCH(F902,Sheet1!A$14:A$181,0))&lt;&gt;0,IF(INDEX(Sheet1!I$14:I$181,MATCH(F902,Sheet1!A$14:A$181,0))&lt;&gt;0,"Loan &amp; Cash","Loan"),"Cash")))</f>
        <v/>
      </c>
      <c r="N902" t="str">
        <f>IF(ISTEXT(E902),"",IF(ISBLANK(E902),"",IF(ISTEXT(D902),"",IF(A897="Invoice No. : ",INDEX(Sheet1!D$14:D$181,MATCH(B897,Sheet1!A$14:A$181,0)),N901))))</f>
        <v/>
      </c>
      <c r="O902" t="str">
        <f>IF(ISTEXT(E902),"",IF(ISBLANK(E902),"",IF(ISTEXT(D902),"",IF(A897="Invoice No. : ",INDEX(Sheet1!E$14:E$181,MATCH(B897,Sheet1!A$14:A$181,0)),O901))))</f>
        <v/>
      </c>
      <c r="P902" t="str">
        <f>IF(ISTEXT(E902),"",IF(ISBLANK(E902),"",IF(ISTEXT(D902),"",IF(A897="Invoice No. : ",INDEX(Sheet1!G$14:G$181,MATCH(B897,Sheet1!A$14:A$181,0)),P901))))</f>
        <v/>
      </c>
      <c r="Q902" t="str">
        <f t="shared" si="55"/>
        <v/>
      </c>
    </row>
    <row r="903" spans="1:17" x14ac:dyDescent="0.2">
      <c r="A903" s="3" t="s">
        <v>4</v>
      </c>
      <c r="B903" s="4">
        <v>2145345</v>
      </c>
      <c r="C903" s="3" t="s">
        <v>5</v>
      </c>
      <c r="D903" s="5" t="s">
        <v>185</v>
      </c>
      <c r="F903" s="26" t="str">
        <f t="shared" si="52"/>
        <v/>
      </c>
      <c r="G903" s="26" t="str">
        <f>IF(ISTEXT(E903),"",IF(ISBLANK(E903),"",IF(ISTEXT(D903),"",IF(A898="Invoice No. : ",INDEX(Sheet1!F$14:F$181,MATCH(B898,Sheet1!A$14:A$181,0)),G902))))</f>
        <v/>
      </c>
      <c r="H903" s="26" t="str">
        <f t="shared" si="53"/>
        <v/>
      </c>
      <c r="I903" s="26" t="str">
        <f>IF(ISTEXT(E903),"",IF(ISBLANK(E903),"",IF(ISTEXT(D903),"",IF(A898="Invoice No. : ",TEXT(INDEX(Sheet1!C$14:C$200,MATCH(B898,Sheet1!A$14:A$200,0)),"hh:mm:ss"),I902))))</f>
        <v/>
      </c>
      <c r="J903" t="str">
        <f t="shared" si="54"/>
        <v/>
      </c>
      <c r="K903" t="str">
        <f>IF(ISBLANK(G903),"",IF(ISTEXT(G903),"",INDEX(Sheet1!H$14:H$181,MATCH(F903,Sheet1!A$14:A$181,0))))</f>
        <v/>
      </c>
      <c r="L903" t="str">
        <f>IF(ISBLANK(G903),"",IF(ISTEXT(G903),"",INDEX(Sheet1!I$14:I$181,MATCH(F903,Sheet1!A$14:A$181,0))))</f>
        <v/>
      </c>
      <c r="M903" t="str">
        <f>IF(ISBLANK(G903),"",IF(ISTEXT(G903),"",IF(INDEX(Sheet1!H$14:H$181,MATCH(F903,Sheet1!A$14:A$181,0))&lt;&gt;0,IF(INDEX(Sheet1!I$14:I$181,MATCH(F903,Sheet1!A$14:A$181,0))&lt;&gt;0,"Loan &amp; Cash","Loan"),"Cash")))</f>
        <v/>
      </c>
      <c r="N903" t="str">
        <f>IF(ISTEXT(E903),"",IF(ISBLANK(E903),"",IF(ISTEXT(D903),"",IF(A898="Invoice No. : ",INDEX(Sheet1!D$14:D$181,MATCH(B898,Sheet1!A$14:A$181,0)),N902))))</f>
        <v/>
      </c>
      <c r="O903" t="str">
        <f>IF(ISTEXT(E903),"",IF(ISBLANK(E903),"",IF(ISTEXT(D903),"",IF(A898="Invoice No. : ",INDEX(Sheet1!E$14:E$181,MATCH(B898,Sheet1!A$14:A$181,0)),O902))))</f>
        <v/>
      </c>
      <c r="P903" t="str">
        <f>IF(ISTEXT(E903),"",IF(ISBLANK(E903),"",IF(ISTEXT(D903),"",IF(A898="Invoice No. : ",INDEX(Sheet1!G$14:G$181,MATCH(B898,Sheet1!A$14:A$181,0)),P902))))</f>
        <v/>
      </c>
      <c r="Q903" t="str">
        <f t="shared" si="55"/>
        <v/>
      </c>
    </row>
    <row r="904" spans="1:17" x14ac:dyDescent="0.2">
      <c r="A904" s="3" t="s">
        <v>7</v>
      </c>
      <c r="B904" s="6">
        <v>44943</v>
      </c>
      <c r="C904" s="3" t="s">
        <v>8</v>
      </c>
      <c r="D904" s="7">
        <v>2</v>
      </c>
      <c r="F904" s="26" t="str">
        <f t="shared" si="52"/>
        <v/>
      </c>
      <c r="G904" s="26" t="str">
        <f>IF(ISTEXT(E904),"",IF(ISBLANK(E904),"",IF(ISTEXT(D904),"",IF(A899="Invoice No. : ",INDEX(Sheet1!F$14:F$181,MATCH(B899,Sheet1!A$14:A$181,0)),G903))))</f>
        <v/>
      </c>
      <c r="H904" s="26" t="str">
        <f t="shared" si="53"/>
        <v/>
      </c>
      <c r="I904" s="26" t="str">
        <f>IF(ISTEXT(E904),"",IF(ISBLANK(E904),"",IF(ISTEXT(D904),"",IF(A899="Invoice No. : ",TEXT(INDEX(Sheet1!C$14:C$200,MATCH(B899,Sheet1!A$14:A$200,0)),"hh:mm:ss"),I903))))</f>
        <v/>
      </c>
      <c r="J904" t="str">
        <f t="shared" si="54"/>
        <v/>
      </c>
      <c r="K904" t="str">
        <f>IF(ISBLANK(G904),"",IF(ISTEXT(G904),"",INDEX(Sheet1!H$14:H$181,MATCH(F904,Sheet1!A$14:A$181,0))))</f>
        <v/>
      </c>
      <c r="L904" t="str">
        <f>IF(ISBLANK(G904),"",IF(ISTEXT(G904),"",INDEX(Sheet1!I$14:I$181,MATCH(F904,Sheet1!A$14:A$181,0))))</f>
        <v/>
      </c>
      <c r="M904" t="str">
        <f>IF(ISBLANK(G904),"",IF(ISTEXT(G904),"",IF(INDEX(Sheet1!H$14:H$181,MATCH(F904,Sheet1!A$14:A$181,0))&lt;&gt;0,IF(INDEX(Sheet1!I$14:I$181,MATCH(F904,Sheet1!A$14:A$181,0))&lt;&gt;0,"Loan &amp; Cash","Loan"),"Cash")))</f>
        <v/>
      </c>
      <c r="N904" t="str">
        <f>IF(ISTEXT(E904),"",IF(ISBLANK(E904),"",IF(ISTEXT(D904),"",IF(A899="Invoice No. : ",INDEX(Sheet1!D$14:D$181,MATCH(B899,Sheet1!A$14:A$181,0)),N903))))</f>
        <v/>
      </c>
      <c r="O904" t="str">
        <f>IF(ISTEXT(E904),"",IF(ISBLANK(E904),"",IF(ISTEXT(D904),"",IF(A899="Invoice No. : ",INDEX(Sheet1!E$14:E$181,MATCH(B899,Sheet1!A$14:A$181,0)),O903))))</f>
        <v/>
      </c>
      <c r="P904" t="str">
        <f>IF(ISTEXT(E904),"",IF(ISBLANK(E904),"",IF(ISTEXT(D904),"",IF(A899="Invoice No. : ",INDEX(Sheet1!G$14:G$181,MATCH(B899,Sheet1!A$14:A$181,0)),P903))))</f>
        <v/>
      </c>
      <c r="Q904" t="str">
        <f t="shared" si="55"/>
        <v/>
      </c>
    </row>
    <row r="905" spans="1:17" x14ac:dyDescent="0.2">
      <c r="F905" s="26" t="str">
        <f t="shared" si="52"/>
        <v/>
      </c>
      <c r="G905" s="26" t="str">
        <f>IF(ISTEXT(E905),"",IF(ISBLANK(E905),"",IF(ISTEXT(D905),"",IF(A900="Invoice No. : ",INDEX(Sheet1!F$14:F$181,MATCH(B900,Sheet1!A$14:A$181,0)),G904))))</f>
        <v/>
      </c>
      <c r="H905" s="26" t="str">
        <f t="shared" si="53"/>
        <v/>
      </c>
      <c r="I905" s="26" t="str">
        <f>IF(ISTEXT(E905),"",IF(ISBLANK(E905),"",IF(ISTEXT(D905),"",IF(A900="Invoice No. : ",TEXT(INDEX(Sheet1!C$14:C$200,MATCH(B900,Sheet1!A$14:A$200,0)),"hh:mm:ss"),I904))))</f>
        <v/>
      </c>
      <c r="J905" t="str">
        <f t="shared" si="54"/>
        <v/>
      </c>
      <c r="K905" t="str">
        <f>IF(ISBLANK(G905),"",IF(ISTEXT(G905),"",INDEX(Sheet1!H$14:H$181,MATCH(F905,Sheet1!A$14:A$181,0))))</f>
        <v/>
      </c>
      <c r="L905" t="str">
        <f>IF(ISBLANK(G905),"",IF(ISTEXT(G905),"",INDEX(Sheet1!I$14:I$181,MATCH(F905,Sheet1!A$14:A$181,0))))</f>
        <v/>
      </c>
      <c r="M905" t="str">
        <f>IF(ISBLANK(G905),"",IF(ISTEXT(G905),"",IF(INDEX(Sheet1!H$14:H$181,MATCH(F905,Sheet1!A$14:A$181,0))&lt;&gt;0,IF(INDEX(Sheet1!I$14:I$181,MATCH(F905,Sheet1!A$14:A$181,0))&lt;&gt;0,"Loan &amp; Cash","Loan"),"Cash")))</f>
        <v/>
      </c>
      <c r="N905" t="str">
        <f>IF(ISTEXT(E905),"",IF(ISBLANK(E905),"",IF(ISTEXT(D905),"",IF(A900="Invoice No. : ",INDEX(Sheet1!D$14:D$181,MATCH(B900,Sheet1!A$14:A$181,0)),N904))))</f>
        <v/>
      </c>
      <c r="O905" t="str">
        <f>IF(ISTEXT(E905),"",IF(ISBLANK(E905),"",IF(ISTEXT(D905),"",IF(A900="Invoice No. : ",INDEX(Sheet1!E$14:E$181,MATCH(B900,Sheet1!A$14:A$181,0)),O904))))</f>
        <v/>
      </c>
      <c r="P905" t="str">
        <f>IF(ISTEXT(E905),"",IF(ISBLANK(E905),"",IF(ISTEXT(D905),"",IF(A900="Invoice No. : ",INDEX(Sheet1!G$14:G$181,MATCH(B900,Sheet1!A$14:A$181,0)),P904))))</f>
        <v/>
      </c>
      <c r="Q905" t="str">
        <f t="shared" si="55"/>
        <v/>
      </c>
    </row>
    <row r="906" spans="1:17" x14ac:dyDescent="0.2">
      <c r="A906" s="8" t="s">
        <v>9</v>
      </c>
      <c r="B906" s="8" t="s">
        <v>10</v>
      </c>
      <c r="C906" s="9" t="s">
        <v>11</v>
      </c>
      <c r="D906" s="9" t="s">
        <v>12</v>
      </c>
      <c r="E906" s="9" t="s">
        <v>13</v>
      </c>
      <c r="F906" s="26" t="str">
        <f t="shared" si="52"/>
        <v/>
      </c>
      <c r="G906" s="26" t="str">
        <f>IF(ISTEXT(E906),"",IF(ISBLANK(E906),"",IF(ISTEXT(D906),"",IF(A901="Invoice No. : ",INDEX(Sheet1!F$14:F$181,MATCH(B901,Sheet1!A$14:A$181,0)),G905))))</f>
        <v/>
      </c>
      <c r="H906" s="26" t="str">
        <f t="shared" si="53"/>
        <v/>
      </c>
      <c r="I906" s="26" t="str">
        <f>IF(ISTEXT(E906),"",IF(ISBLANK(E906),"",IF(ISTEXT(D906),"",IF(A901="Invoice No. : ",TEXT(INDEX(Sheet1!C$14:C$200,MATCH(B901,Sheet1!A$14:A$200,0)),"hh:mm:ss"),I905))))</f>
        <v/>
      </c>
      <c r="J906" t="str">
        <f t="shared" si="54"/>
        <v/>
      </c>
      <c r="K906" t="str">
        <f>IF(ISBLANK(G906),"",IF(ISTEXT(G906),"",INDEX(Sheet1!H$14:H$181,MATCH(F906,Sheet1!A$14:A$181,0))))</f>
        <v/>
      </c>
      <c r="L906" t="str">
        <f>IF(ISBLANK(G906),"",IF(ISTEXT(G906),"",INDEX(Sheet1!I$14:I$181,MATCH(F906,Sheet1!A$14:A$181,0))))</f>
        <v/>
      </c>
      <c r="M906" t="str">
        <f>IF(ISBLANK(G906),"",IF(ISTEXT(G906),"",IF(INDEX(Sheet1!H$14:H$181,MATCH(F906,Sheet1!A$14:A$181,0))&lt;&gt;0,IF(INDEX(Sheet1!I$14:I$181,MATCH(F906,Sheet1!A$14:A$181,0))&lt;&gt;0,"Loan &amp; Cash","Loan"),"Cash")))</f>
        <v/>
      </c>
      <c r="N906" t="str">
        <f>IF(ISTEXT(E906),"",IF(ISBLANK(E906),"",IF(ISTEXT(D906),"",IF(A901="Invoice No. : ",INDEX(Sheet1!D$14:D$181,MATCH(B901,Sheet1!A$14:A$181,0)),N905))))</f>
        <v/>
      </c>
      <c r="O906" t="str">
        <f>IF(ISTEXT(E906),"",IF(ISBLANK(E906),"",IF(ISTEXT(D906),"",IF(A901="Invoice No. : ",INDEX(Sheet1!E$14:E$181,MATCH(B901,Sheet1!A$14:A$181,0)),O905))))</f>
        <v/>
      </c>
      <c r="P906" t="str">
        <f>IF(ISTEXT(E906),"",IF(ISBLANK(E906),"",IF(ISTEXT(D906),"",IF(A901="Invoice No. : ",INDEX(Sheet1!G$14:G$181,MATCH(B901,Sheet1!A$14:A$181,0)),P905))))</f>
        <v/>
      </c>
      <c r="Q906" t="str">
        <f t="shared" si="55"/>
        <v/>
      </c>
    </row>
    <row r="907" spans="1:17" x14ac:dyDescent="0.2">
      <c r="F907" s="26" t="str">
        <f t="shared" si="52"/>
        <v/>
      </c>
      <c r="G907" s="26" t="str">
        <f>IF(ISTEXT(E907),"",IF(ISBLANK(E907),"",IF(ISTEXT(D907),"",IF(A902="Invoice No. : ",INDEX(Sheet1!F$14:F$181,MATCH(B902,Sheet1!A$14:A$181,0)),G906))))</f>
        <v/>
      </c>
      <c r="H907" s="26" t="str">
        <f t="shared" si="53"/>
        <v/>
      </c>
      <c r="I907" s="26" t="str">
        <f>IF(ISTEXT(E907),"",IF(ISBLANK(E907),"",IF(ISTEXT(D907),"",IF(A902="Invoice No. : ",TEXT(INDEX(Sheet1!C$14:C$200,MATCH(B902,Sheet1!A$14:A$200,0)),"hh:mm:ss"),I906))))</f>
        <v/>
      </c>
      <c r="J907" t="str">
        <f t="shared" si="54"/>
        <v/>
      </c>
      <c r="K907" t="str">
        <f>IF(ISBLANK(G907),"",IF(ISTEXT(G907),"",INDEX(Sheet1!H$14:H$181,MATCH(F907,Sheet1!A$14:A$181,0))))</f>
        <v/>
      </c>
      <c r="L907" t="str">
        <f>IF(ISBLANK(G907),"",IF(ISTEXT(G907),"",INDEX(Sheet1!I$14:I$181,MATCH(F907,Sheet1!A$14:A$181,0))))</f>
        <v/>
      </c>
      <c r="M907" t="str">
        <f>IF(ISBLANK(G907),"",IF(ISTEXT(G907),"",IF(INDEX(Sheet1!H$14:H$181,MATCH(F907,Sheet1!A$14:A$181,0))&lt;&gt;0,IF(INDEX(Sheet1!I$14:I$181,MATCH(F907,Sheet1!A$14:A$181,0))&lt;&gt;0,"Loan &amp; Cash","Loan"),"Cash")))</f>
        <v/>
      </c>
      <c r="N907" t="str">
        <f>IF(ISTEXT(E907),"",IF(ISBLANK(E907),"",IF(ISTEXT(D907),"",IF(A902="Invoice No. : ",INDEX(Sheet1!D$14:D$181,MATCH(B902,Sheet1!A$14:A$181,0)),N906))))</f>
        <v/>
      </c>
      <c r="O907" t="str">
        <f>IF(ISTEXT(E907),"",IF(ISBLANK(E907),"",IF(ISTEXT(D907),"",IF(A902="Invoice No. : ",INDEX(Sheet1!E$14:E$181,MATCH(B902,Sheet1!A$14:A$181,0)),O906))))</f>
        <v/>
      </c>
      <c r="P907" t="str">
        <f>IF(ISTEXT(E907),"",IF(ISBLANK(E907),"",IF(ISTEXT(D907),"",IF(A902="Invoice No. : ",INDEX(Sheet1!G$14:G$181,MATCH(B902,Sheet1!A$14:A$181,0)),P906))))</f>
        <v/>
      </c>
      <c r="Q907" t="str">
        <f t="shared" si="55"/>
        <v/>
      </c>
    </row>
    <row r="908" spans="1:17" x14ac:dyDescent="0.2">
      <c r="A908" s="10" t="s">
        <v>61</v>
      </c>
      <c r="B908" s="10" t="s">
        <v>62</v>
      </c>
      <c r="C908" s="11">
        <v>1</v>
      </c>
      <c r="D908" s="11">
        <v>1020</v>
      </c>
      <c r="E908" s="11">
        <v>1020</v>
      </c>
      <c r="F908" s="26">
        <f t="shared" si="52"/>
        <v>2145345</v>
      </c>
      <c r="G908" s="26">
        <f>IF(ISTEXT(E908),"",IF(ISBLANK(E908),"",IF(ISTEXT(D908),"",IF(A903="Invoice No. : ",INDEX(Sheet1!F$14:F$181,MATCH(B903,Sheet1!A$14:A$181,0)),G907))))</f>
        <v>1300</v>
      </c>
      <c r="H908" s="26" t="str">
        <f t="shared" si="53"/>
        <v>01/17/2023</v>
      </c>
      <c r="I908" s="26" t="str">
        <f>IF(ISTEXT(E908),"",IF(ISBLANK(E908),"",IF(ISTEXT(D908),"",IF(A903="Invoice No. : ",TEXT(INDEX(Sheet1!C$14:C$200,MATCH(B903,Sheet1!A$14:A$200,0)),"hh:mm:ss"),I907))))</f>
        <v>11:02:11</v>
      </c>
      <c r="J908">
        <f t="shared" si="54"/>
        <v>1020</v>
      </c>
      <c r="K908">
        <f>IF(ISBLANK(G908),"",IF(ISTEXT(G908),"",INDEX(Sheet1!H$14:H$181,MATCH(F908,Sheet1!A$14:A$181,0))))</f>
        <v>1020</v>
      </c>
      <c r="L908">
        <f>IF(ISBLANK(G908),"",IF(ISTEXT(G908),"",INDEX(Sheet1!I$14:I$181,MATCH(F908,Sheet1!A$14:A$181,0))))</f>
        <v>0</v>
      </c>
      <c r="M908" t="str">
        <f>IF(ISBLANK(G908),"",IF(ISTEXT(G908),"",IF(INDEX(Sheet1!H$14:H$181,MATCH(F908,Sheet1!A$14:A$181,0))&lt;&gt;0,IF(INDEX(Sheet1!I$14:I$181,MATCH(F908,Sheet1!A$14:A$181,0))&lt;&gt;0,"Loan &amp; Cash","Loan"),"Cash")))</f>
        <v>Loan</v>
      </c>
      <c r="N908">
        <f>IF(ISTEXT(E908),"",IF(ISBLANK(E908),"",IF(ISTEXT(D908),"",IF(A903="Invoice No. : ",INDEX(Sheet1!D$14:D$181,MATCH(B903,Sheet1!A$14:A$181,0)),N907))))</f>
        <v>2</v>
      </c>
      <c r="O908" t="str">
        <f>IF(ISTEXT(E908),"",IF(ISBLANK(E908),"",IF(ISTEXT(D908),"",IF(A903="Invoice No. : ",INDEX(Sheet1!E$14:E$181,MATCH(B903,Sheet1!A$14:A$181,0)),O907))))</f>
        <v>RUBY</v>
      </c>
      <c r="P908" t="str">
        <f>IF(ISTEXT(E908),"",IF(ISBLANK(E908),"",IF(ISTEXT(D908),"",IF(A903="Invoice No. : ",INDEX(Sheet1!G$14:G$181,MATCH(B903,Sheet1!A$14:A$181,0)),P907))))</f>
        <v>CAMPOS, HERMINIO, JR. CALUZA</v>
      </c>
      <c r="Q908">
        <f t="shared" si="55"/>
        <v>130591.09</v>
      </c>
    </row>
    <row r="909" spans="1:17" x14ac:dyDescent="0.2">
      <c r="D909" s="12" t="s">
        <v>16</v>
      </c>
      <c r="E909" s="13">
        <v>1020</v>
      </c>
      <c r="F909" s="26" t="str">
        <f t="shared" si="52"/>
        <v/>
      </c>
      <c r="G909" s="26" t="str">
        <f>IF(ISTEXT(E909),"",IF(ISBLANK(E909),"",IF(ISTEXT(D909),"",IF(A904="Invoice No. : ",INDEX(Sheet1!F$14:F$181,MATCH(B904,Sheet1!A$14:A$181,0)),G908))))</f>
        <v/>
      </c>
      <c r="H909" s="26" t="str">
        <f t="shared" si="53"/>
        <v/>
      </c>
      <c r="I909" s="26" t="str">
        <f>IF(ISTEXT(E909),"",IF(ISBLANK(E909),"",IF(ISTEXT(D909),"",IF(A904="Invoice No. : ",TEXT(INDEX(Sheet1!C$14:C$200,MATCH(B904,Sheet1!A$14:A$200,0)),"hh:mm:ss"),I908))))</f>
        <v/>
      </c>
      <c r="J909" t="str">
        <f t="shared" si="54"/>
        <v/>
      </c>
      <c r="K909" t="str">
        <f>IF(ISBLANK(G909),"",IF(ISTEXT(G909),"",INDEX(Sheet1!H$14:H$181,MATCH(F909,Sheet1!A$14:A$181,0))))</f>
        <v/>
      </c>
      <c r="L909" t="str">
        <f>IF(ISBLANK(G909),"",IF(ISTEXT(G909),"",INDEX(Sheet1!I$14:I$181,MATCH(F909,Sheet1!A$14:A$181,0))))</f>
        <v/>
      </c>
      <c r="M909" t="str">
        <f>IF(ISBLANK(G909),"",IF(ISTEXT(G909),"",IF(INDEX(Sheet1!H$14:H$181,MATCH(F909,Sheet1!A$14:A$181,0))&lt;&gt;0,IF(INDEX(Sheet1!I$14:I$181,MATCH(F909,Sheet1!A$14:A$181,0))&lt;&gt;0,"Loan &amp; Cash","Loan"),"Cash")))</f>
        <v/>
      </c>
      <c r="N909" t="str">
        <f>IF(ISTEXT(E909),"",IF(ISBLANK(E909),"",IF(ISTEXT(D909),"",IF(A904="Invoice No. : ",INDEX(Sheet1!D$14:D$181,MATCH(B904,Sheet1!A$14:A$181,0)),N908))))</f>
        <v/>
      </c>
      <c r="O909" t="str">
        <f>IF(ISTEXT(E909),"",IF(ISBLANK(E909),"",IF(ISTEXT(D909),"",IF(A904="Invoice No. : ",INDEX(Sheet1!E$14:E$181,MATCH(B904,Sheet1!A$14:A$181,0)),O908))))</f>
        <v/>
      </c>
      <c r="P909" t="str">
        <f>IF(ISTEXT(E909),"",IF(ISBLANK(E909),"",IF(ISTEXT(D909),"",IF(A904="Invoice No. : ",INDEX(Sheet1!G$14:G$181,MATCH(B904,Sheet1!A$14:A$181,0)),P908))))</f>
        <v/>
      </c>
      <c r="Q909" t="str">
        <f t="shared" si="55"/>
        <v/>
      </c>
    </row>
    <row r="910" spans="1:17" x14ac:dyDescent="0.2">
      <c r="F910" s="26" t="str">
        <f t="shared" si="52"/>
        <v/>
      </c>
      <c r="G910" s="26" t="str">
        <f>IF(ISTEXT(E910),"",IF(ISBLANK(E910),"",IF(ISTEXT(D910),"",IF(A905="Invoice No. : ",INDEX(Sheet1!F$14:F$181,MATCH(B905,Sheet1!A$14:A$181,0)),G909))))</f>
        <v/>
      </c>
      <c r="H910" s="26" t="str">
        <f t="shared" si="53"/>
        <v/>
      </c>
      <c r="I910" s="26" t="str">
        <f>IF(ISTEXT(E910),"",IF(ISBLANK(E910),"",IF(ISTEXT(D910),"",IF(A905="Invoice No. : ",TEXT(INDEX(Sheet1!C$14:C$200,MATCH(B905,Sheet1!A$14:A$200,0)),"hh:mm:ss"),I909))))</f>
        <v/>
      </c>
      <c r="J910" t="str">
        <f t="shared" si="54"/>
        <v/>
      </c>
      <c r="K910" t="str">
        <f>IF(ISBLANK(G910),"",IF(ISTEXT(G910),"",INDEX(Sheet1!H$14:H$181,MATCH(F910,Sheet1!A$14:A$181,0))))</f>
        <v/>
      </c>
      <c r="L910" t="str">
        <f>IF(ISBLANK(G910),"",IF(ISTEXT(G910),"",INDEX(Sheet1!I$14:I$181,MATCH(F910,Sheet1!A$14:A$181,0))))</f>
        <v/>
      </c>
      <c r="M910" t="str">
        <f>IF(ISBLANK(G910),"",IF(ISTEXT(G910),"",IF(INDEX(Sheet1!H$14:H$181,MATCH(F910,Sheet1!A$14:A$181,0))&lt;&gt;0,IF(INDEX(Sheet1!I$14:I$181,MATCH(F910,Sheet1!A$14:A$181,0))&lt;&gt;0,"Loan &amp; Cash","Loan"),"Cash")))</f>
        <v/>
      </c>
      <c r="N910" t="str">
        <f>IF(ISTEXT(E910),"",IF(ISBLANK(E910),"",IF(ISTEXT(D910),"",IF(A905="Invoice No. : ",INDEX(Sheet1!D$14:D$181,MATCH(B905,Sheet1!A$14:A$181,0)),N909))))</f>
        <v/>
      </c>
      <c r="O910" t="str">
        <f>IF(ISTEXT(E910),"",IF(ISBLANK(E910),"",IF(ISTEXT(D910),"",IF(A905="Invoice No. : ",INDEX(Sheet1!E$14:E$181,MATCH(B905,Sheet1!A$14:A$181,0)),O909))))</f>
        <v/>
      </c>
      <c r="P910" t="str">
        <f>IF(ISTEXT(E910),"",IF(ISBLANK(E910),"",IF(ISTEXT(D910),"",IF(A905="Invoice No. : ",INDEX(Sheet1!G$14:G$181,MATCH(B905,Sheet1!A$14:A$181,0)),P909))))</f>
        <v/>
      </c>
      <c r="Q910" t="str">
        <f t="shared" si="55"/>
        <v/>
      </c>
    </row>
    <row r="911" spans="1:17" x14ac:dyDescent="0.2">
      <c r="F911" s="26" t="str">
        <f t="shared" si="52"/>
        <v/>
      </c>
      <c r="G911" s="26" t="str">
        <f>IF(ISTEXT(E911),"",IF(ISBLANK(E911),"",IF(ISTEXT(D911),"",IF(A906="Invoice No. : ",INDEX(Sheet1!F$14:F$181,MATCH(B906,Sheet1!A$14:A$181,0)),G910))))</f>
        <v/>
      </c>
      <c r="H911" s="26" t="str">
        <f t="shared" si="53"/>
        <v/>
      </c>
      <c r="I911" s="26" t="str">
        <f>IF(ISTEXT(E911),"",IF(ISBLANK(E911),"",IF(ISTEXT(D911),"",IF(A906="Invoice No. : ",TEXT(INDEX(Sheet1!C$14:C$200,MATCH(B906,Sheet1!A$14:A$200,0)),"hh:mm:ss"),I910))))</f>
        <v/>
      </c>
      <c r="J911" t="str">
        <f t="shared" si="54"/>
        <v/>
      </c>
      <c r="K911" t="str">
        <f>IF(ISBLANK(G911),"",IF(ISTEXT(G911),"",INDEX(Sheet1!H$14:H$181,MATCH(F911,Sheet1!A$14:A$181,0))))</f>
        <v/>
      </c>
      <c r="L911" t="str">
        <f>IF(ISBLANK(G911),"",IF(ISTEXT(G911),"",INDEX(Sheet1!I$14:I$181,MATCH(F911,Sheet1!A$14:A$181,0))))</f>
        <v/>
      </c>
      <c r="M911" t="str">
        <f>IF(ISBLANK(G911),"",IF(ISTEXT(G911),"",IF(INDEX(Sheet1!H$14:H$181,MATCH(F911,Sheet1!A$14:A$181,0))&lt;&gt;0,IF(INDEX(Sheet1!I$14:I$181,MATCH(F911,Sheet1!A$14:A$181,0))&lt;&gt;0,"Loan &amp; Cash","Loan"),"Cash")))</f>
        <v/>
      </c>
      <c r="N911" t="str">
        <f>IF(ISTEXT(E911),"",IF(ISBLANK(E911),"",IF(ISTEXT(D911),"",IF(A906="Invoice No. : ",INDEX(Sheet1!D$14:D$181,MATCH(B906,Sheet1!A$14:A$181,0)),N910))))</f>
        <v/>
      </c>
      <c r="O911" t="str">
        <f>IF(ISTEXT(E911),"",IF(ISBLANK(E911),"",IF(ISTEXT(D911),"",IF(A906="Invoice No. : ",INDEX(Sheet1!E$14:E$181,MATCH(B906,Sheet1!A$14:A$181,0)),O910))))</f>
        <v/>
      </c>
      <c r="P911" t="str">
        <f>IF(ISTEXT(E911),"",IF(ISBLANK(E911),"",IF(ISTEXT(D911),"",IF(A906="Invoice No. : ",INDEX(Sheet1!G$14:G$181,MATCH(B906,Sheet1!A$14:A$181,0)),P910))))</f>
        <v/>
      </c>
      <c r="Q911" t="str">
        <f t="shared" si="55"/>
        <v/>
      </c>
    </row>
    <row r="912" spans="1:17" x14ac:dyDescent="0.2">
      <c r="A912" s="3" t="s">
        <v>4</v>
      </c>
      <c r="B912" s="4">
        <v>2145346</v>
      </c>
      <c r="C912" s="3" t="s">
        <v>5</v>
      </c>
      <c r="D912" s="5" t="s">
        <v>185</v>
      </c>
      <c r="F912" s="26" t="str">
        <f t="shared" si="52"/>
        <v/>
      </c>
      <c r="G912" s="26" t="str">
        <f>IF(ISTEXT(E912),"",IF(ISBLANK(E912),"",IF(ISTEXT(D912),"",IF(A907="Invoice No. : ",INDEX(Sheet1!F$14:F$181,MATCH(B907,Sheet1!A$14:A$181,0)),G911))))</f>
        <v/>
      </c>
      <c r="H912" s="26" t="str">
        <f t="shared" si="53"/>
        <v/>
      </c>
      <c r="I912" s="26" t="str">
        <f>IF(ISTEXT(E912),"",IF(ISBLANK(E912),"",IF(ISTEXT(D912),"",IF(A907="Invoice No. : ",TEXT(INDEX(Sheet1!C$14:C$200,MATCH(B907,Sheet1!A$14:A$200,0)),"hh:mm:ss"),I911))))</f>
        <v/>
      </c>
      <c r="J912" t="str">
        <f t="shared" si="54"/>
        <v/>
      </c>
      <c r="K912" t="str">
        <f>IF(ISBLANK(G912),"",IF(ISTEXT(G912),"",INDEX(Sheet1!H$14:H$181,MATCH(F912,Sheet1!A$14:A$181,0))))</f>
        <v/>
      </c>
      <c r="L912" t="str">
        <f>IF(ISBLANK(G912),"",IF(ISTEXT(G912),"",INDEX(Sheet1!I$14:I$181,MATCH(F912,Sheet1!A$14:A$181,0))))</f>
        <v/>
      </c>
      <c r="M912" t="str">
        <f>IF(ISBLANK(G912),"",IF(ISTEXT(G912),"",IF(INDEX(Sheet1!H$14:H$181,MATCH(F912,Sheet1!A$14:A$181,0))&lt;&gt;0,IF(INDEX(Sheet1!I$14:I$181,MATCH(F912,Sheet1!A$14:A$181,0))&lt;&gt;0,"Loan &amp; Cash","Loan"),"Cash")))</f>
        <v/>
      </c>
      <c r="N912" t="str">
        <f>IF(ISTEXT(E912),"",IF(ISBLANK(E912),"",IF(ISTEXT(D912),"",IF(A907="Invoice No. : ",INDEX(Sheet1!D$14:D$181,MATCH(B907,Sheet1!A$14:A$181,0)),N911))))</f>
        <v/>
      </c>
      <c r="O912" t="str">
        <f>IF(ISTEXT(E912),"",IF(ISBLANK(E912),"",IF(ISTEXT(D912),"",IF(A907="Invoice No. : ",INDEX(Sheet1!E$14:E$181,MATCH(B907,Sheet1!A$14:A$181,0)),O911))))</f>
        <v/>
      </c>
      <c r="P912" t="str">
        <f>IF(ISTEXT(E912),"",IF(ISBLANK(E912),"",IF(ISTEXT(D912),"",IF(A907="Invoice No. : ",INDEX(Sheet1!G$14:G$181,MATCH(B907,Sheet1!A$14:A$181,0)),P911))))</f>
        <v/>
      </c>
      <c r="Q912" t="str">
        <f t="shared" si="55"/>
        <v/>
      </c>
    </row>
    <row r="913" spans="1:17" x14ac:dyDescent="0.2">
      <c r="A913" s="3" t="s">
        <v>7</v>
      </c>
      <c r="B913" s="6">
        <v>44943</v>
      </c>
      <c r="C913" s="3" t="s">
        <v>8</v>
      </c>
      <c r="D913" s="7">
        <v>2</v>
      </c>
      <c r="F913" s="26" t="str">
        <f t="shared" ref="F913:F976" si="56">IF(ISTEXT(E913),"",IF(ISBLANK(E913),"",IF(ISTEXT(D913),"",IF(A908="Invoice No. : ",B908,F912))))</f>
        <v/>
      </c>
      <c r="G913" s="26" t="str">
        <f>IF(ISTEXT(E913),"",IF(ISBLANK(E913),"",IF(ISTEXT(D913),"",IF(A908="Invoice No. : ",INDEX(Sheet1!F$14:F$181,MATCH(B908,Sheet1!A$14:A$181,0)),G912))))</f>
        <v/>
      </c>
      <c r="H913" s="26" t="str">
        <f t="shared" ref="H913:H976" si="57">IF(ISTEXT(E913),"",IF(ISBLANK(E913),"",IF(ISTEXT(D913),"",IF(A908="Invoice No. : ",TEXT(B909,"mm/dd/yyyy"),H912))))</f>
        <v/>
      </c>
      <c r="I913" s="26" t="str">
        <f>IF(ISTEXT(E913),"",IF(ISBLANK(E913),"",IF(ISTEXT(D913),"",IF(A908="Invoice No. : ",TEXT(INDEX(Sheet1!C$14:C$200,MATCH(B908,Sheet1!A$14:A$200,0)),"hh:mm:ss"),I912))))</f>
        <v/>
      </c>
      <c r="J913" t="str">
        <f t="shared" ref="J913:J976" si="58">IF(D914="Invoice Amount",E914,IF(ISBLANK(D913),"",J914))</f>
        <v/>
      </c>
      <c r="K913" t="str">
        <f>IF(ISBLANK(G913),"",IF(ISTEXT(G913),"",INDEX(Sheet1!H$14:H$181,MATCH(F913,Sheet1!A$14:A$181,0))))</f>
        <v/>
      </c>
      <c r="L913" t="str">
        <f>IF(ISBLANK(G913),"",IF(ISTEXT(G913),"",INDEX(Sheet1!I$14:I$181,MATCH(F913,Sheet1!A$14:A$181,0))))</f>
        <v/>
      </c>
      <c r="M913" t="str">
        <f>IF(ISBLANK(G913),"",IF(ISTEXT(G913),"",IF(INDEX(Sheet1!H$14:H$181,MATCH(F913,Sheet1!A$14:A$181,0))&lt;&gt;0,IF(INDEX(Sheet1!I$14:I$181,MATCH(F913,Sheet1!A$14:A$181,0))&lt;&gt;0,"Loan &amp; Cash","Loan"),"Cash")))</f>
        <v/>
      </c>
      <c r="N913" t="str">
        <f>IF(ISTEXT(E913),"",IF(ISBLANK(E913),"",IF(ISTEXT(D913),"",IF(A908="Invoice No. : ",INDEX(Sheet1!D$14:D$181,MATCH(B908,Sheet1!A$14:A$181,0)),N912))))</f>
        <v/>
      </c>
      <c r="O913" t="str">
        <f>IF(ISTEXT(E913),"",IF(ISBLANK(E913),"",IF(ISTEXT(D913),"",IF(A908="Invoice No. : ",INDEX(Sheet1!E$14:E$181,MATCH(B908,Sheet1!A$14:A$181,0)),O912))))</f>
        <v/>
      </c>
      <c r="P913" t="str">
        <f>IF(ISTEXT(E913),"",IF(ISBLANK(E913),"",IF(ISTEXT(D913),"",IF(A908="Invoice No. : ",INDEX(Sheet1!G$14:G$181,MATCH(B908,Sheet1!A$14:A$181,0)),P912))))</f>
        <v/>
      </c>
      <c r="Q913" t="str">
        <f t="shared" ref="Q913:Q976" si="59">IF(ISBLANK(C913),"",IF(ISNUMBER(C913),VLOOKUP("Grand Total : ",D:E,2,FALSE),""))</f>
        <v/>
      </c>
    </row>
    <row r="914" spans="1:17" x14ac:dyDescent="0.2">
      <c r="F914" s="26" t="str">
        <f t="shared" si="56"/>
        <v/>
      </c>
      <c r="G914" s="26" t="str">
        <f>IF(ISTEXT(E914),"",IF(ISBLANK(E914),"",IF(ISTEXT(D914),"",IF(A909="Invoice No. : ",INDEX(Sheet1!F$14:F$181,MATCH(B909,Sheet1!A$14:A$181,0)),G913))))</f>
        <v/>
      </c>
      <c r="H914" s="26" t="str">
        <f t="shared" si="57"/>
        <v/>
      </c>
      <c r="I914" s="26" t="str">
        <f>IF(ISTEXT(E914),"",IF(ISBLANK(E914),"",IF(ISTEXT(D914),"",IF(A909="Invoice No. : ",TEXT(INDEX(Sheet1!C$14:C$200,MATCH(B909,Sheet1!A$14:A$200,0)),"hh:mm:ss"),I913))))</f>
        <v/>
      </c>
      <c r="J914" t="str">
        <f t="shared" si="58"/>
        <v/>
      </c>
      <c r="K914" t="str">
        <f>IF(ISBLANK(G914),"",IF(ISTEXT(G914),"",INDEX(Sheet1!H$14:H$181,MATCH(F914,Sheet1!A$14:A$181,0))))</f>
        <v/>
      </c>
      <c r="L914" t="str">
        <f>IF(ISBLANK(G914),"",IF(ISTEXT(G914),"",INDEX(Sheet1!I$14:I$181,MATCH(F914,Sheet1!A$14:A$181,0))))</f>
        <v/>
      </c>
      <c r="M914" t="str">
        <f>IF(ISBLANK(G914),"",IF(ISTEXT(G914),"",IF(INDEX(Sheet1!H$14:H$181,MATCH(F914,Sheet1!A$14:A$181,0))&lt;&gt;0,IF(INDEX(Sheet1!I$14:I$181,MATCH(F914,Sheet1!A$14:A$181,0))&lt;&gt;0,"Loan &amp; Cash","Loan"),"Cash")))</f>
        <v/>
      </c>
      <c r="N914" t="str">
        <f>IF(ISTEXT(E914),"",IF(ISBLANK(E914),"",IF(ISTEXT(D914),"",IF(A909="Invoice No. : ",INDEX(Sheet1!D$14:D$181,MATCH(B909,Sheet1!A$14:A$181,0)),N913))))</f>
        <v/>
      </c>
      <c r="O914" t="str">
        <f>IF(ISTEXT(E914),"",IF(ISBLANK(E914),"",IF(ISTEXT(D914),"",IF(A909="Invoice No. : ",INDEX(Sheet1!E$14:E$181,MATCH(B909,Sheet1!A$14:A$181,0)),O913))))</f>
        <v/>
      </c>
      <c r="P914" t="str">
        <f>IF(ISTEXT(E914),"",IF(ISBLANK(E914),"",IF(ISTEXT(D914),"",IF(A909="Invoice No. : ",INDEX(Sheet1!G$14:G$181,MATCH(B909,Sheet1!A$14:A$181,0)),P913))))</f>
        <v/>
      </c>
      <c r="Q914" t="str">
        <f t="shared" si="59"/>
        <v/>
      </c>
    </row>
    <row r="915" spans="1:17" x14ac:dyDescent="0.2">
      <c r="A915" s="8" t="s">
        <v>9</v>
      </c>
      <c r="B915" s="8" t="s">
        <v>10</v>
      </c>
      <c r="C915" s="9" t="s">
        <v>11</v>
      </c>
      <c r="D915" s="9" t="s">
        <v>12</v>
      </c>
      <c r="E915" s="9" t="s">
        <v>13</v>
      </c>
      <c r="F915" s="26" t="str">
        <f t="shared" si="56"/>
        <v/>
      </c>
      <c r="G915" s="26" t="str">
        <f>IF(ISTEXT(E915),"",IF(ISBLANK(E915),"",IF(ISTEXT(D915),"",IF(A910="Invoice No. : ",INDEX(Sheet1!F$14:F$181,MATCH(B910,Sheet1!A$14:A$181,0)),G914))))</f>
        <v/>
      </c>
      <c r="H915" s="26" t="str">
        <f t="shared" si="57"/>
        <v/>
      </c>
      <c r="I915" s="26" t="str">
        <f>IF(ISTEXT(E915),"",IF(ISBLANK(E915),"",IF(ISTEXT(D915),"",IF(A910="Invoice No. : ",TEXT(INDEX(Sheet1!C$14:C$200,MATCH(B910,Sheet1!A$14:A$200,0)),"hh:mm:ss"),I914))))</f>
        <v/>
      </c>
      <c r="J915" t="str">
        <f t="shared" si="58"/>
        <v/>
      </c>
      <c r="K915" t="str">
        <f>IF(ISBLANK(G915),"",IF(ISTEXT(G915),"",INDEX(Sheet1!H$14:H$181,MATCH(F915,Sheet1!A$14:A$181,0))))</f>
        <v/>
      </c>
      <c r="L915" t="str">
        <f>IF(ISBLANK(G915),"",IF(ISTEXT(G915),"",INDEX(Sheet1!I$14:I$181,MATCH(F915,Sheet1!A$14:A$181,0))))</f>
        <v/>
      </c>
      <c r="M915" t="str">
        <f>IF(ISBLANK(G915),"",IF(ISTEXT(G915),"",IF(INDEX(Sheet1!H$14:H$181,MATCH(F915,Sheet1!A$14:A$181,0))&lt;&gt;0,IF(INDEX(Sheet1!I$14:I$181,MATCH(F915,Sheet1!A$14:A$181,0))&lt;&gt;0,"Loan &amp; Cash","Loan"),"Cash")))</f>
        <v/>
      </c>
      <c r="N915" t="str">
        <f>IF(ISTEXT(E915),"",IF(ISBLANK(E915),"",IF(ISTEXT(D915),"",IF(A910="Invoice No. : ",INDEX(Sheet1!D$14:D$181,MATCH(B910,Sheet1!A$14:A$181,0)),N914))))</f>
        <v/>
      </c>
      <c r="O915" t="str">
        <f>IF(ISTEXT(E915),"",IF(ISBLANK(E915),"",IF(ISTEXT(D915),"",IF(A910="Invoice No. : ",INDEX(Sheet1!E$14:E$181,MATCH(B910,Sheet1!A$14:A$181,0)),O914))))</f>
        <v/>
      </c>
      <c r="P915" t="str">
        <f>IF(ISTEXT(E915),"",IF(ISBLANK(E915),"",IF(ISTEXT(D915),"",IF(A910="Invoice No. : ",INDEX(Sheet1!G$14:G$181,MATCH(B910,Sheet1!A$14:A$181,0)),P914))))</f>
        <v/>
      </c>
      <c r="Q915" t="str">
        <f t="shared" si="59"/>
        <v/>
      </c>
    </row>
    <row r="916" spans="1:17" x14ac:dyDescent="0.2">
      <c r="F916" s="26" t="str">
        <f t="shared" si="56"/>
        <v/>
      </c>
      <c r="G916" s="26" t="str">
        <f>IF(ISTEXT(E916),"",IF(ISBLANK(E916),"",IF(ISTEXT(D916),"",IF(A911="Invoice No. : ",INDEX(Sheet1!F$14:F$181,MATCH(B911,Sheet1!A$14:A$181,0)),G915))))</f>
        <v/>
      </c>
      <c r="H916" s="26" t="str">
        <f t="shared" si="57"/>
        <v/>
      </c>
      <c r="I916" s="26" t="str">
        <f>IF(ISTEXT(E916),"",IF(ISBLANK(E916),"",IF(ISTEXT(D916),"",IF(A911="Invoice No. : ",TEXT(INDEX(Sheet1!C$14:C$200,MATCH(B911,Sheet1!A$14:A$200,0)),"hh:mm:ss"),I915))))</f>
        <v/>
      </c>
      <c r="J916" t="str">
        <f t="shared" si="58"/>
        <v/>
      </c>
      <c r="K916" t="str">
        <f>IF(ISBLANK(G916),"",IF(ISTEXT(G916),"",INDEX(Sheet1!H$14:H$181,MATCH(F916,Sheet1!A$14:A$181,0))))</f>
        <v/>
      </c>
      <c r="L916" t="str">
        <f>IF(ISBLANK(G916),"",IF(ISTEXT(G916),"",INDEX(Sheet1!I$14:I$181,MATCH(F916,Sheet1!A$14:A$181,0))))</f>
        <v/>
      </c>
      <c r="M916" t="str">
        <f>IF(ISBLANK(G916),"",IF(ISTEXT(G916),"",IF(INDEX(Sheet1!H$14:H$181,MATCH(F916,Sheet1!A$14:A$181,0))&lt;&gt;0,IF(INDEX(Sheet1!I$14:I$181,MATCH(F916,Sheet1!A$14:A$181,0))&lt;&gt;0,"Loan &amp; Cash","Loan"),"Cash")))</f>
        <v/>
      </c>
      <c r="N916" t="str">
        <f>IF(ISTEXT(E916),"",IF(ISBLANK(E916),"",IF(ISTEXT(D916),"",IF(A911="Invoice No. : ",INDEX(Sheet1!D$14:D$181,MATCH(B911,Sheet1!A$14:A$181,0)),N915))))</f>
        <v/>
      </c>
      <c r="O916" t="str">
        <f>IF(ISTEXT(E916),"",IF(ISBLANK(E916),"",IF(ISTEXT(D916),"",IF(A911="Invoice No. : ",INDEX(Sheet1!E$14:E$181,MATCH(B911,Sheet1!A$14:A$181,0)),O915))))</f>
        <v/>
      </c>
      <c r="P916" t="str">
        <f>IF(ISTEXT(E916),"",IF(ISBLANK(E916),"",IF(ISTEXT(D916),"",IF(A911="Invoice No. : ",INDEX(Sheet1!G$14:G$181,MATCH(B911,Sheet1!A$14:A$181,0)),P915))))</f>
        <v/>
      </c>
      <c r="Q916" t="str">
        <f t="shared" si="59"/>
        <v/>
      </c>
    </row>
    <row r="917" spans="1:17" x14ac:dyDescent="0.2">
      <c r="A917" s="10" t="s">
        <v>591</v>
      </c>
      <c r="B917" s="10" t="s">
        <v>592</v>
      </c>
      <c r="C917" s="11">
        <v>1</v>
      </c>
      <c r="D917" s="11">
        <v>135</v>
      </c>
      <c r="E917" s="11">
        <v>135</v>
      </c>
      <c r="F917" s="26">
        <f t="shared" si="56"/>
        <v>2145346</v>
      </c>
      <c r="G917" s="26">
        <f>IF(ISTEXT(E917),"",IF(ISBLANK(E917),"",IF(ISTEXT(D917),"",IF(A912="Invoice No. : ",INDEX(Sheet1!F$14:F$181,MATCH(B912,Sheet1!A$14:A$181,0)),G916))))</f>
        <v>42326</v>
      </c>
      <c r="H917" s="26" t="str">
        <f t="shared" si="57"/>
        <v>01/17/2023</v>
      </c>
      <c r="I917" s="26" t="str">
        <f>IF(ISTEXT(E917),"",IF(ISBLANK(E917),"",IF(ISTEXT(D917),"",IF(A912="Invoice No. : ",TEXT(INDEX(Sheet1!C$14:C$200,MATCH(B912,Sheet1!A$14:A$200,0)),"hh:mm:ss"),I916))))</f>
        <v>11:12:15</v>
      </c>
      <c r="J917">
        <f t="shared" si="58"/>
        <v>952.75</v>
      </c>
      <c r="K917">
        <f>IF(ISBLANK(G917),"",IF(ISTEXT(G917),"",INDEX(Sheet1!H$14:H$181,MATCH(F917,Sheet1!A$14:A$181,0))))</f>
        <v>952.75</v>
      </c>
      <c r="L917">
        <f>IF(ISBLANK(G917),"",IF(ISTEXT(G917),"",INDEX(Sheet1!I$14:I$181,MATCH(F917,Sheet1!A$14:A$181,0))))</f>
        <v>0</v>
      </c>
      <c r="M917" t="str">
        <f>IF(ISBLANK(G917),"",IF(ISTEXT(G917),"",IF(INDEX(Sheet1!H$14:H$181,MATCH(F917,Sheet1!A$14:A$181,0))&lt;&gt;0,IF(INDEX(Sheet1!I$14:I$181,MATCH(F917,Sheet1!A$14:A$181,0))&lt;&gt;0,"Loan &amp; Cash","Loan"),"Cash")))</f>
        <v>Loan</v>
      </c>
      <c r="N917">
        <f>IF(ISTEXT(E917),"",IF(ISBLANK(E917),"",IF(ISTEXT(D917),"",IF(A912="Invoice No. : ",INDEX(Sheet1!D$14:D$181,MATCH(B912,Sheet1!A$14:A$181,0)),N916))))</f>
        <v>2</v>
      </c>
      <c r="O917" t="str">
        <f>IF(ISTEXT(E917),"",IF(ISBLANK(E917),"",IF(ISTEXT(D917),"",IF(A912="Invoice No. : ",INDEX(Sheet1!E$14:E$181,MATCH(B912,Sheet1!A$14:A$181,0)),O916))))</f>
        <v>RUBY</v>
      </c>
      <c r="P917" t="str">
        <f>IF(ISTEXT(E917),"",IF(ISBLANK(E917),"",IF(ISTEXT(D917),"",IF(A912="Invoice No. : ",INDEX(Sheet1!G$14:G$181,MATCH(B912,Sheet1!A$14:A$181,0)),P916))))</f>
        <v>DULNUAN, MERCEDES BAGUINGEY</v>
      </c>
      <c r="Q917">
        <f t="shared" si="59"/>
        <v>130591.09</v>
      </c>
    </row>
    <row r="918" spans="1:17" x14ac:dyDescent="0.2">
      <c r="A918" s="10" t="s">
        <v>425</v>
      </c>
      <c r="B918" s="10" t="s">
        <v>426</v>
      </c>
      <c r="C918" s="11">
        <v>1</v>
      </c>
      <c r="D918" s="11">
        <v>23</v>
      </c>
      <c r="E918" s="11">
        <v>23</v>
      </c>
      <c r="F918" s="26">
        <f t="shared" si="56"/>
        <v>2145346</v>
      </c>
      <c r="G918" s="26">
        <f>IF(ISTEXT(E918),"",IF(ISBLANK(E918),"",IF(ISTEXT(D918),"",IF(A913="Invoice No. : ",INDEX(Sheet1!F$14:F$181,MATCH(B913,Sheet1!A$14:A$181,0)),G917))))</f>
        <v>42326</v>
      </c>
      <c r="H918" s="26" t="str">
        <f t="shared" si="57"/>
        <v>01/17/2023</v>
      </c>
      <c r="I918" s="26" t="str">
        <f>IF(ISTEXT(E918),"",IF(ISBLANK(E918),"",IF(ISTEXT(D918),"",IF(A913="Invoice No. : ",TEXT(INDEX(Sheet1!C$14:C$200,MATCH(B913,Sheet1!A$14:A$200,0)),"hh:mm:ss"),I917))))</f>
        <v>11:12:15</v>
      </c>
      <c r="J918">
        <f t="shared" si="58"/>
        <v>952.75</v>
      </c>
      <c r="K918">
        <f>IF(ISBLANK(G918),"",IF(ISTEXT(G918),"",INDEX(Sheet1!H$14:H$181,MATCH(F918,Sheet1!A$14:A$181,0))))</f>
        <v>952.75</v>
      </c>
      <c r="L918">
        <f>IF(ISBLANK(G918),"",IF(ISTEXT(G918),"",INDEX(Sheet1!I$14:I$181,MATCH(F918,Sheet1!A$14:A$181,0))))</f>
        <v>0</v>
      </c>
      <c r="M918" t="str">
        <f>IF(ISBLANK(G918),"",IF(ISTEXT(G918),"",IF(INDEX(Sheet1!H$14:H$181,MATCH(F918,Sheet1!A$14:A$181,0))&lt;&gt;0,IF(INDEX(Sheet1!I$14:I$181,MATCH(F918,Sheet1!A$14:A$181,0))&lt;&gt;0,"Loan &amp; Cash","Loan"),"Cash")))</f>
        <v>Loan</v>
      </c>
      <c r="N918">
        <f>IF(ISTEXT(E918),"",IF(ISBLANK(E918),"",IF(ISTEXT(D918),"",IF(A913="Invoice No. : ",INDEX(Sheet1!D$14:D$181,MATCH(B913,Sheet1!A$14:A$181,0)),N917))))</f>
        <v>2</v>
      </c>
      <c r="O918" t="str">
        <f>IF(ISTEXT(E918),"",IF(ISBLANK(E918),"",IF(ISTEXT(D918),"",IF(A913="Invoice No. : ",INDEX(Sheet1!E$14:E$181,MATCH(B913,Sheet1!A$14:A$181,0)),O917))))</f>
        <v>RUBY</v>
      </c>
      <c r="P918" t="str">
        <f>IF(ISTEXT(E918),"",IF(ISBLANK(E918),"",IF(ISTEXT(D918),"",IF(A913="Invoice No. : ",INDEX(Sheet1!G$14:G$181,MATCH(B913,Sheet1!A$14:A$181,0)),P917))))</f>
        <v>DULNUAN, MERCEDES BAGUINGEY</v>
      </c>
      <c r="Q918">
        <f t="shared" si="59"/>
        <v>130591.09</v>
      </c>
    </row>
    <row r="919" spans="1:17" x14ac:dyDescent="0.2">
      <c r="A919" s="10" t="s">
        <v>593</v>
      </c>
      <c r="B919" s="10" t="s">
        <v>594</v>
      </c>
      <c r="C919" s="11">
        <v>1</v>
      </c>
      <c r="D919" s="11">
        <v>100.5</v>
      </c>
      <c r="E919" s="11">
        <v>100.5</v>
      </c>
      <c r="F919" s="26">
        <f t="shared" si="56"/>
        <v>2145346</v>
      </c>
      <c r="G919" s="26">
        <f>IF(ISTEXT(E919),"",IF(ISBLANK(E919),"",IF(ISTEXT(D919),"",IF(A914="Invoice No. : ",INDEX(Sheet1!F$14:F$181,MATCH(B914,Sheet1!A$14:A$181,0)),G918))))</f>
        <v>42326</v>
      </c>
      <c r="H919" s="26" t="str">
        <f t="shared" si="57"/>
        <v>01/17/2023</v>
      </c>
      <c r="I919" s="26" t="str">
        <f>IF(ISTEXT(E919),"",IF(ISBLANK(E919),"",IF(ISTEXT(D919),"",IF(A914="Invoice No. : ",TEXT(INDEX(Sheet1!C$14:C$200,MATCH(B914,Sheet1!A$14:A$200,0)),"hh:mm:ss"),I918))))</f>
        <v>11:12:15</v>
      </c>
      <c r="J919">
        <f t="shared" si="58"/>
        <v>952.75</v>
      </c>
      <c r="K919">
        <f>IF(ISBLANK(G919),"",IF(ISTEXT(G919),"",INDEX(Sheet1!H$14:H$181,MATCH(F919,Sheet1!A$14:A$181,0))))</f>
        <v>952.75</v>
      </c>
      <c r="L919">
        <f>IF(ISBLANK(G919),"",IF(ISTEXT(G919),"",INDEX(Sheet1!I$14:I$181,MATCH(F919,Sheet1!A$14:A$181,0))))</f>
        <v>0</v>
      </c>
      <c r="M919" t="str">
        <f>IF(ISBLANK(G919),"",IF(ISTEXT(G919),"",IF(INDEX(Sheet1!H$14:H$181,MATCH(F919,Sheet1!A$14:A$181,0))&lt;&gt;0,IF(INDEX(Sheet1!I$14:I$181,MATCH(F919,Sheet1!A$14:A$181,0))&lt;&gt;0,"Loan &amp; Cash","Loan"),"Cash")))</f>
        <v>Loan</v>
      </c>
      <c r="N919">
        <f>IF(ISTEXT(E919),"",IF(ISBLANK(E919),"",IF(ISTEXT(D919),"",IF(A914="Invoice No. : ",INDEX(Sheet1!D$14:D$181,MATCH(B914,Sheet1!A$14:A$181,0)),N918))))</f>
        <v>2</v>
      </c>
      <c r="O919" t="str">
        <f>IF(ISTEXT(E919),"",IF(ISBLANK(E919),"",IF(ISTEXT(D919),"",IF(A914="Invoice No. : ",INDEX(Sheet1!E$14:E$181,MATCH(B914,Sheet1!A$14:A$181,0)),O918))))</f>
        <v>RUBY</v>
      </c>
      <c r="P919" t="str">
        <f>IF(ISTEXT(E919),"",IF(ISBLANK(E919),"",IF(ISTEXT(D919),"",IF(A914="Invoice No. : ",INDEX(Sheet1!G$14:G$181,MATCH(B914,Sheet1!A$14:A$181,0)),P918))))</f>
        <v>DULNUAN, MERCEDES BAGUINGEY</v>
      </c>
      <c r="Q919">
        <f t="shared" si="59"/>
        <v>130591.09</v>
      </c>
    </row>
    <row r="920" spans="1:17" x14ac:dyDescent="0.2">
      <c r="A920" s="10" t="s">
        <v>595</v>
      </c>
      <c r="B920" s="10" t="s">
        <v>596</v>
      </c>
      <c r="C920" s="11">
        <v>3</v>
      </c>
      <c r="D920" s="11">
        <v>14.5</v>
      </c>
      <c r="E920" s="11">
        <v>43.5</v>
      </c>
      <c r="F920" s="26">
        <f t="shared" si="56"/>
        <v>2145346</v>
      </c>
      <c r="G920" s="26">
        <f>IF(ISTEXT(E920),"",IF(ISBLANK(E920),"",IF(ISTEXT(D920),"",IF(A915="Invoice No. : ",INDEX(Sheet1!F$14:F$181,MATCH(B915,Sheet1!A$14:A$181,0)),G919))))</f>
        <v>42326</v>
      </c>
      <c r="H920" s="26" t="str">
        <f t="shared" si="57"/>
        <v>01/17/2023</v>
      </c>
      <c r="I920" s="26" t="str">
        <f>IF(ISTEXT(E920),"",IF(ISBLANK(E920),"",IF(ISTEXT(D920),"",IF(A915="Invoice No. : ",TEXT(INDEX(Sheet1!C$14:C$200,MATCH(B915,Sheet1!A$14:A$200,0)),"hh:mm:ss"),I919))))</f>
        <v>11:12:15</v>
      </c>
      <c r="J920">
        <f t="shared" si="58"/>
        <v>952.75</v>
      </c>
      <c r="K920">
        <f>IF(ISBLANK(G920),"",IF(ISTEXT(G920),"",INDEX(Sheet1!H$14:H$181,MATCH(F920,Sheet1!A$14:A$181,0))))</f>
        <v>952.75</v>
      </c>
      <c r="L920">
        <f>IF(ISBLANK(G920),"",IF(ISTEXT(G920),"",INDEX(Sheet1!I$14:I$181,MATCH(F920,Sheet1!A$14:A$181,0))))</f>
        <v>0</v>
      </c>
      <c r="M920" t="str">
        <f>IF(ISBLANK(G920),"",IF(ISTEXT(G920),"",IF(INDEX(Sheet1!H$14:H$181,MATCH(F920,Sheet1!A$14:A$181,0))&lt;&gt;0,IF(INDEX(Sheet1!I$14:I$181,MATCH(F920,Sheet1!A$14:A$181,0))&lt;&gt;0,"Loan &amp; Cash","Loan"),"Cash")))</f>
        <v>Loan</v>
      </c>
      <c r="N920">
        <f>IF(ISTEXT(E920),"",IF(ISBLANK(E920),"",IF(ISTEXT(D920),"",IF(A915="Invoice No. : ",INDEX(Sheet1!D$14:D$181,MATCH(B915,Sheet1!A$14:A$181,0)),N919))))</f>
        <v>2</v>
      </c>
      <c r="O920" t="str">
        <f>IF(ISTEXT(E920),"",IF(ISBLANK(E920),"",IF(ISTEXT(D920),"",IF(A915="Invoice No. : ",INDEX(Sheet1!E$14:E$181,MATCH(B915,Sheet1!A$14:A$181,0)),O919))))</f>
        <v>RUBY</v>
      </c>
      <c r="P920" t="str">
        <f>IF(ISTEXT(E920),"",IF(ISBLANK(E920),"",IF(ISTEXT(D920),"",IF(A915="Invoice No. : ",INDEX(Sheet1!G$14:G$181,MATCH(B915,Sheet1!A$14:A$181,0)),P919))))</f>
        <v>DULNUAN, MERCEDES BAGUINGEY</v>
      </c>
      <c r="Q920">
        <f t="shared" si="59"/>
        <v>130591.09</v>
      </c>
    </row>
    <row r="921" spans="1:17" x14ac:dyDescent="0.2">
      <c r="A921" s="10" t="s">
        <v>577</v>
      </c>
      <c r="B921" s="10" t="s">
        <v>578</v>
      </c>
      <c r="C921" s="11">
        <v>1</v>
      </c>
      <c r="D921" s="11">
        <v>168</v>
      </c>
      <c r="E921" s="11">
        <v>168</v>
      </c>
      <c r="F921" s="26">
        <f t="shared" si="56"/>
        <v>2145346</v>
      </c>
      <c r="G921" s="26">
        <f>IF(ISTEXT(E921),"",IF(ISBLANK(E921),"",IF(ISTEXT(D921),"",IF(A916="Invoice No. : ",INDEX(Sheet1!F$14:F$181,MATCH(B916,Sheet1!A$14:A$181,0)),G920))))</f>
        <v>42326</v>
      </c>
      <c r="H921" s="26" t="str">
        <f t="shared" si="57"/>
        <v>01/17/2023</v>
      </c>
      <c r="I921" s="26" t="str">
        <f>IF(ISTEXT(E921),"",IF(ISBLANK(E921),"",IF(ISTEXT(D921),"",IF(A916="Invoice No. : ",TEXT(INDEX(Sheet1!C$14:C$200,MATCH(B916,Sheet1!A$14:A$200,0)),"hh:mm:ss"),I920))))</f>
        <v>11:12:15</v>
      </c>
      <c r="J921">
        <f t="shared" si="58"/>
        <v>952.75</v>
      </c>
      <c r="K921">
        <f>IF(ISBLANK(G921),"",IF(ISTEXT(G921),"",INDEX(Sheet1!H$14:H$181,MATCH(F921,Sheet1!A$14:A$181,0))))</f>
        <v>952.75</v>
      </c>
      <c r="L921">
        <f>IF(ISBLANK(G921),"",IF(ISTEXT(G921),"",INDEX(Sheet1!I$14:I$181,MATCH(F921,Sheet1!A$14:A$181,0))))</f>
        <v>0</v>
      </c>
      <c r="M921" t="str">
        <f>IF(ISBLANK(G921),"",IF(ISTEXT(G921),"",IF(INDEX(Sheet1!H$14:H$181,MATCH(F921,Sheet1!A$14:A$181,0))&lt;&gt;0,IF(INDEX(Sheet1!I$14:I$181,MATCH(F921,Sheet1!A$14:A$181,0))&lt;&gt;0,"Loan &amp; Cash","Loan"),"Cash")))</f>
        <v>Loan</v>
      </c>
      <c r="N921">
        <f>IF(ISTEXT(E921),"",IF(ISBLANK(E921),"",IF(ISTEXT(D921),"",IF(A916="Invoice No. : ",INDEX(Sheet1!D$14:D$181,MATCH(B916,Sheet1!A$14:A$181,0)),N920))))</f>
        <v>2</v>
      </c>
      <c r="O921" t="str">
        <f>IF(ISTEXT(E921),"",IF(ISBLANK(E921),"",IF(ISTEXT(D921),"",IF(A916="Invoice No. : ",INDEX(Sheet1!E$14:E$181,MATCH(B916,Sheet1!A$14:A$181,0)),O920))))</f>
        <v>RUBY</v>
      </c>
      <c r="P921" t="str">
        <f>IF(ISTEXT(E921),"",IF(ISBLANK(E921),"",IF(ISTEXT(D921),"",IF(A916="Invoice No. : ",INDEX(Sheet1!G$14:G$181,MATCH(B916,Sheet1!A$14:A$181,0)),P920))))</f>
        <v>DULNUAN, MERCEDES BAGUINGEY</v>
      </c>
      <c r="Q921">
        <f t="shared" si="59"/>
        <v>130591.09</v>
      </c>
    </row>
    <row r="922" spans="1:17" x14ac:dyDescent="0.2">
      <c r="A922" s="10" t="s">
        <v>200</v>
      </c>
      <c r="B922" s="10" t="s">
        <v>201</v>
      </c>
      <c r="C922" s="11">
        <v>1</v>
      </c>
      <c r="D922" s="11">
        <v>33</v>
      </c>
      <c r="E922" s="11">
        <v>33</v>
      </c>
      <c r="F922" s="26">
        <f t="shared" si="56"/>
        <v>2145346</v>
      </c>
      <c r="G922" s="26">
        <f>IF(ISTEXT(E922),"",IF(ISBLANK(E922),"",IF(ISTEXT(D922),"",IF(A917="Invoice No. : ",INDEX(Sheet1!F$14:F$181,MATCH(B917,Sheet1!A$14:A$181,0)),G921))))</f>
        <v>42326</v>
      </c>
      <c r="H922" s="26" t="str">
        <f t="shared" si="57"/>
        <v>01/17/2023</v>
      </c>
      <c r="I922" s="26" t="str">
        <f>IF(ISTEXT(E922),"",IF(ISBLANK(E922),"",IF(ISTEXT(D922),"",IF(A917="Invoice No. : ",TEXT(INDEX(Sheet1!C$14:C$200,MATCH(B917,Sheet1!A$14:A$200,0)),"hh:mm:ss"),I921))))</f>
        <v>11:12:15</v>
      </c>
      <c r="J922">
        <f t="shared" si="58"/>
        <v>952.75</v>
      </c>
      <c r="K922">
        <f>IF(ISBLANK(G922),"",IF(ISTEXT(G922),"",INDEX(Sheet1!H$14:H$181,MATCH(F922,Sheet1!A$14:A$181,0))))</f>
        <v>952.75</v>
      </c>
      <c r="L922">
        <f>IF(ISBLANK(G922),"",IF(ISTEXT(G922),"",INDEX(Sheet1!I$14:I$181,MATCH(F922,Sheet1!A$14:A$181,0))))</f>
        <v>0</v>
      </c>
      <c r="M922" t="str">
        <f>IF(ISBLANK(G922),"",IF(ISTEXT(G922),"",IF(INDEX(Sheet1!H$14:H$181,MATCH(F922,Sheet1!A$14:A$181,0))&lt;&gt;0,IF(INDEX(Sheet1!I$14:I$181,MATCH(F922,Sheet1!A$14:A$181,0))&lt;&gt;0,"Loan &amp; Cash","Loan"),"Cash")))</f>
        <v>Loan</v>
      </c>
      <c r="N922">
        <f>IF(ISTEXT(E922),"",IF(ISBLANK(E922),"",IF(ISTEXT(D922),"",IF(A917="Invoice No. : ",INDEX(Sheet1!D$14:D$181,MATCH(B917,Sheet1!A$14:A$181,0)),N921))))</f>
        <v>2</v>
      </c>
      <c r="O922" t="str">
        <f>IF(ISTEXT(E922),"",IF(ISBLANK(E922),"",IF(ISTEXT(D922),"",IF(A917="Invoice No. : ",INDEX(Sheet1!E$14:E$181,MATCH(B917,Sheet1!A$14:A$181,0)),O921))))</f>
        <v>RUBY</v>
      </c>
      <c r="P922" t="str">
        <f>IF(ISTEXT(E922),"",IF(ISBLANK(E922),"",IF(ISTEXT(D922),"",IF(A917="Invoice No. : ",INDEX(Sheet1!G$14:G$181,MATCH(B917,Sheet1!A$14:A$181,0)),P921))))</f>
        <v>DULNUAN, MERCEDES BAGUINGEY</v>
      </c>
      <c r="Q922">
        <f t="shared" si="59"/>
        <v>130591.09</v>
      </c>
    </row>
    <row r="923" spans="1:17" x14ac:dyDescent="0.2">
      <c r="A923" s="10" t="s">
        <v>597</v>
      </c>
      <c r="B923" s="10" t="s">
        <v>598</v>
      </c>
      <c r="C923" s="11">
        <v>1</v>
      </c>
      <c r="D923" s="11">
        <v>51.75</v>
      </c>
      <c r="E923" s="11">
        <v>51.75</v>
      </c>
      <c r="F923" s="26">
        <f t="shared" si="56"/>
        <v>2145346</v>
      </c>
      <c r="G923" s="26">
        <f>IF(ISTEXT(E923),"",IF(ISBLANK(E923),"",IF(ISTEXT(D923),"",IF(A918="Invoice No. : ",INDEX(Sheet1!F$14:F$181,MATCH(B918,Sheet1!A$14:A$181,0)),G922))))</f>
        <v>42326</v>
      </c>
      <c r="H923" s="26" t="str">
        <f t="shared" si="57"/>
        <v>01/17/2023</v>
      </c>
      <c r="I923" s="26" t="str">
        <f>IF(ISTEXT(E923),"",IF(ISBLANK(E923),"",IF(ISTEXT(D923),"",IF(A918="Invoice No. : ",TEXT(INDEX(Sheet1!C$14:C$200,MATCH(B918,Sheet1!A$14:A$200,0)),"hh:mm:ss"),I922))))</f>
        <v>11:12:15</v>
      </c>
      <c r="J923">
        <f t="shared" si="58"/>
        <v>952.75</v>
      </c>
      <c r="K923">
        <f>IF(ISBLANK(G923),"",IF(ISTEXT(G923),"",INDEX(Sheet1!H$14:H$181,MATCH(F923,Sheet1!A$14:A$181,0))))</f>
        <v>952.75</v>
      </c>
      <c r="L923">
        <f>IF(ISBLANK(G923),"",IF(ISTEXT(G923),"",INDEX(Sheet1!I$14:I$181,MATCH(F923,Sheet1!A$14:A$181,0))))</f>
        <v>0</v>
      </c>
      <c r="M923" t="str">
        <f>IF(ISBLANK(G923),"",IF(ISTEXT(G923),"",IF(INDEX(Sheet1!H$14:H$181,MATCH(F923,Sheet1!A$14:A$181,0))&lt;&gt;0,IF(INDEX(Sheet1!I$14:I$181,MATCH(F923,Sheet1!A$14:A$181,0))&lt;&gt;0,"Loan &amp; Cash","Loan"),"Cash")))</f>
        <v>Loan</v>
      </c>
      <c r="N923">
        <f>IF(ISTEXT(E923),"",IF(ISBLANK(E923),"",IF(ISTEXT(D923),"",IF(A918="Invoice No. : ",INDEX(Sheet1!D$14:D$181,MATCH(B918,Sheet1!A$14:A$181,0)),N922))))</f>
        <v>2</v>
      </c>
      <c r="O923" t="str">
        <f>IF(ISTEXT(E923),"",IF(ISBLANK(E923),"",IF(ISTEXT(D923),"",IF(A918="Invoice No. : ",INDEX(Sheet1!E$14:E$181,MATCH(B918,Sheet1!A$14:A$181,0)),O922))))</f>
        <v>RUBY</v>
      </c>
      <c r="P923" t="str">
        <f>IF(ISTEXT(E923),"",IF(ISBLANK(E923),"",IF(ISTEXT(D923),"",IF(A918="Invoice No. : ",INDEX(Sheet1!G$14:G$181,MATCH(B918,Sheet1!A$14:A$181,0)),P922))))</f>
        <v>DULNUAN, MERCEDES BAGUINGEY</v>
      </c>
      <c r="Q923">
        <f t="shared" si="59"/>
        <v>130591.09</v>
      </c>
    </row>
    <row r="924" spans="1:17" x14ac:dyDescent="0.2">
      <c r="A924" s="10" t="s">
        <v>599</v>
      </c>
      <c r="B924" s="10" t="s">
        <v>600</v>
      </c>
      <c r="C924" s="11">
        <v>1</v>
      </c>
      <c r="D924" s="11">
        <v>11.75</v>
      </c>
      <c r="E924" s="11">
        <v>11.75</v>
      </c>
      <c r="F924" s="26">
        <f t="shared" si="56"/>
        <v>2145346</v>
      </c>
      <c r="G924" s="26">
        <f>IF(ISTEXT(E924),"",IF(ISBLANK(E924),"",IF(ISTEXT(D924),"",IF(A919="Invoice No. : ",INDEX(Sheet1!F$14:F$181,MATCH(B919,Sheet1!A$14:A$181,0)),G923))))</f>
        <v>42326</v>
      </c>
      <c r="H924" s="26" t="str">
        <f t="shared" si="57"/>
        <v>01/17/2023</v>
      </c>
      <c r="I924" s="26" t="str">
        <f>IF(ISTEXT(E924),"",IF(ISBLANK(E924),"",IF(ISTEXT(D924),"",IF(A919="Invoice No. : ",TEXT(INDEX(Sheet1!C$14:C$200,MATCH(B919,Sheet1!A$14:A$200,0)),"hh:mm:ss"),I923))))</f>
        <v>11:12:15</v>
      </c>
      <c r="J924">
        <f t="shared" si="58"/>
        <v>952.75</v>
      </c>
      <c r="K924">
        <f>IF(ISBLANK(G924),"",IF(ISTEXT(G924),"",INDEX(Sheet1!H$14:H$181,MATCH(F924,Sheet1!A$14:A$181,0))))</f>
        <v>952.75</v>
      </c>
      <c r="L924">
        <f>IF(ISBLANK(G924),"",IF(ISTEXT(G924),"",INDEX(Sheet1!I$14:I$181,MATCH(F924,Sheet1!A$14:A$181,0))))</f>
        <v>0</v>
      </c>
      <c r="M924" t="str">
        <f>IF(ISBLANK(G924),"",IF(ISTEXT(G924),"",IF(INDEX(Sheet1!H$14:H$181,MATCH(F924,Sheet1!A$14:A$181,0))&lt;&gt;0,IF(INDEX(Sheet1!I$14:I$181,MATCH(F924,Sheet1!A$14:A$181,0))&lt;&gt;0,"Loan &amp; Cash","Loan"),"Cash")))</f>
        <v>Loan</v>
      </c>
      <c r="N924">
        <f>IF(ISTEXT(E924),"",IF(ISBLANK(E924),"",IF(ISTEXT(D924),"",IF(A919="Invoice No. : ",INDEX(Sheet1!D$14:D$181,MATCH(B919,Sheet1!A$14:A$181,0)),N923))))</f>
        <v>2</v>
      </c>
      <c r="O924" t="str">
        <f>IF(ISTEXT(E924),"",IF(ISBLANK(E924),"",IF(ISTEXT(D924),"",IF(A919="Invoice No. : ",INDEX(Sheet1!E$14:E$181,MATCH(B919,Sheet1!A$14:A$181,0)),O923))))</f>
        <v>RUBY</v>
      </c>
      <c r="P924" t="str">
        <f>IF(ISTEXT(E924),"",IF(ISBLANK(E924),"",IF(ISTEXT(D924),"",IF(A919="Invoice No. : ",INDEX(Sheet1!G$14:G$181,MATCH(B919,Sheet1!A$14:A$181,0)),P923))))</f>
        <v>DULNUAN, MERCEDES BAGUINGEY</v>
      </c>
      <c r="Q924">
        <f t="shared" si="59"/>
        <v>130591.09</v>
      </c>
    </row>
    <row r="925" spans="1:17" x14ac:dyDescent="0.2">
      <c r="A925" s="10" t="s">
        <v>601</v>
      </c>
      <c r="B925" s="10" t="s">
        <v>602</v>
      </c>
      <c r="C925" s="11">
        <v>1</v>
      </c>
      <c r="D925" s="11">
        <v>11.75</v>
      </c>
      <c r="E925" s="11">
        <v>11.75</v>
      </c>
      <c r="F925" s="26">
        <f t="shared" si="56"/>
        <v>2145346</v>
      </c>
      <c r="G925" s="26">
        <f>IF(ISTEXT(E925),"",IF(ISBLANK(E925),"",IF(ISTEXT(D925),"",IF(A920="Invoice No. : ",INDEX(Sheet1!F$14:F$181,MATCH(B920,Sheet1!A$14:A$181,0)),G924))))</f>
        <v>42326</v>
      </c>
      <c r="H925" s="26" t="str">
        <f t="shared" si="57"/>
        <v>01/17/2023</v>
      </c>
      <c r="I925" s="26" t="str">
        <f>IF(ISTEXT(E925),"",IF(ISBLANK(E925),"",IF(ISTEXT(D925),"",IF(A920="Invoice No. : ",TEXT(INDEX(Sheet1!C$14:C$200,MATCH(B920,Sheet1!A$14:A$200,0)),"hh:mm:ss"),I924))))</f>
        <v>11:12:15</v>
      </c>
      <c r="J925">
        <f t="shared" si="58"/>
        <v>952.75</v>
      </c>
      <c r="K925">
        <f>IF(ISBLANK(G925),"",IF(ISTEXT(G925),"",INDEX(Sheet1!H$14:H$181,MATCH(F925,Sheet1!A$14:A$181,0))))</f>
        <v>952.75</v>
      </c>
      <c r="L925">
        <f>IF(ISBLANK(G925),"",IF(ISTEXT(G925),"",INDEX(Sheet1!I$14:I$181,MATCH(F925,Sheet1!A$14:A$181,0))))</f>
        <v>0</v>
      </c>
      <c r="M925" t="str">
        <f>IF(ISBLANK(G925),"",IF(ISTEXT(G925),"",IF(INDEX(Sheet1!H$14:H$181,MATCH(F925,Sheet1!A$14:A$181,0))&lt;&gt;0,IF(INDEX(Sheet1!I$14:I$181,MATCH(F925,Sheet1!A$14:A$181,0))&lt;&gt;0,"Loan &amp; Cash","Loan"),"Cash")))</f>
        <v>Loan</v>
      </c>
      <c r="N925">
        <f>IF(ISTEXT(E925),"",IF(ISBLANK(E925),"",IF(ISTEXT(D925),"",IF(A920="Invoice No. : ",INDEX(Sheet1!D$14:D$181,MATCH(B920,Sheet1!A$14:A$181,0)),N924))))</f>
        <v>2</v>
      </c>
      <c r="O925" t="str">
        <f>IF(ISTEXT(E925),"",IF(ISBLANK(E925),"",IF(ISTEXT(D925),"",IF(A920="Invoice No. : ",INDEX(Sheet1!E$14:E$181,MATCH(B920,Sheet1!A$14:A$181,0)),O924))))</f>
        <v>RUBY</v>
      </c>
      <c r="P925" t="str">
        <f>IF(ISTEXT(E925),"",IF(ISBLANK(E925),"",IF(ISTEXT(D925),"",IF(A920="Invoice No. : ",INDEX(Sheet1!G$14:G$181,MATCH(B920,Sheet1!A$14:A$181,0)),P924))))</f>
        <v>DULNUAN, MERCEDES BAGUINGEY</v>
      </c>
      <c r="Q925">
        <f t="shared" si="59"/>
        <v>130591.09</v>
      </c>
    </row>
    <row r="926" spans="1:17" x14ac:dyDescent="0.2">
      <c r="A926" s="10" t="s">
        <v>300</v>
      </c>
      <c r="B926" s="10" t="s">
        <v>301</v>
      </c>
      <c r="C926" s="11">
        <v>2</v>
      </c>
      <c r="D926" s="11">
        <v>16</v>
      </c>
      <c r="E926" s="11">
        <v>32</v>
      </c>
      <c r="F926" s="26">
        <f t="shared" si="56"/>
        <v>2145346</v>
      </c>
      <c r="G926" s="26">
        <f>IF(ISTEXT(E926),"",IF(ISBLANK(E926),"",IF(ISTEXT(D926),"",IF(A921="Invoice No. : ",INDEX(Sheet1!F$14:F$181,MATCH(B921,Sheet1!A$14:A$181,0)),G925))))</f>
        <v>42326</v>
      </c>
      <c r="H926" s="26" t="str">
        <f t="shared" si="57"/>
        <v>01/17/2023</v>
      </c>
      <c r="I926" s="26" t="str">
        <f>IF(ISTEXT(E926),"",IF(ISBLANK(E926),"",IF(ISTEXT(D926),"",IF(A921="Invoice No. : ",TEXT(INDEX(Sheet1!C$14:C$200,MATCH(B921,Sheet1!A$14:A$200,0)),"hh:mm:ss"),I925))))</f>
        <v>11:12:15</v>
      </c>
      <c r="J926">
        <f t="shared" si="58"/>
        <v>952.75</v>
      </c>
      <c r="K926">
        <f>IF(ISBLANK(G926),"",IF(ISTEXT(G926),"",INDEX(Sheet1!H$14:H$181,MATCH(F926,Sheet1!A$14:A$181,0))))</f>
        <v>952.75</v>
      </c>
      <c r="L926">
        <f>IF(ISBLANK(G926),"",IF(ISTEXT(G926),"",INDEX(Sheet1!I$14:I$181,MATCH(F926,Sheet1!A$14:A$181,0))))</f>
        <v>0</v>
      </c>
      <c r="M926" t="str">
        <f>IF(ISBLANK(G926),"",IF(ISTEXT(G926),"",IF(INDEX(Sheet1!H$14:H$181,MATCH(F926,Sheet1!A$14:A$181,0))&lt;&gt;0,IF(INDEX(Sheet1!I$14:I$181,MATCH(F926,Sheet1!A$14:A$181,0))&lt;&gt;0,"Loan &amp; Cash","Loan"),"Cash")))</f>
        <v>Loan</v>
      </c>
      <c r="N926">
        <f>IF(ISTEXT(E926),"",IF(ISBLANK(E926),"",IF(ISTEXT(D926),"",IF(A921="Invoice No. : ",INDEX(Sheet1!D$14:D$181,MATCH(B921,Sheet1!A$14:A$181,0)),N925))))</f>
        <v>2</v>
      </c>
      <c r="O926" t="str">
        <f>IF(ISTEXT(E926),"",IF(ISBLANK(E926),"",IF(ISTEXT(D926),"",IF(A921="Invoice No. : ",INDEX(Sheet1!E$14:E$181,MATCH(B921,Sheet1!A$14:A$181,0)),O925))))</f>
        <v>RUBY</v>
      </c>
      <c r="P926" t="str">
        <f>IF(ISTEXT(E926),"",IF(ISBLANK(E926),"",IF(ISTEXT(D926),"",IF(A921="Invoice No. : ",INDEX(Sheet1!G$14:G$181,MATCH(B921,Sheet1!A$14:A$181,0)),P925))))</f>
        <v>DULNUAN, MERCEDES BAGUINGEY</v>
      </c>
      <c r="Q926">
        <f t="shared" si="59"/>
        <v>130591.09</v>
      </c>
    </row>
    <row r="927" spans="1:17" x14ac:dyDescent="0.2">
      <c r="A927" s="10" t="s">
        <v>603</v>
      </c>
      <c r="B927" s="10" t="s">
        <v>604</v>
      </c>
      <c r="C927" s="11">
        <v>1</v>
      </c>
      <c r="D927" s="11">
        <v>94</v>
      </c>
      <c r="E927" s="11">
        <v>94</v>
      </c>
      <c r="F927" s="26">
        <f t="shared" si="56"/>
        <v>2145346</v>
      </c>
      <c r="G927" s="26">
        <f>IF(ISTEXT(E927),"",IF(ISBLANK(E927),"",IF(ISTEXT(D927),"",IF(A922="Invoice No. : ",INDEX(Sheet1!F$14:F$181,MATCH(B922,Sheet1!A$14:A$181,0)),G926))))</f>
        <v>42326</v>
      </c>
      <c r="H927" s="26" t="str">
        <f t="shared" si="57"/>
        <v>01/17/2023</v>
      </c>
      <c r="I927" s="26" t="str">
        <f>IF(ISTEXT(E927),"",IF(ISBLANK(E927),"",IF(ISTEXT(D927),"",IF(A922="Invoice No. : ",TEXT(INDEX(Sheet1!C$14:C$200,MATCH(B922,Sheet1!A$14:A$200,0)),"hh:mm:ss"),I926))))</f>
        <v>11:12:15</v>
      </c>
      <c r="J927">
        <f t="shared" si="58"/>
        <v>952.75</v>
      </c>
      <c r="K927">
        <f>IF(ISBLANK(G927),"",IF(ISTEXT(G927),"",INDEX(Sheet1!H$14:H$181,MATCH(F927,Sheet1!A$14:A$181,0))))</f>
        <v>952.75</v>
      </c>
      <c r="L927">
        <f>IF(ISBLANK(G927),"",IF(ISTEXT(G927),"",INDEX(Sheet1!I$14:I$181,MATCH(F927,Sheet1!A$14:A$181,0))))</f>
        <v>0</v>
      </c>
      <c r="M927" t="str">
        <f>IF(ISBLANK(G927),"",IF(ISTEXT(G927),"",IF(INDEX(Sheet1!H$14:H$181,MATCH(F927,Sheet1!A$14:A$181,0))&lt;&gt;0,IF(INDEX(Sheet1!I$14:I$181,MATCH(F927,Sheet1!A$14:A$181,0))&lt;&gt;0,"Loan &amp; Cash","Loan"),"Cash")))</f>
        <v>Loan</v>
      </c>
      <c r="N927">
        <f>IF(ISTEXT(E927),"",IF(ISBLANK(E927),"",IF(ISTEXT(D927),"",IF(A922="Invoice No. : ",INDEX(Sheet1!D$14:D$181,MATCH(B922,Sheet1!A$14:A$181,0)),N926))))</f>
        <v>2</v>
      </c>
      <c r="O927" t="str">
        <f>IF(ISTEXT(E927),"",IF(ISBLANK(E927),"",IF(ISTEXT(D927),"",IF(A922="Invoice No. : ",INDEX(Sheet1!E$14:E$181,MATCH(B922,Sheet1!A$14:A$181,0)),O926))))</f>
        <v>RUBY</v>
      </c>
      <c r="P927" t="str">
        <f>IF(ISTEXT(E927),"",IF(ISBLANK(E927),"",IF(ISTEXT(D927),"",IF(A922="Invoice No. : ",INDEX(Sheet1!G$14:G$181,MATCH(B922,Sheet1!A$14:A$181,0)),P926))))</f>
        <v>DULNUAN, MERCEDES BAGUINGEY</v>
      </c>
      <c r="Q927">
        <f t="shared" si="59"/>
        <v>130591.09</v>
      </c>
    </row>
    <row r="928" spans="1:17" x14ac:dyDescent="0.2">
      <c r="A928" s="10" t="s">
        <v>605</v>
      </c>
      <c r="B928" s="10" t="s">
        <v>606</v>
      </c>
      <c r="C928" s="11">
        <v>1</v>
      </c>
      <c r="D928" s="11">
        <v>13.75</v>
      </c>
      <c r="E928" s="11">
        <v>13.75</v>
      </c>
      <c r="F928" s="26">
        <f t="shared" si="56"/>
        <v>2145346</v>
      </c>
      <c r="G928" s="26">
        <f>IF(ISTEXT(E928),"",IF(ISBLANK(E928),"",IF(ISTEXT(D928),"",IF(A923="Invoice No. : ",INDEX(Sheet1!F$14:F$181,MATCH(B923,Sheet1!A$14:A$181,0)),G927))))</f>
        <v>42326</v>
      </c>
      <c r="H928" s="26" t="str">
        <f t="shared" si="57"/>
        <v>01/17/2023</v>
      </c>
      <c r="I928" s="26" t="str">
        <f>IF(ISTEXT(E928),"",IF(ISBLANK(E928),"",IF(ISTEXT(D928),"",IF(A923="Invoice No. : ",TEXT(INDEX(Sheet1!C$14:C$200,MATCH(B923,Sheet1!A$14:A$200,0)),"hh:mm:ss"),I927))))</f>
        <v>11:12:15</v>
      </c>
      <c r="J928">
        <f t="shared" si="58"/>
        <v>952.75</v>
      </c>
      <c r="K928">
        <f>IF(ISBLANK(G928),"",IF(ISTEXT(G928),"",INDEX(Sheet1!H$14:H$181,MATCH(F928,Sheet1!A$14:A$181,0))))</f>
        <v>952.75</v>
      </c>
      <c r="L928">
        <f>IF(ISBLANK(G928),"",IF(ISTEXT(G928),"",INDEX(Sheet1!I$14:I$181,MATCH(F928,Sheet1!A$14:A$181,0))))</f>
        <v>0</v>
      </c>
      <c r="M928" t="str">
        <f>IF(ISBLANK(G928),"",IF(ISTEXT(G928),"",IF(INDEX(Sheet1!H$14:H$181,MATCH(F928,Sheet1!A$14:A$181,0))&lt;&gt;0,IF(INDEX(Sheet1!I$14:I$181,MATCH(F928,Sheet1!A$14:A$181,0))&lt;&gt;0,"Loan &amp; Cash","Loan"),"Cash")))</f>
        <v>Loan</v>
      </c>
      <c r="N928">
        <f>IF(ISTEXT(E928),"",IF(ISBLANK(E928),"",IF(ISTEXT(D928),"",IF(A923="Invoice No. : ",INDEX(Sheet1!D$14:D$181,MATCH(B923,Sheet1!A$14:A$181,0)),N927))))</f>
        <v>2</v>
      </c>
      <c r="O928" t="str">
        <f>IF(ISTEXT(E928),"",IF(ISBLANK(E928),"",IF(ISTEXT(D928),"",IF(A923="Invoice No. : ",INDEX(Sheet1!E$14:E$181,MATCH(B923,Sheet1!A$14:A$181,0)),O927))))</f>
        <v>RUBY</v>
      </c>
      <c r="P928" t="str">
        <f>IF(ISTEXT(E928),"",IF(ISBLANK(E928),"",IF(ISTEXT(D928),"",IF(A923="Invoice No. : ",INDEX(Sheet1!G$14:G$181,MATCH(B923,Sheet1!A$14:A$181,0)),P927))))</f>
        <v>DULNUAN, MERCEDES BAGUINGEY</v>
      </c>
      <c r="Q928">
        <f t="shared" si="59"/>
        <v>130591.09</v>
      </c>
    </row>
    <row r="929" spans="1:17" x14ac:dyDescent="0.2">
      <c r="A929" s="10" t="s">
        <v>607</v>
      </c>
      <c r="B929" s="10" t="s">
        <v>608</v>
      </c>
      <c r="C929" s="11">
        <v>1</v>
      </c>
      <c r="D929" s="11">
        <v>71</v>
      </c>
      <c r="E929" s="11">
        <v>71</v>
      </c>
      <c r="F929" s="26">
        <f t="shared" si="56"/>
        <v>2145346</v>
      </c>
      <c r="G929" s="26">
        <f>IF(ISTEXT(E929),"",IF(ISBLANK(E929),"",IF(ISTEXT(D929),"",IF(A924="Invoice No. : ",INDEX(Sheet1!F$14:F$181,MATCH(B924,Sheet1!A$14:A$181,0)),G928))))</f>
        <v>42326</v>
      </c>
      <c r="H929" s="26" t="str">
        <f t="shared" si="57"/>
        <v>01/17/2023</v>
      </c>
      <c r="I929" s="26" t="str">
        <f>IF(ISTEXT(E929),"",IF(ISBLANK(E929),"",IF(ISTEXT(D929),"",IF(A924="Invoice No. : ",TEXT(INDEX(Sheet1!C$14:C$200,MATCH(B924,Sheet1!A$14:A$200,0)),"hh:mm:ss"),I928))))</f>
        <v>11:12:15</v>
      </c>
      <c r="J929">
        <f t="shared" si="58"/>
        <v>952.75</v>
      </c>
      <c r="K929">
        <f>IF(ISBLANK(G929),"",IF(ISTEXT(G929),"",INDEX(Sheet1!H$14:H$181,MATCH(F929,Sheet1!A$14:A$181,0))))</f>
        <v>952.75</v>
      </c>
      <c r="L929">
        <f>IF(ISBLANK(G929),"",IF(ISTEXT(G929),"",INDEX(Sheet1!I$14:I$181,MATCH(F929,Sheet1!A$14:A$181,0))))</f>
        <v>0</v>
      </c>
      <c r="M929" t="str">
        <f>IF(ISBLANK(G929),"",IF(ISTEXT(G929),"",IF(INDEX(Sheet1!H$14:H$181,MATCH(F929,Sheet1!A$14:A$181,0))&lt;&gt;0,IF(INDEX(Sheet1!I$14:I$181,MATCH(F929,Sheet1!A$14:A$181,0))&lt;&gt;0,"Loan &amp; Cash","Loan"),"Cash")))</f>
        <v>Loan</v>
      </c>
      <c r="N929">
        <f>IF(ISTEXT(E929),"",IF(ISBLANK(E929),"",IF(ISTEXT(D929),"",IF(A924="Invoice No. : ",INDEX(Sheet1!D$14:D$181,MATCH(B924,Sheet1!A$14:A$181,0)),N928))))</f>
        <v>2</v>
      </c>
      <c r="O929" t="str">
        <f>IF(ISTEXT(E929),"",IF(ISBLANK(E929),"",IF(ISTEXT(D929),"",IF(A924="Invoice No. : ",INDEX(Sheet1!E$14:E$181,MATCH(B924,Sheet1!A$14:A$181,0)),O928))))</f>
        <v>RUBY</v>
      </c>
      <c r="P929" t="str">
        <f>IF(ISTEXT(E929),"",IF(ISBLANK(E929),"",IF(ISTEXT(D929),"",IF(A924="Invoice No. : ",INDEX(Sheet1!G$14:G$181,MATCH(B924,Sheet1!A$14:A$181,0)),P928))))</f>
        <v>DULNUAN, MERCEDES BAGUINGEY</v>
      </c>
      <c r="Q929">
        <f t="shared" si="59"/>
        <v>130591.09</v>
      </c>
    </row>
    <row r="930" spans="1:17" x14ac:dyDescent="0.2">
      <c r="A930" s="10" t="s">
        <v>609</v>
      </c>
      <c r="B930" s="10" t="s">
        <v>610</v>
      </c>
      <c r="C930" s="11">
        <v>1</v>
      </c>
      <c r="D930" s="11">
        <v>28</v>
      </c>
      <c r="E930" s="11">
        <v>28</v>
      </c>
      <c r="F930" s="26">
        <f t="shared" si="56"/>
        <v>2145346</v>
      </c>
      <c r="G930" s="26">
        <f>IF(ISTEXT(E930),"",IF(ISBLANK(E930),"",IF(ISTEXT(D930),"",IF(A925="Invoice No. : ",INDEX(Sheet1!F$14:F$181,MATCH(B925,Sheet1!A$14:A$181,0)),G929))))</f>
        <v>42326</v>
      </c>
      <c r="H930" s="26" t="str">
        <f t="shared" si="57"/>
        <v>01/17/2023</v>
      </c>
      <c r="I930" s="26" t="str">
        <f>IF(ISTEXT(E930),"",IF(ISBLANK(E930),"",IF(ISTEXT(D930),"",IF(A925="Invoice No. : ",TEXT(INDEX(Sheet1!C$14:C$200,MATCH(B925,Sheet1!A$14:A$200,0)),"hh:mm:ss"),I929))))</f>
        <v>11:12:15</v>
      </c>
      <c r="J930">
        <f t="shared" si="58"/>
        <v>952.75</v>
      </c>
      <c r="K930">
        <f>IF(ISBLANK(G930),"",IF(ISTEXT(G930),"",INDEX(Sheet1!H$14:H$181,MATCH(F930,Sheet1!A$14:A$181,0))))</f>
        <v>952.75</v>
      </c>
      <c r="L930">
        <f>IF(ISBLANK(G930),"",IF(ISTEXT(G930),"",INDEX(Sheet1!I$14:I$181,MATCH(F930,Sheet1!A$14:A$181,0))))</f>
        <v>0</v>
      </c>
      <c r="M930" t="str">
        <f>IF(ISBLANK(G930),"",IF(ISTEXT(G930),"",IF(INDEX(Sheet1!H$14:H$181,MATCH(F930,Sheet1!A$14:A$181,0))&lt;&gt;0,IF(INDEX(Sheet1!I$14:I$181,MATCH(F930,Sheet1!A$14:A$181,0))&lt;&gt;0,"Loan &amp; Cash","Loan"),"Cash")))</f>
        <v>Loan</v>
      </c>
      <c r="N930">
        <f>IF(ISTEXT(E930),"",IF(ISBLANK(E930),"",IF(ISTEXT(D930),"",IF(A925="Invoice No. : ",INDEX(Sheet1!D$14:D$181,MATCH(B925,Sheet1!A$14:A$181,0)),N929))))</f>
        <v>2</v>
      </c>
      <c r="O930" t="str">
        <f>IF(ISTEXT(E930),"",IF(ISBLANK(E930),"",IF(ISTEXT(D930),"",IF(A925="Invoice No. : ",INDEX(Sheet1!E$14:E$181,MATCH(B925,Sheet1!A$14:A$181,0)),O929))))</f>
        <v>RUBY</v>
      </c>
      <c r="P930" t="str">
        <f>IF(ISTEXT(E930),"",IF(ISBLANK(E930),"",IF(ISTEXT(D930),"",IF(A925="Invoice No. : ",INDEX(Sheet1!G$14:G$181,MATCH(B925,Sheet1!A$14:A$181,0)),P929))))</f>
        <v>DULNUAN, MERCEDES BAGUINGEY</v>
      </c>
      <c r="Q930">
        <f t="shared" si="59"/>
        <v>130591.09</v>
      </c>
    </row>
    <row r="931" spans="1:17" x14ac:dyDescent="0.2">
      <c r="A931" s="10" t="s">
        <v>611</v>
      </c>
      <c r="B931" s="10" t="s">
        <v>612</v>
      </c>
      <c r="C931" s="11">
        <v>1</v>
      </c>
      <c r="D931" s="11">
        <v>35.75</v>
      </c>
      <c r="E931" s="11">
        <v>35.75</v>
      </c>
      <c r="F931" s="26">
        <f t="shared" si="56"/>
        <v>2145346</v>
      </c>
      <c r="G931" s="26">
        <f>IF(ISTEXT(E931),"",IF(ISBLANK(E931),"",IF(ISTEXT(D931),"",IF(A926="Invoice No. : ",INDEX(Sheet1!F$14:F$181,MATCH(B926,Sheet1!A$14:A$181,0)),G930))))</f>
        <v>42326</v>
      </c>
      <c r="H931" s="26" t="str">
        <f t="shared" si="57"/>
        <v>01/17/2023</v>
      </c>
      <c r="I931" s="26" t="str">
        <f>IF(ISTEXT(E931),"",IF(ISBLANK(E931),"",IF(ISTEXT(D931),"",IF(A926="Invoice No. : ",TEXT(INDEX(Sheet1!C$14:C$200,MATCH(B926,Sheet1!A$14:A$200,0)),"hh:mm:ss"),I930))))</f>
        <v>11:12:15</v>
      </c>
      <c r="J931">
        <f t="shared" si="58"/>
        <v>952.75</v>
      </c>
      <c r="K931">
        <f>IF(ISBLANK(G931),"",IF(ISTEXT(G931),"",INDEX(Sheet1!H$14:H$181,MATCH(F931,Sheet1!A$14:A$181,0))))</f>
        <v>952.75</v>
      </c>
      <c r="L931">
        <f>IF(ISBLANK(G931),"",IF(ISTEXT(G931),"",INDEX(Sheet1!I$14:I$181,MATCH(F931,Sheet1!A$14:A$181,0))))</f>
        <v>0</v>
      </c>
      <c r="M931" t="str">
        <f>IF(ISBLANK(G931),"",IF(ISTEXT(G931),"",IF(INDEX(Sheet1!H$14:H$181,MATCH(F931,Sheet1!A$14:A$181,0))&lt;&gt;0,IF(INDEX(Sheet1!I$14:I$181,MATCH(F931,Sheet1!A$14:A$181,0))&lt;&gt;0,"Loan &amp; Cash","Loan"),"Cash")))</f>
        <v>Loan</v>
      </c>
      <c r="N931">
        <f>IF(ISTEXT(E931),"",IF(ISBLANK(E931),"",IF(ISTEXT(D931),"",IF(A926="Invoice No. : ",INDEX(Sheet1!D$14:D$181,MATCH(B926,Sheet1!A$14:A$181,0)),N930))))</f>
        <v>2</v>
      </c>
      <c r="O931" t="str">
        <f>IF(ISTEXT(E931),"",IF(ISBLANK(E931),"",IF(ISTEXT(D931),"",IF(A926="Invoice No. : ",INDEX(Sheet1!E$14:E$181,MATCH(B926,Sheet1!A$14:A$181,0)),O930))))</f>
        <v>RUBY</v>
      </c>
      <c r="P931" t="str">
        <f>IF(ISTEXT(E931),"",IF(ISBLANK(E931),"",IF(ISTEXT(D931),"",IF(A926="Invoice No. : ",INDEX(Sheet1!G$14:G$181,MATCH(B926,Sheet1!A$14:A$181,0)),P930))))</f>
        <v>DULNUAN, MERCEDES BAGUINGEY</v>
      </c>
      <c r="Q931">
        <f t="shared" si="59"/>
        <v>130591.09</v>
      </c>
    </row>
    <row r="932" spans="1:17" x14ac:dyDescent="0.2">
      <c r="A932" s="10" t="s">
        <v>589</v>
      </c>
      <c r="B932" s="10" t="s">
        <v>590</v>
      </c>
      <c r="C932" s="11">
        <v>1</v>
      </c>
      <c r="D932" s="11">
        <v>21.5</v>
      </c>
      <c r="E932" s="11">
        <v>21.5</v>
      </c>
      <c r="F932" s="26">
        <f t="shared" si="56"/>
        <v>2145346</v>
      </c>
      <c r="G932" s="26">
        <f>IF(ISTEXT(E932),"",IF(ISBLANK(E932),"",IF(ISTEXT(D932),"",IF(A927="Invoice No. : ",INDEX(Sheet1!F$14:F$181,MATCH(B927,Sheet1!A$14:A$181,0)),G931))))</f>
        <v>42326</v>
      </c>
      <c r="H932" s="26" t="str">
        <f t="shared" si="57"/>
        <v>01/17/2023</v>
      </c>
      <c r="I932" s="26" t="str">
        <f>IF(ISTEXT(E932),"",IF(ISBLANK(E932),"",IF(ISTEXT(D932),"",IF(A927="Invoice No. : ",TEXT(INDEX(Sheet1!C$14:C$200,MATCH(B927,Sheet1!A$14:A$200,0)),"hh:mm:ss"),I931))))</f>
        <v>11:12:15</v>
      </c>
      <c r="J932">
        <f t="shared" si="58"/>
        <v>952.75</v>
      </c>
      <c r="K932">
        <f>IF(ISBLANK(G932),"",IF(ISTEXT(G932),"",INDEX(Sheet1!H$14:H$181,MATCH(F932,Sheet1!A$14:A$181,0))))</f>
        <v>952.75</v>
      </c>
      <c r="L932">
        <f>IF(ISBLANK(G932),"",IF(ISTEXT(G932),"",INDEX(Sheet1!I$14:I$181,MATCH(F932,Sheet1!A$14:A$181,0))))</f>
        <v>0</v>
      </c>
      <c r="M932" t="str">
        <f>IF(ISBLANK(G932),"",IF(ISTEXT(G932),"",IF(INDEX(Sheet1!H$14:H$181,MATCH(F932,Sheet1!A$14:A$181,0))&lt;&gt;0,IF(INDEX(Sheet1!I$14:I$181,MATCH(F932,Sheet1!A$14:A$181,0))&lt;&gt;0,"Loan &amp; Cash","Loan"),"Cash")))</f>
        <v>Loan</v>
      </c>
      <c r="N932">
        <f>IF(ISTEXT(E932),"",IF(ISBLANK(E932),"",IF(ISTEXT(D932),"",IF(A927="Invoice No. : ",INDEX(Sheet1!D$14:D$181,MATCH(B927,Sheet1!A$14:A$181,0)),N931))))</f>
        <v>2</v>
      </c>
      <c r="O932" t="str">
        <f>IF(ISTEXT(E932),"",IF(ISBLANK(E932),"",IF(ISTEXT(D932),"",IF(A927="Invoice No. : ",INDEX(Sheet1!E$14:E$181,MATCH(B927,Sheet1!A$14:A$181,0)),O931))))</f>
        <v>RUBY</v>
      </c>
      <c r="P932" t="str">
        <f>IF(ISTEXT(E932),"",IF(ISBLANK(E932),"",IF(ISTEXT(D932),"",IF(A927="Invoice No. : ",INDEX(Sheet1!G$14:G$181,MATCH(B927,Sheet1!A$14:A$181,0)),P931))))</f>
        <v>DULNUAN, MERCEDES BAGUINGEY</v>
      </c>
      <c r="Q932">
        <f t="shared" si="59"/>
        <v>130591.09</v>
      </c>
    </row>
    <row r="933" spans="1:17" x14ac:dyDescent="0.2">
      <c r="A933" s="10" t="s">
        <v>613</v>
      </c>
      <c r="B933" s="10" t="s">
        <v>614</v>
      </c>
      <c r="C933" s="11">
        <v>1</v>
      </c>
      <c r="D933" s="11">
        <v>18.25</v>
      </c>
      <c r="E933" s="11">
        <v>18.25</v>
      </c>
      <c r="F933" s="26">
        <f t="shared" si="56"/>
        <v>2145346</v>
      </c>
      <c r="G933" s="26">
        <f>IF(ISTEXT(E933),"",IF(ISBLANK(E933),"",IF(ISTEXT(D933),"",IF(A928="Invoice No. : ",INDEX(Sheet1!F$14:F$181,MATCH(B928,Sheet1!A$14:A$181,0)),G932))))</f>
        <v>42326</v>
      </c>
      <c r="H933" s="26" t="str">
        <f t="shared" si="57"/>
        <v>01/17/2023</v>
      </c>
      <c r="I933" s="26" t="str">
        <f>IF(ISTEXT(E933),"",IF(ISBLANK(E933),"",IF(ISTEXT(D933),"",IF(A928="Invoice No. : ",TEXT(INDEX(Sheet1!C$14:C$200,MATCH(B928,Sheet1!A$14:A$200,0)),"hh:mm:ss"),I932))))</f>
        <v>11:12:15</v>
      </c>
      <c r="J933">
        <f t="shared" si="58"/>
        <v>952.75</v>
      </c>
      <c r="K933">
        <f>IF(ISBLANK(G933),"",IF(ISTEXT(G933),"",INDEX(Sheet1!H$14:H$181,MATCH(F933,Sheet1!A$14:A$181,0))))</f>
        <v>952.75</v>
      </c>
      <c r="L933">
        <f>IF(ISBLANK(G933),"",IF(ISTEXT(G933),"",INDEX(Sheet1!I$14:I$181,MATCH(F933,Sheet1!A$14:A$181,0))))</f>
        <v>0</v>
      </c>
      <c r="M933" t="str">
        <f>IF(ISBLANK(G933),"",IF(ISTEXT(G933),"",IF(INDEX(Sheet1!H$14:H$181,MATCH(F933,Sheet1!A$14:A$181,0))&lt;&gt;0,IF(INDEX(Sheet1!I$14:I$181,MATCH(F933,Sheet1!A$14:A$181,0))&lt;&gt;0,"Loan &amp; Cash","Loan"),"Cash")))</f>
        <v>Loan</v>
      </c>
      <c r="N933">
        <f>IF(ISTEXT(E933),"",IF(ISBLANK(E933),"",IF(ISTEXT(D933),"",IF(A928="Invoice No. : ",INDEX(Sheet1!D$14:D$181,MATCH(B928,Sheet1!A$14:A$181,0)),N932))))</f>
        <v>2</v>
      </c>
      <c r="O933" t="str">
        <f>IF(ISTEXT(E933),"",IF(ISBLANK(E933),"",IF(ISTEXT(D933),"",IF(A928="Invoice No. : ",INDEX(Sheet1!E$14:E$181,MATCH(B928,Sheet1!A$14:A$181,0)),O932))))</f>
        <v>RUBY</v>
      </c>
      <c r="P933" t="str">
        <f>IF(ISTEXT(E933),"",IF(ISBLANK(E933),"",IF(ISTEXT(D933),"",IF(A928="Invoice No. : ",INDEX(Sheet1!G$14:G$181,MATCH(B928,Sheet1!A$14:A$181,0)),P932))))</f>
        <v>DULNUAN, MERCEDES BAGUINGEY</v>
      </c>
      <c r="Q933">
        <f t="shared" si="59"/>
        <v>130591.09</v>
      </c>
    </row>
    <row r="934" spans="1:17" x14ac:dyDescent="0.2">
      <c r="A934" s="10" t="s">
        <v>615</v>
      </c>
      <c r="B934" s="10" t="s">
        <v>616</v>
      </c>
      <c r="C934" s="11">
        <v>1</v>
      </c>
      <c r="D934" s="11">
        <v>18.25</v>
      </c>
      <c r="E934" s="11">
        <v>18.25</v>
      </c>
      <c r="F934" s="26">
        <f t="shared" si="56"/>
        <v>2145346</v>
      </c>
      <c r="G934" s="26">
        <f>IF(ISTEXT(E934),"",IF(ISBLANK(E934),"",IF(ISTEXT(D934),"",IF(A929="Invoice No. : ",INDEX(Sheet1!F$14:F$181,MATCH(B929,Sheet1!A$14:A$181,0)),G933))))</f>
        <v>42326</v>
      </c>
      <c r="H934" s="26" t="str">
        <f t="shared" si="57"/>
        <v>01/17/2023</v>
      </c>
      <c r="I934" s="26" t="str">
        <f>IF(ISTEXT(E934),"",IF(ISBLANK(E934),"",IF(ISTEXT(D934),"",IF(A929="Invoice No. : ",TEXT(INDEX(Sheet1!C$14:C$200,MATCH(B929,Sheet1!A$14:A$200,0)),"hh:mm:ss"),I933))))</f>
        <v>11:12:15</v>
      </c>
      <c r="J934">
        <f t="shared" si="58"/>
        <v>952.75</v>
      </c>
      <c r="K934">
        <f>IF(ISBLANK(G934),"",IF(ISTEXT(G934),"",INDEX(Sheet1!H$14:H$181,MATCH(F934,Sheet1!A$14:A$181,0))))</f>
        <v>952.75</v>
      </c>
      <c r="L934">
        <f>IF(ISBLANK(G934),"",IF(ISTEXT(G934),"",INDEX(Sheet1!I$14:I$181,MATCH(F934,Sheet1!A$14:A$181,0))))</f>
        <v>0</v>
      </c>
      <c r="M934" t="str">
        <f>IF(ISBLANK(G934),"",IF(ISTEXT(G934),"",IF(INDEX(Sheet1!H$14:H$181,MATCH(F934,Sheet1!A$14:A$181,0))&lt;&gt;0,IF(INDEX(Sheet1!I$14:I$181,MATCH(F934,Sheet1!A$14:A$181,0))&lt;&gt;0,"Loan &amp; Cash","Loan"),"Cash")))</f>
        <v>Loan</v>
      </c>
      <c r="N934">
        <f>IF(ISTEXT(E934),"",IF(ISBLANK(E934),"",IF(ISTEXT(D934),"",IF(A929="Invoice No. : ",INDEX(Sheet1!D$14:D$181,MATCH(B929,Sheet1!A$14:A$181,0)),N933))))</f>
        <v>2</v>
      </c>
      <c r="O934" t="str">
        <f>IF(ISTEXT(E934),"",IF(ISBLANK(E934),"",IF(ISTEXT(D934),"",IF(A929="Invoice No. : ",INDEX(Sheet1!E$14:E$181,MATCH(B929,Sheet1!A$14:A$181,0)),O933))))</f>
        <v>RUBY</v>
      </c>
      <c r="P934" t="str">
        <f>IF(ISTEXT(E934),"",IF(ISBLANK(E934),"",IF(ISTEXT(D934),"",IF(A929="Invoice No. : ",INDEX(Sheet1!G$14:G$181,MATCH(B929,Sheet1!A$14:A$181,0)),P933))))</f>
        <v>DULNUAN, MERCEDES BAGUINGEY</v>
      </c>
      <c r="Q934">
        <f t="shared" si="59"/>
        <v>130591.09</v>
      </c>
    </row>
    <row r="935" spans="1:17" x14ac:dyDescent="0.2">
      <c r="A935" s="10" t="s">
        <v>617</v>
      </c>
      <c r="B935" s="10" t="s">
        <v>618</v>
      </c>
      <c r="C935" s="11">
        <v>1</v>
      </c>
      <c r="D935" s="11">
        <v>18.25</v>
      </c>
      <c r="E935" s="11">
        <v>18.25</v>
      </c>
      <c r="F935" s="26">
        <f t="shared" si="56"/>
        <v>2145346</v>
      </c>
      <c r="G935" s="26">
        <f>IF(ISTEXT(E935),"",IF(ISBLANK(E935),"",IF(ISTEXT(D935),"",IF(A930="Invoice No. : ",INDEX(Sheet1!F$14:F$181,MATCH(B930,Sheet1!A$14:A$181,0)),G934))))</f>
        <v>42326</v>
      </c>
      <c r="H935" s="26" t="str">
        <f t="shared" si="57"/>
        <v>01/17/2023</v>
      </c>
      <c r="I935" s="26" t="str">
        <f>IF(ISTEXT(E935),"",IF(ISBLANK(E935),"",IF(ISTEXT(D935),"",IF(A930="Invoice No. : ",TEXT(INDEX(Sheet1!C$14:C$200,MATCH(B930,Sheet1!A$14:A$200,0)),"hh:mm:ss"),I934))))</f>
        <v>11:12:15</v>
      </c>
      <c r="J935">
        <f t="shared" si="58"/>
        <v>952.75</v>
      </c>
      <c r="K935">
        <f>IF(ISBLANK(G935),"",IF(ISTEXT(G935),"",INDEX(Sheet1!H$14:H$181,MATCH(F935,Sheet1!A$14:A$181,0))))</f>
        <v>952.75</v>
      </c>
      <c r="L935">
        <f>IF(ISBLANK(G935),"",IF(ISTEXT(G935),"",INDEX(Sheet1!I$14:I$181,MATCH(F935,Sheet1!A$14:A$181,0))))</f>
        <v>0</v>
      </c>
      <c r="M935" t="str">
        <f>IF(ISBLANK(G935),"",IF(ISTEXT(G935),"",IF(INDEX(Sheet1!H$14:H$181,MATCH(F935,Sheet1!A$14:A$181,0))&lt;&gt;0,IF(INDEX(Sheet1!I$14:I$181,MATCH(F935,Sheet1!A$14:A$181,0))&lt;&gt;0,"Loan &amp; Cash","Loan"),"Cash")))</f>
        <v>Loan</v>
      </c>
      <c r="N935">
        <f>IF(ISTEXT(E935),"",IF(ISBLANK(E935),"",IF(ISTEXT(D935),"",IF(A930="Invoice No. : ",INDEX(Sheet1!D$14:D$181,MATCH(B930,Sheet1!A$14:A$181,0)),N934))))</f>
        <v>2</v>
      </c>
      <c r="O935" t="str">
        <f>IF(ISTEXT(E935),"",IF(ISBLANK(E935),"",IF(ISTEXT(D935),"",IF(A930="Invoice No. : ",INDEX(Sheet1!E$14:E$181,MATCH(B930,Sheet1!A$14:A$181,0)),O934))))</f>
        <v>RUBY</v>
      </c>
      <c r="P935" t="str">
        <f>IF(ISTEXT(E935),"",IF(ISBLANK(E935),"",IF(ISTEXT(D935),"",IF(A930="Invoice No. : ",INDEX(Sheet1!G$14:G$181,MATCH(B930,Sheet1!A$14:A$181,0)),P934))))</f>
        <v>DULNUAN, MERCEDES BAGUINGEY</v>
      </c>
      <c r="Q935">
        <f t="shared" si="59"/>
        <v>130591.09</v>
      </c>
    </row>
    <row r="936" spans="1:17" x14ac:dyDescent="0.2">
      <c r="A936" s="10" t="s">
        <v>619</v>
      </c>
      <c r="B936" s="10" t="s">
        <v>620</v>
      </c>
      <c r="C936" s="11">
        <v>1</v>
      </c>
      <c r="D936" s="11">
        <v>23.75</v>
      </c>
      <c r="E936" s="11">
        <v>23.75</v>
      </c>
      <c r="F936" s="26">
        <f t="shared" si="56"/>
        <v>2145346</v>
      </c>
      <c r="G936" s="26">
        <f>IF(ISTEXT(E936),"",IF(ISBLANK(E936),"",IF(ISTEXT(D936),"",IF(A931="Invoice No. : ",INDEX(Sheet1!F$14:F$181,MATCH(B931,Sheet1!A$14:A$181,0)),G935))))</f>
        <v>42326</v>
      </c>
      <c r="H936" s="26" t="str">
        <f t="shared" si="57"/>
        <v>01/17/2023</v>
      </c>
      <c r="I936" s="26" t="str">
        <f>IF(ISTEXT(E936),"",IF(ISBLANK(E936),"",IF(ISTEXT(D936),"",IF(A931="Invoice No. : ",TEXT(INDEX(Sheet1!C$14:C$200,MATCH(B931,Sheet1!A$14:A$200,0)),"hh:mm:ss"),I935))))</f>
        <v>11:12:15</v>
      </c>
      <c r="J936">
        <f t="shared" si="58"/>
        <v>952.75</v>
      </c>
      <c r="K936">
        <f>IF(ISBLANK(G936),"",IF(ISTEXT(G936),"",INDEX(Sheet1!H$14:H$181,MATCH(F936,Sheet1!A$14:A$181,0))))</f>
        <v>952.75</v>
      </c>
      <c r="L936">
        <f>IF(ISBLANK(G936),"",IF(ISTEXT(G936),"",INDEX(Sheet1!I$14:I$181,MATCH(F936,Sheet1!A$14:A$181,0))))</f>
        <v>0</v>
      </c>
      <c r="M936" t="str">
        <f>IF(ISBLANK(G936),"",IF(ISTEXT(G936),"",IF(INDEX(Sheet1!H$14:H$181,MATCH(F936,Sheet1!A$14:A$181,0))&lt;&gt;0,IF(INDEX(Sheet1!I$14:I$181,MATCH(F936,Sheet1!A$14:A$181,0))&lt;&gt;0,"Loan &amp; Cash","Loan"),"Cash")))</f>
        <v>Loan</v>
      </c>
      <c r="N936">
        <f>IF(ISTEXT(E936),"",IF(ISBLANK(E936),"",IF(ISTEXT(D936),"",IF(A931="Invoice No. : ",INDEX(Sheet1!D$14:D$181,MATCH(B931,Sheet1!A$14:A$181,0)),N935))))</f>
        <v>2</v>
      </c>
      <c r="O936" t="str">
        <f>IF(ISTEXT(E936),"",IF(ISBLANK(E936),"",IF(ISTEXT(D936),"",IF(A931="Invoice No. : ",INDEX(Sheet1!E$14:E$181,MATCH(B931,Sheet1!A$14:A$181,0)),O935))))</f>
        <v>RUBY</v>
      </c>
      <c r="P936" t="str">
        <f>IF(ISTEXT(E936),"",IF(ISBLANK(E936),"",IF(ISTEXT(D936),"",IF(A931="Invoice No. : ",INDEX(Sheet1!G$14:G$181,MATCH(B931,Sheet1!A$14:A$181,0)),P935))))</f>
        <v>DULNUAN, MERCEDES BAGUINGEY</v>
      </c>
      <c r="Q936">
        <f t="shared" si="59"/>
        <v>130591.09</v>
      </c>
    </row>
    <row r="937" spans="1:17" x14ac:dyDescent="0.2">
      <c r="D937" s="12" t="s">
        <v>16</v>
      </c>
      <c r="E937" s="13">
        <v>952.75</v>
      </c>
      <c r="F937" s="26" t="str">
        <f t="shared" si="56"/>
        <v/>
      </c>
      <c r="G937" s="26" t="str">
        <f>IF(ISTEXT(E937),"",IF(ISBLANK(E937),"",IF(ISTEXT(D937),"",IF(A932="Invoice No. : ",INDEX(Sheet1!F$14:F$181,MATCH(B932,Sheet1!A$14:A$181,0)),G936))))</f>
        <v/>
      </c>
      <c r="H937" s="26" t="str">
        <f t="shared" si="57"/>
        <v/>
      </c>
      <c r="I937" s="26" t="str">
        <f>IF(ISTEXT(E937),"",IF(ISBLANK(E937),"",IF(ISTEXT(D937),"",IF(A932="Invoice No. : ",TEXT(INDEX(Sheet1!C$14:C$200,MATCH(B932,Sheet1!A$14:A$200,0)),"hh:mm:ss"),I936))))</f>
        <v/>
      </c>
      <c r="J937" t="str">
        <f t="shared" si="58"/>
        <v/>
      </c>
      <c r="K937" t="str">
        <f>IF(ISBLANK(G937),"",IF(ISTEXT(G937),"",INDEX(Sheet1!H$14:H$181,MATCH(F937,Sheet1!A$14:A$181,0))))</f>
        <v/>
      </c>
      <c r="L937" t="str">
        <f>IF(ISBLANK(G937),"",IF(ISTEXT(G937),"",INDEX(Sheet1!I$14:I$181,MATCH(F937,Sheet1!A$14:A$181,0))))</f>
        <v/>
      </c>
      <c r="M937" t="str">
        <f>IF(ISBLANK(G937),"",IF(ISTEXT(G937),"",IF(INDEX(Sheet1!H$14:H$181,MATCH(F937,Sheet1!A$14:A$181,0))&lt;&gt;0,IF(INDEX(Sheet1!I$14:I$181,MATCH(F937,Sheet1!A$14:A$181,0))&lt;&gt;0,"Loan &amp; Cash","Loan"),"Cash")))</f>
        <v/>
      </c>
      <c r="N937" t="str">
        <f>IF(ISTEXT(E937),"",IF(ISBLANK(E937),"",IF(ISTEXT(D937),"",IF(A932="Invoice No. : ",INDEX(Sheet1!D$14:D$181,MATCH(B932,Sheet1!A$14:A$181,0)),N936))))</f>
        <v/>
      </c>
      <c r="O937" t="str">
        <f>IF(ISTEXT(E937),"",IF(ISBLANK(E937),"",IF(ISTEXT(D937),"",IF(A932="Invoice No. : ",INDEX(Sheet1!E$14:E$181,MATCH(B932,Sheet1!A$14:A$181,0)),O936))))</f>
        <v/>
      </c>
      <c r="P937" t="str">
        <f>IF(ISTEXT(E937),"",IF(ISBLANK(E937),"",IF(ISTEXT(D937),"",IF(A932="Invoice No. : ",INDEX(Sheet1!G$14:G$181,MATCH(B932,Sheet1!A$14:A$181,0)),P936))))</f>
        <v/>
      </c>
      <c r="Q937" t="str">
        <f t="shared" si="59"/>
        <v/>
      </c>
    </row>
    <row r="938" spans="1:17" x14ac:dyDescent="0.2">
      <c r="F938" s="26" t="str">
        <f t="shared" si="56"/>
        <v/>
      </c>
      <c r="G938" s="26" t="str">
        <f>IF(ISTEXT(E938),"",IF(ISBLANK(E938),"",IF(ISTEXT(D938),"",IF(A933="Invoice No. : ",INDEX(Sheet1!F$14:F$181,MATCH(B933,Sheet1!A$14:A$181,0)),G937))))</f>
        <v/>
      </c>
      <c r="H938" s="26" t="str">
        <f t="shared" si="57"/>
        <v/>
      </c>
      <c r="I938" s="26" t="str">
        <f>IF(ISTEXT(E938),"",IF(ISBLANK(E938),"",IF(ISTEXT(D938),"",IF(A933="Invoice No. : ",TEXT(INDEX(Sheet1!C$14:C$200,MATCH(B933,Sheet1!A$14:A$200,0)),"hh:mm:ss"),I937))))</f>
        <v/>
      </c>
      <c r="J938" t="str">
        <f t="shared" si="58"/>
        <v/>
      </c>
      <c r="K938" t="str">
        <f>IF(ISBLANK(G938),"",IF(ISTEXT(G938),"",INDEX(Sheet1!H$14:H$181,MATCH(F938,Sheet1!A$14:A$181,0))))</f>
        <v/>
      </c>
      <c r="L938" t="str">
        <f>IF(ISBLANK(G938),"",IF(ISTEXT(G938),"",INDEX(Sheet1!I$14:I$181,MATCH(F938,Sheet1!A$14:A$181,0))))</f>
        <v/>
      </c>
      <c r="M938" t="str">
        <f>IF(ISBLANK(G938),"",IF(ISTEXT(G938),"",IF(INDEX(Sheet1!H$14:H$181,MATCH(F938,Sheet1!A$14:A$181,0))&lt;&gt;0,IF(INDEX(Sheet1!I$14:I$181,MATCH(F938,Sheet1!A$14:A$181,0))&lt;&gt;0,"Loan &amp; Cash","Loan"),"Cash")))</f>
        <v/>
      </c>
      <c r="N938" t="str">
        <f>IF(ISTEXT(E938),"",IF(ISBLANK(E938),"",IF(ISTEXT(D938),"",IF(A933="Invoice No. : ",INDEX(Sheet1!D$14:D$181,MATCH(B933,Sheet1!A$14:A$181,0)),N937))))</f>
        <v/>
      </c>
      <c r="O938" t="str">
        <f>IF(ISTEXT(E938),"",IF(ISBLANK(E938),"",IF(ISTEXT(D938),"",IF(A933="Invoice No. : ",INDEX(Sheet1!E$14:E$181,MATCH(B933,Sheet1!A$14:A$181,0)),O937))))</f>
        <v/>
      </c>
      <c r="P938" t="str">
        <f>IF(ISTEXT(E938),"",IF(ISBLANK(E938),"",IF(ISTEXT(D938),"",IF(A933="Invoice No. : ",INDEX(Sheet1!G$14:G$181,MATCH(B933,Sheet1!A$14:A$181,0)),P937))))</f>
        <v/>
      </c>
      <c r="Q938" t="str">
        <f t="shared" si="59"/>
        <v/>
      </c>
    </row>
    <row r="939" spans="1:17" x14ac:dyDescent="0.2">
      <c r="F939" s="26" t="str">
        <f t="shared" si="56"/>
        <v/>
      </c>
      <c r="G939" s="26" t="str">
        <f>IF(ISTEXT(E939),"",IF(ISBLANK(E939),"",IF(ISTEXT(D939),"",IF(A934="Invoice No. : ",INDEX(Sheet1!F$14:F$181,MATCH(B934,Sheet1!A$14:A$181,0)),G938))))</f>
        <v/>
      </c>
      <c r="H939" s="26" t="str">
        <f t="shared" si="57"/>
        <v/>
      </c>
      <c r="I939" s="26" t="str">
        <f>IF(ISTEXT(E939),"",IF(ISBLANK(E939),"",IF(ISTEXT(D939),"",IF(A934="Invoice No. : ",TEXT(INDEX(Sheet1!C$14:C$200,MATCH(B934,Sheet1!A$14:A$200,0)),"hh:mm:ss"),I938))))</f>
        <v/>
      </c>
      <c r="J939" t="str">
        <f t="shared" si="58"/>
        <v/>
      </c>
      <c r="K939" t="str">
        <f>IF(ISBLANK(G939),"",IF(ISTEXT(G939),"",INDEX(Sheet1!H$14:H$181,MATCH(F939,Sheet1!A$14:A$181,0))))</f>
        <v/>
      </c>
      <c r="L939" t="str">
        <f>IF(ISBLANK(G939),"",IF(ISTEXT(G939),"",INDEX(Sheet1!I$14:I$181,MATCH(F939,Sheet1!A$14:A$181,0))))</f>
        <v/>
      </c>
      <c r="M939" t="str">
        <f>IF(ISBLANK(G939),"",IF(ISTEXT(G939),"",IF(INDEX(Sheet1!H$14:H$181,MATCH(F939,Sheet1!A$14:A$181,0))&lt;&gt;0,IF(INDEX(Sheet1!I$14:I$181,MATCH(F939,Sheet1!A$14:A$181,0))&lt;&gt;0,"Loan &amp; Cash","Loan"),"Cash")))</f>
        <v/>
      </c>
      <c r="N939" t="str">
        <f>IF(ISTEXT(E939),"",IF(ISBLANK(E939),"",IF(ISTEXT(D939),"",IF(A934="Invoice No. : ",INDEX(Sheet1!D$14:D$181,MATCH(B934,Sheet1!A$14:A$181,0)),N938))))</f>
        <v/>
      </c>
      <c r="O939" t="str">
        <f>IF(ISTEXT(E939),"",IF(ISBLANK(E939),"",IF(ISTEXT(D939),"",IF(A934="Invoice No. : ",INDEX(Sheet1!E$14:E$181,MATCH(B934,Sheet1!A$14:A$181,0)),O938))))</f>
        <v/>
      </c>
      <c r="P939" t="str">
        <f>IF(ISTEXT(E939),"",IF(ISBLANK(E939),"",IF(ISTEXT(D939),"",IF(A934="Invoice No. : ",INDEX(Sheet1!G$14:G$181,MATCH(B934,Sheet1!A$14:A$181,0)),P938))))</f>
        <v/>
      </c>
      <c r="Q939" t="str">
        <f t="shared" si="59"/>
        <v/>
      </c>
    </row>
    <row r="940" spans="1:17" x14ac:dyDescent="0.2">
      <c r="A940" s="3" t="s">
        <v>4</v>
      </c>
      <c r="B940" s="4">
        <v>2145347</v>
      </c>
      <c r="C940" s="3" t="s">
        <v>5</v>
      </c>
      <c r="D940" s="5" t="s">
        <v>185</v>
      </c>
      <c r="F940" s="26" t="str">
        <f t="shared" si="56"/>
        <v/>
      </c>
      <c r="G940" s="26" t="str">
        <f>IF(ISTEXT(E940),"",IF(ISBLANK(E940),"",IF(ISTEXT(D940),"",IF(A935="Invoice No. : ",INDEX(Sheet1!F$14:F$181,MATCH(B935,Sheet1!A$14:A$181,0)),G939))))</f>
        <v/>
      </c>
      <c r="H940" s="26" t="str">
        <f t="shared" si="57"/>
        <v/>
      </c>
      <c r="I940" s="26" t="str">
        <f>IF(ISTEXT(E940),"",IF(ISBLANK(E940),"",IF(ISTEXT(D940),"",IF(A935="Invoice No. : ",TEXT(INDEX(Sheet1!C$14:C$200,MATCH(B935,Sheet1!A$14:A$200,0)),"hh:mm:ss"),I939))))</f>
        <v/>
      </c>
      <c r="J940" t="str">
        <f t="shared" si="58"/>
        <v/>
      </c>
      <c r="K940" t="str">
        <f>IF(ISBLANK(G940),"",IF(ISTEXT(G940),"",INDEX(Sheet1!H$14:H$181,MATCH(F940,Sheet1!A$14:A$181,0))))</f>
        <v/>
      </c>
      <c r="L940" t="str">
        <f>IF(ISBLANK(G940),"",IF(ISTEXT(G940),"",INDEX(Sheet1!I$14:I$181,MATCH(F940,Sheet1!A$14:A$181,0))))</f>
        <v/>
      </c>
      <c r="M940" t="str">
        <f>IF(ISBLANK(G940),"",IF(ISTEXT(G940),"",IF(INDEX(Sheet1!H$14:H$181,MATCH(F940,Sheet1!A$14:A$181,0))&lt;&gt;0,IF(INDEX(Sheet1!I$14:I$181,MATCH(F940,Sheet1!A$14:A$181,0))&lt;&gt;0,"Loan &amp; Cash","Loan"),"Cash")))</f>
        <v/>
      </c>
      <c r="N940" t="str">
        <f>IF(ISTEXT(E940),"",IF(ISBLANK(E940),"",IF(ISTEXT(D940),"",IF(A935="Invoice No. : ",INDEX(Sheet1!D$14:D$181,MATCH(B935,Sheet1!A$14:A$181,0)),N939))))</f>
        <v/>
      </c>
      <c r="O940" t="str">
        <f>IF(ISTEXT(E940),"",IF(ISBLANK(E940),"",IF(ISTEXT(D940),"",IF(A935="Invoice No. : ",INDEX(Sheet1!E$14:E$181,MATCH(B935,Sheet1!A$14:A$181,0)),O939))))</f>
        <v/>
      </c>
      <c r="P940" t="str">
        <f>IF(ISTEXT(E940),"",IF(ISBLANK(E940),"",IF(ISTEXT(D940),"",IF(A935="Invoice No. : ",INDEX(Sheet1!G$14:G$181,MATCH(B935,Sheet1!A$14:A$181,0)),P939))))</f>
        <v/>
      </c>
      <c r="Q940" t="str">
        <f t="shared" si="59"/>
        <v/>
      </c>
    </row>
    <row r="941" spans="1:17" x14ac:dyDescent="0.2">
      <c r="A941" s="3" t="s">
        <v>7</v>
      </c>
      <c r="B941" s="6">
        <v>44943</v>
      </c>
      <c r="C941" s="3" t="s">
        <v>8</v>
      </c>
      <c r="D941" s="7">
        <v>2</v>
      </c>
      <c r="F941" s="26" t="str">
        <f t="shared" si="56"/>
        <v/>
      </c>
      <c r="G941" s="26" t="str">
        <f>IF(ISTEXT(E941),"",IF(ISBLANK(E941),"",IF(ISTEXT(D941),"",IF(A936="Invoice No. : ",INDEX(Sheet1!F$14:F$181,MATCH(B936,Sheet1!A$14:A$181,0)),G940))))</f>
        <v/>
      </c>
      <c r="H941" s="26" t="str">
        <f t="shared" si="57"/>
        <v/>
      </c>
      <c r="I941" s="26" t="str">
        <f>IF(ISTEXT(E941),"",IF(ISBLANK(E941),"",IF(ISTEXT(D941),"",IF(A936="Invoice No. : ",TEXT(INDEX(Sheet1!C$14:C$200,MATCH(B936,Sheet1!A$14:A$200,0)),"hh:mm:ss"),I940))))</f>
        <v/>
      </c>
      <c r="J941" t="str">
        <f t="shared" si="58"/>
        <v/>
      </c>
      <c r="K941" t="str">
        <f>IF(ISBLANK(G941),"",IF(ISTEXT(G941),"",INDEX(Sheet1!H$14:H$181,MATCH(F941,Sheet1!A$14:A$181,0))))</f>
        <v/>
      </c>
      <c r="L941" t="str">
        <f>IF(ISBLANK(G941),"",IF(ISTEXT(G941),"",INDEX(Sheet1!I$14:I$181,MATCH(F941,Sheet1!A$14:A$181,0))))</f>
        <v/>
      </c>
      <c r="M941" t="str">
        <f>IF(ISBLANK(G941),"",IF(ISTEXT(G941),"",IF(INDEX(Sheet1!H$14:H$181,MATCH(F941,Sheet1!A$14:A$181,0))&lt;&gt;0,IF(INDEX(Sheet1!I$14:I$181,MATCH(F941,Sheet1!A$14:A$181,0))&lt;&gt;0,"Loan &amp; Cash","Loan"),"Cash")))</f>
        <v/>
      </c>
      <c r="N941" t="str">
        <f>IF(ISTEXT(E941),"",IF(ISBLANK(E941),"",IF(ISTEXT(D941),"",IF(A936="Invoice No. : ",INDEX(Sheet1!D$14:D$181,MATCH(B936,Sheet1!A$14:A$181,0)),N940))))</f>
        <v/>
      </c>
      <c r="O941" t="str">
        <f>IF(ISTEXT(E941),"",IF(ISBLANK(E941),"",IF(ISTEXT(D941),"",IF(A936="Invoice No. : ",INDEX(Sheet1!E$14:E$181,MATCH(B936,Sheet1!A$14:A$181,0)),O940))))</f>
        <v/>
      </c>
      <c r="P941" t="str">
        <f>IF(ISTEXT(E941),"",IF(ISBLANK(E941),"",IF(ISTEXT(D941),"",IF(A936="Invoice No. : ",INDEX(Sheet1!G$14:G$181,MATCH(B936,Sheet1!A$14:A$181,0)),P940))))</f>
        <v/>
      </c>
      <c r="Q941" t="str">
        <f t="shared" si="59"/>
        <v/>
      </c>
    </row>
    <row r="942" spans="1:17" x14ac:dyDescent="0.2">
      <c r="F942" s="26" t="str">
        <f t="shared" si="56"/>
        <v/>
      </c>
      <c r="G942" s="26" t="str">
        <f>IF(ISTEXT(E942),"",IF(ISBLANK(E942),"",IF(ISTEXT(D942),"",IF(A937="Invoice No. : ",INDEX(Sheet1!F$14:F$181,MATCH(B937,Sheet1!A$14:A$181,0)),G941))))</f>
        <v/>
      </c>
      <c r="H942" s="26" t="str">
        <f t="shared" si="57"/>
        <v/>
      </c>
      <c r="I942" s="26" t="str">
        <f>IF(ISTEXT(E942),"",IF(ISBLANK(E942),"",IF(ISTEXT(D942),"",IF(A937="Invoice No. : ",TEXT(INDEX(Sheet1!C$14:C$200,MATCH(B937,Sheet1!A$14:A$200,0)),"hh:mm:ss"),I941))))</f>
        <v/>
      </c>
      <c r="J942" t="str">
        <f t="shared" si="58"/>
        <v/>
      </c>
      <c r="K942" t="str">
        <f>IF(ISBLANK(G942),"",IF(ISTEXT(G942),"",INDEX(Sheet1!H$14:H$181,MATCH(F942,Sheet1!A$14:A$181,0))))</f>
        <v/>
      </c>
      <c r="L942" t="str">
        <f>IF(ISBLANK(G942),"",IF(ISTEXT(G942),"",INDEX(Sheet1!I$14:I$181,MATCH(F942,Sheet1!A$14:A$181,0))))</f>
        <v/>
      </c>
      <c r="M942" t="str">
        <f>IF(ISBLANK(G942),"",IF(ISTEXT(G942),"",IF(INDEX(Sheet1!H$14:H$181,MATCH(F942,Sheet1!A$14:A$181,0))&lt;&gt;0,IF(INDEX(Sheet1!I$14:I$181,MATCH(F942,Sheet1!A$14:A$181,0))&lt;&gt;0,"Loan &amp; Cash","Loan"),"Cash")))</f>
        <v/>
      </c>
      <c r="N942" t="str">
        <f>IF(ISTEXT(E942),"",IF(ISBLANK(E942),"",IF(ISTEXT(D942),"",IF(A937="Invoice No. : ",INDEX(Sheet1!D$14:D$181,MATCH(B937,Sheet1!A$14:A$181,0)),N941))))</f>
        <v/>
      </c>
      <c r="O942" t="str">
        <f>IF(ISTEXT(E942),"",IF(ISBLANK(E942),"",IF(ISTEXT(D942),"",IF(A937="Invoice No. : ",INDEX(Sheet1!E$14:E$181,MATCH(B937,Sheet1!A$14:A$181,0)),O941))))</f>
        <v/>
      </c>
      <c r="P942" t="str">
        <f>IF(ISTEXT(E942),"",IF(ISBLANK(E942),"",IF(ISTEXT(D942),"",IF(A937="Invoice No. : ",INDEX(Sheet1!G$14:G$181,MATCH(B937,Sheet1!A$14:A$181,0)),P941))))</f>
        <v/>
      </c>
      <c r="Q942" t="str">
        <f t="shared" si="59"/>
        <v/>
      </c>
    </row>
    <row r="943" spans="1:17" x14ac:dyDescent="0.2">
      <c r="A943" s="8" t="s">
        <v>9</v>
      </c>
      <c r="B943" s="8" t="s">
        <v>10</v>
      </c>
      <c r="C943" s="9" t="s">
        <v>11</v>
      </c>
      <c r="D943" s="9" t="s">
        <v>12</v>
      </c>
      <c r="E943" s="9" t="s">
        <v>13</v>
      </c>
      <c r="F943" s="26" t="str">
        <f t="shared" si="56"/>
        <v/>
      </c>
      <c r="G943" s="26" t="str">
        <f>IF(ISTEXT(E943),"",IF(ISBLANK(E943),"",IF(ISTEXT(D943),"",IF(A938="Invoice No. : ",INDEX(Sheet1!F$14:F$181,MATCH(B938,Sheet1!A$14:A$181,0)),G942))))</f>
        <v/>
      </c>
      <c r="H943" s="26" t="str">
        <f t="shared" si="57"/>
        <v/>
      </c>
      <c r="I943" s="26" t="str">
        <f>IF(ISTEXT(E943),"",IF(ISBLANK(E943),"",IF(ISTEXT(D943),"",IF(A938="Invoice No. : ",TEXT(INDEX(Sheet1!C$14:C$200,MATCH(B938,Sheet1!A$14:A$200,0)),"hh:mm:ss"),I942))))</f>
        <v/>
      </c>
      <c r="J943" t="str">
        <f t="shared" si="58"/>
        <v/>
      </c>
      <c r="K943" t="str">
        <f>IF(ISBLANK(G943),"",IF(ISTEXT(G943),"",INDEX(Sheet1!H$14:H$181,MATCH(F943,Sheet1!A$14:A$181,0))))</f>
        <v/>
      </c>
      <c r="L943" t="str">
        <f>IF(ISBLANK(G943),"",IF(ISTEXT(G943),"",INDEX(Sheet1!I$14:I$181,MATCH(F943,Sheet1!A$14:A$181,0))))</f>
        <v/>
      </c>
      <c r="M943" t="str">
        <f>IF(ISBLANK(G943),"",IF(ISTEXT(G943),"",IF(INDEX(Sheet1!H$14:H$181,MATCH(F943,Sheet1!A$14:A$181,0))&lt;&gt;0,IF(INDEX(Sheet1!I$14:I$181,MATCH(F943,Sheet1!A$14:A$181,0))&lt;&gt;0,"Loan &amp; Cash","Loan"),"Cash")))</f>
        <v/>
      </c>
      <c r="N943" t="str">
        <f>IF(ISTEXT(E943),"",IF(ISBLANK(E943),"",IF(ISTEXT(D943),"",IF(A938="Invoice No. : ",INDEX(Sheet1!D$14:D$181,MATCH(B938,Sheet1!A$14:A$181,0)),N942))))</f>
        <v/>
      </c>
      <c r="O943" t="str">
        <f>IF(ISTEXT(E943),"",IF(ISBLANK(E943),"",IF(ISTEXT(D943),"",IF(A938="Invoice No. : ",INDEX(Sheet1!E$14:E$181,MATCH(B938,Sheet1!A$14:A$181,0)),O942))))</f>
        <v/>
      </c>
      <c r="P943" t="str">
        <f>IF(ISTEXT(E943),"",IF(ISBLANK(E943),"",IF(ISTEXT(D943),"",IF(A938="Invoice No. : ",INDEX(Sheet1!G$14:G$181,MATCH(B938,Sheet1!A$14:A$181,0)),P942))))</f>
        <v/>
      </c>
      <c r="Q943" t="str">
        <f t="shared" si="59"/>
        <v/>
      </c>
    </row>
    <row r="944" spans="1:17" x14ac:dyDescent="0.2">
      <c r="F944" s="26" t="str">
        <f t="shared" si="56"/>
        <v/>
      </c>
      <c r="G944" s="26" t="str">
        <f>IF(ISTEXT(E944),"",IF(ISBLANK(E944),"",IF(ISTEXT(D944),"",IF(A939="Invoice No. : ",INDEX(Sheet1!F$14:F$181,MATCH(B939,Sheet1!A$14:A$181,0)),G943))))</f>
        <v/>
      </c>
      <c r="H944" s="26" t="str">
        <f t="shared" si="57"/>
        <v/>
      </c>
      <c r="I944" s="26" t="str">
        <f>IF(ISTEXT(E944),"",IF(ISBLANK(E944),"",IF(ISTEXT(D944),"",IF(A939="Invoice No. : ",TEXT(INDEX(Sheet1!C$14:C$200,MATCH(B939,Sheet1!A$14:A$200,0)),"hh:mm:ss"),I943))))</f>
        <v/>
      </c>
      <c r="J944" t="str">
        <f t="shared" si="58"/>
        <v/>
      </c>
      <c r="K944" t="str">
        <f>IF(ISBLANK(G944),"",IF(ISTEXT(G944),"",INDEX(Sheet1!H$14:H$181,MATCH(F944,Sheet1!A$14:A$181,0))))</f>
        <v/>
      </c>
      <c r="L944" t="str">
        <f>IF(ISBLANK(G944),"",IF(ISTEXT(G944),"",INDEX(Sheet1!I$14:I$181,MATCH(F944,Sheet1!A$14:A$181,0))))</f>
        <v/>
      </c>
      <c r="M944" t="str">
        <f>IF(ISBLANK(G944),"",IF(ISTEXT(G944),"",IF(INDEX(Sheet1!H$14:H$181,MATCH(F944,Sheet1!A$14:A$181,0))&lt;&gt;0,IF(INDEX(Sheet1!I$14:I$181,MATCH(F944,Sheet1!A$14:A$181,0))&lt;&gt;0,"Loan &amp; Cash","Loan"),"Cash")))</f>
        <v/>
      </c>
      <c r="N944" t="str">
        <f>IF(ISTEXT(E944),"",IF(ISBLANK(E944),"",IF(ISTEXT(D944),"",IF(A939="Invoice No. : ",INDEX(Sheet1!D$14:D$181,MATCH(B939,Sheet1!A$14:A$181,0)),N943))))</f>
        <v/>
      </c>
      <c r="O944" t="str">
        <f>IF(ISTEXT(E944),"",IF(ISBLANK(E944),"",IF(ISTEXT(D944),"",IF(A939="Invoice No. : ",INDEX(Sheet1!E$14:E$181,MATCH(B939,Sheet1!A$14:A$181,0)),O943))))</f>
        <v/>
      </c>
      <c r="P944" t="str">
        <f>IF(ISTEXT(E944),"",IF(ISBLANK(E944),"",IF(ISTEXT(D944),"",IF(A939="Invoice No. : ",INDEX(Sheet1!G$14:G$181,MATCH(B939,Sheet1!A$14:A$181,0)),P943))))</f>
        <v/>
      </c>
      <c r="Q944" t="str">
        <f t="shared" si="59"/>
        <v/>
      </c>
    </row>
    <row r="945" spans="1:17" x14ac:dyDescent="0.2">
      <c r="A945" s="10" t="s">
        <v>621</v>
      </c>
      <c r="B945" s="10" t="s">
        <v>622</v>
      </c>
      <c r="C945" s="11">
        <v>1</v>
      </c>
      <c r="D945" s="11">
        <v>12</v>
      </c>
      <c r="E945" s="11">
        <v>12</v>
      </c>
      <c r="F945" s="26">
        <f t="shared" si="56"/>
        <v>2145347</v>
      </c>
      <c r="G945" s="26">
        <f>IF(ISTEXT(E945),"",IF(ISBLANK(E945),"",IF(ISTEXT(D945),"",IF(A940="Invoice No. : ",INDEX(Sheet1!F$14:F$181,MATCH(B940,Sheet1!A$14:A$181,0)),G944))))</f>
        <v>1300</v>
      </c>
      <c r="H945" s="26" t="str">
        <f t="shared" si="57"/>
        <v>01/17/2023</v>
      </c>
      <c r="I945" s="26" t="str">
        <f>IF(ISTEXT(E945),"",IF(ISBLANK(E945),"",IF(ISTEXT(D945),"",IF(A940="Invoice No. : ",TEXT(INDEX(Sheet1!C$14:C$200,MATCH(B940,Sheet1!A$14:A$200,0)),"hh:mm:ss"),I944))))</f>
        <v>11:12:54</v>
      </c>
      <c r="J945">
        <f t="shared" si="58"/>
        <v>80</v>
      </c>
      <c r="K945">
        <f>IF(ISBLANK(G945),"",IF(ISTEXT(G945),"",INDEX(Sheet1!H$14:H$181,MATCH(F945,Sheet1!A$14:A$181,0))))</f>
        <v>0</v>
      </c>
      <c r="L945">
        <f>IF(ISBLANK(G945),"",IF(ISTEXT(G945),"",INDEX(Sheet1!I$14:I$181,MATCH(F945,Sheet1!A$14:A$181,0))))</f>
        <v>80</v>
      </c>
      <c r="M945" t="str">
        <f>IF(ISBLANK(G945),"",IF(ISTEXT(G945),"",IF(INDEX(Sheet1!H$14:H$181,MATCH(F945,Sheet1!A$14:A$181,0))&lt;&gt;0,IF(INDEX(Sheet1!I$14:I$181,MATCH(F945,Sheet1!A$14:A$181,0))&lt;&gt;0,"Loan &amp; Cash","Loan"),"Cash")))</f>
        <v>Cash</v>
      </c>
      <c r="N945">
        <f>IF(ISTEXT(E945),"",IF(ISBLANK(E945),"",IF(ISTEXT(D945),"",IF(A940="Invoice No. : ",INDEX(Sheet1!D$14:D$181,MATCH(B940,Sheet1!A$14:A$181,0)),N944))))</f>
        <v>2</v>
      </c>
      <c r="O945" t="str">
        <f>IF(ISTEXT(E945),"",IF(ISBLANK(E945),"",IF(ISTEXT(D945),"",IF(A940="Invoice No. : ",INDEX(Sheet1!E$14:E$181,MATCH(B940,Sheet1!A$14:A$181,0)),O944))))</f>
        <v>RUBY</v>
      </c>
      <c r="P945" t="str">
        <f>IF(ISTEXT(E945),"",IF(ISBLANK(E945),"",IF(ISTEXT(D945),"",IF(A940="Invoice No. : ",INDEX(Sheet1!G$14:G$181,MATCH(B940,Sheet1!A$14:A$181,0)),P944))))</f>
        <v>CAMPOS, HERMINIO, JR. CALUZA</v>
      </c>
      <c r="Q945">
        <f t="shared" si="59"/>
        <v>130591.09</v>
      </c>
    </row>
    <row r="946" spans="1:17" x14ac:dyDescent="0.2">
      <c r="A946" s="10" t="s">
        <v>322</v>
      </c>
      <c r="B946" s="10" t="s">
        <v>323</v>
      </c>
      <c r="C946" s="11">
        <v>2</v>
      </c>
      <c r="D946" s="11">
        <v>34</v>
      </c>
      <c r="E946" s="11">
        <v>68</v>
      </c>
      <c r="F946" s="26">
        <f t="shared" si="56"/>
        <v>2145347</v>
      </c>
      <c r="G946" s="26">
        <f>IF(ISTEXT(E946),"",IF(ISBLANK(E946),"",IF(ISTEXT(D946),"",IF(A941="Invoice No. : ",INDEX(Sheet1!F$14:F$181,MATCH(B941,Sheet1!A$14:A$181,0)),G945))))</f>
        <v>1300</v>
      </c>
      <c r="H946" s="26" t="str">
        <f t="shared" si="57"/>
        <v>01/17/2023</v>
      </c>
      <c r="I946" s="26" t="str">
        <f>IF(ISTEXT(E946),"",IF(ISBLANK(E946),"",IF(ISTEXT(D946),"",IF(A941="Invoice No. : ",TEXT(INDEX(Sheet1!C$14:C$200,MATCH(B941,Sheet1!A$14:A$200,0)),"hh:mm:ss"),I945))))</f>
        <v>11:12:54</v>
      </c>
      <c r="J946">
        <f t="shared" si="58"/>
        <v>80</v>
      </c>
      <c r="K946">
        <f>IF(ISBLANK(G946),"",IF(ISTEXT(G946),"",INDEX(Sheet1!H$14:H$181,MATCH(F946,Sheet1!A$14:A$181,0))))</f>
        <v>0</v>
      </c>
      <c r="L946">
        <f>IF(ISBLANK(G946),"",IF(ISTEXT(G946),"",INDEX(Sheet1!I$14:I$181,MATCH(F946,Sheet1!A$14:A$181,0))))</f>
        <v>80</v>
      </c>
      <c r="M946" t="str">
        <f>IF(ISBLANK(G946),"",IF(ISTEXT(G946),"",IF(INDEX(Sheet1!H$14:H$181,MATCH(F946,Sheet1!A$14:A$181,0))&lt;&gt;0,IF(INDEX(Sheet1!I$14:I$181,MATCH(F946,Sheet1!A$14:A$181,0))&lt;&gt;0,"Loan &amp; Cash","Loan"),"Cash")))</f>
        <v>Cash</v>
      </c>
      <c r="N946">
        <f>IF(ISTEXT(E946),"",IF(ISBLANK(E946),"",IF(ISTEXT(D946),"",IF(A941="Invoice No. : ",INDEX(Sheet1!D$14:D$181,MATCH(B941,Sheet1!A$14:A$181,0)),N945))))</f>
        <v>2</v>
      </c>
      <c r="O946" t="str">
        <f>IF(ISTEXT(E946),"",IF(ISBLANK(E946),"",IF(ISTEXT(D946),"",IF(A941="Invoice No. : ",INDEX(Sheet1!E$14:E$181,MATCH(B941,Sheet1!A$14:A$181,0)),O945))))</f>
        <v>RUBY</v>
      </c>
      <c r="P946" t="str">
        <f>IF(ISTEXT(E946),"",IF(ISBLANK(E946),"",IF(ISTEXT(D946),"",IF(A941="Invoice No. : ",INDEX(Sheet1!G$14:G$181,MATCH(B941,Sheet1!A$14:A$181,0)),P945))))</f>
        <v>CAMPOS, HERMINIO, JR. CALUZA</v>
      </c>
      <c r="Q946">
        <f t="shared" si="59"/>
        <v>130591.09</v>
      </c>
    </row>
    <row r="947" spans="1:17" x14ac:dyDescent="0.2">
      <c r="D947" s="12" t="s">
        <v>16</v>
      </c>
      <c r="E947" s="13">
        <v>80</v>
      </c>
      <c r="F947" s="26" t="str">
        <f t="shared" si="56"/>
        <v/>
      </c>
      <c r="G947" s="26" t="str">
        <f>IF(ISTEXT(E947),"",IF(ISBLANK(E947),"",IF(ISTEXT(D947),"",IF(A942="Invoice No. : ",INDEX(Sheet1!F$14:F$181,MATCH(B942,Sheet1!A$14:A$181,0)),G946))))</f>
        <v/>
      </c>
      <c r="H947" s="26" t="str">
        <f t="shared" si="57"/>
        <v/>
      </c>
      <c r="I947" s="26" t="str">
        <f>IF(ISTEXT(E947),"",IF(ISBLANK(E947),"",IF(ISTEXT(D947),"",IF(A942="Invoice No. : ",TEXT(INDEX(Sheet1!C$14:C$200,MATCH(B942,Sheet1!A$14:A$200,0)),"hh:mm:ss"),I946))))</f>
        <v/>
      </c>
      <c r="J947" t="str">
        <f t="shared" si="58"/>
        <v/>
      </c>
      <c r="K947" t="str">
        <f>IF(ISBLANK(G947),"",IF(ISTEXT(G947),"",INDEX(Sheet1!H$14:H$181,MATCH(F947,Sheet1!A$14:A$181,0))))</f>
        <v/>
      </c>
      <c r="L947" t="str">
        <f>IF(ISBLANK(G947),"",IF(ISTEXT(G947),"",INDEX(Sheet1!I$14:I$181,MATCH(F947,Sheet1!A$14:A$181,0))))</f>
        <v/>
      </c>
      <c r="M947" t="str">
        <f>IF(ISBLANK(G947),"",IF(ISTEXT(G947),"",IF(INDEX(Sheet1!H$14:H$181,MATCH(F947,Sheet1!A$14:A$181,0))&lt;&gt;0,IF(INDEX(Sheet1!I$14:I$181,MATCH(F947,Sheet1!A$14:A$181,0))&lt;&gt;0,"Loan &amp; Cash","Loan"),"Cash")))</f>
        <v/>
      </c>
      <c r="N947" t="str">
        <f>IF(ISTEXT(E947),"",IF(ISBLANK(E947),"",IF(ISTEXT(D947),"",IF(A942="Invoice No. : ",INDEX(Sheet1!D$14:D$181,MATCH(B942,Sheet1!A$14:A$181,0)),N946))))</f>
        <v/>
      </c>
      <c r="O947" t="str">
        <f>IF(ISTEXT(E947),"",IF(ISBLANK(E947),"",IF(ISTEXT(D947),"",IF(A942="Invoice No. : ",INDEX(Sheet1!E$14:E$181,MATCH(B942,Sheet1!A$14:A$181,0)),O946))))</f>
        <v/>
      </c>
      <c r="P947" t="str">
        <f>IF(ISTEXT(E947),"",IF(ISBLANK(E947),"",IF(ISTEXT(D947),"",IF(A942="Invoice No. : ",INDEX(Sheet1!G$14:G$181,MATCH(B942,Sheet1!A$14:A$181,0)),P946))))</f>
        <v/>
      </c>
      <c r="Q947" t="str">
        <f t="shared" si="59"/>
        <v/>
      </c>
    </row>
    <row r="948" spans="1:17" x14ac:dyDescent="0.2">
      <c r="F948" s="26" t="str">
        <f t="shared" si="56"/>
        <v/>
      </c>
      <c r="G948" s="26" t="str">
        <f>IF(ISTEXT(E948),"",IF(ISBLANK(E948),"",IF(ISTEXT(D948),"",IF(A943="Invoice No. : ",INDEX(Sheet1!F$14:F$181,MATCH(B943,Sheet1!A$14:A$181,0)),G947))))</f>
        <v/>
      </c>
      <c r="H948" s="26" t="str">
        <f t="shared" si="57"/>
        <v/>
      </c>
      <c r="I948" s="26" t="str">
        <f>IF(ISTEXT(E948),"",IF(ISBLANK(E948),"",IF(ISTEXT(D948),"",IF(A943="Invoice No. : ",TEXT(INDEX(Sheet1!C$14:C$200,MATCH(B943,Sheet1!A$14:A$200,0)),"hh:mm:ss"),I947))))</f>
        <v/>
      </c>
      <c r="J948" t="str">
        <f t="shared" si="58"/>
        <v/>
      </c>
      <c r="K948" t="str">
        <f>IF(ISBLANK(G948),"",IF(ISTEXT(G948),"",INDEX(Sheet1!H$14:H$181,MATCH(F948,Sheet1!A$14:A$181,0))))</f>
        <v/>
      </c>
      <c r="L948" t="str">
        <f>IF(ISBLANK(G948),"",IF(ISTEXT(G948),"",INDEX(Sheet1!I$14:I$181,MATCH(F948,Sheet1!A$14:A$181,0))))</f>
        <v/>
      </c>
      <c r="M948" t="str">
        <f>IF(ISBLANK(G948),"",IF(ISTEXT(G948),"",IF(INDEX(Sheet1!H$14:H$181,MATCH(F948,Sheet1!A$14:A$181,0))&lt;&gt;0,IF(INDEX(Sheet1!I$14:I$181,MATCH(F948,Sheet1!A$14:A$181,0))&lt;&gt;0,"Loan &amp; Cash","Loan"),"Cash")))</f>
        <v/>
      </c>
      <c r="N948" t="str">
        <f>IF(ISTEXT(E948),"",IF(ISBLANK(E948),"",IF(ISTEXT(D948),"",IF(A943="Invoice No. : ",INDEX(Sheet1!D$14:D$181,MATCH(B943,Sheet1!A$14:A$181,0)),N947))))</f>
        <v/>
      </c>
      <c r="O948" t="str">
        <f>IF(ISTEXT(E948),"",IF(ISBLANK(E948),"",IF(ISTEXT(D948),"",IF(A943="Invoice No. : ",INDEX(Sheet1!E$14:E$181,MATCH(B943,Sheet1!A$14:A$181,0)),O947))))</f>
        <v/>
      </c>
      <c r="P948" t="str">
        <f>IF(ISTEXT(E948),"",IF(ISBLANK(E948),"",IF(ISTEXT(D948),"",IF(A943="Invoice No. : ",INDEX(Sheet1!G$14:G$181,MATCH(B943,Sheet1!A$14:A$181,0)),P947))))</f>
        <v/>
      </c>
      <c r="Q948" t="str">
        <f t="shared" si="59"/>
        <v/>
      </c>
    </row>
    <row r="949" spans="1:17" x14ac:dyDescent="0.2">
      <c r="F949" s="26" t="str">
        <f t="shared" si="56"/>
        <v/>
      </c>
      <c r="G949" s="26" t="str">
        <f>IF(ISTEXT(E949),"",IF(ISBLANK(E949),"",IF(ISTEXT(D949),"",IF(A944="Invoice No. : ",INDEX(Sheet1!F$14:F$181,MATCH(B944,Sheet1!A$14:A$181,0)),G948))))</f>
        <v/>
      </c>
      <c r="H949" s="26" t="str">
        <f t="shared" si="57"/>
        <v/>
      </c>
      <c r="I949" s="26" t="str">
        <f>IF(ISTEXT(E949),"",IF(ISBLANK(E949),"",IF(ISTEXT(D949),"",IF(A944="Invoice No. : ",TEXT(INDEX(Sheet1!C$14:C$200,MATCH(B944,Sheet1!A$14:A$200,0)),"hh:mm:ss"),I948))))</f>
        <v/>
      </c>
      <c r="J949" t="str">
        <f t="shared" si="58"/>
        <v/>
      </c>
      <c r="K949" t="str">
        <f>IF(ISBLANK(G949),"",IF(ISTEXT(G949),"",INDEX(Sheet1!H$14:H$181,MATCH(F949,Sheet1!A$14:A$181,0))))</f>
        <v/>
      </c>
      <c r="L949" t="str">
        <f>IF(ISBLANK(G949),"",IF(ISTEXT(G949),"",INDEX(Sheet1!I$14:I$181,MATCH(F949,Sheet1!A$14:A$181,0))))</f>
        <v/>
      </c>
      <c r="M949" t="str">
        <f>IF(ISBLANK(G949),"",IF(ISTEXT(G949),"",IF(INDEX(Sheet1!H$14:H$181,MATCH(F949,Sheet1!A$14:A$181,0))&lt;&gt;0,IF(INDEX(Sheet1!I$14:I$181,MATCH(F949,Sheet1!A$14:A$181,0))&lt;&gt;0,"Loan &amp; Cash","Loan"),"Cash")))</f>
        <v/>
      </c>
      <c r="N949" t="str">
        <f>IF(ISTEXT(E949),"",IF(ISBLANK(E949),"",IF(ISTEXT(D949),"",IF(A944="Invoice No. : ",INDEX(Sheet1!D$14:D$181,MATCH(B944,Sheet1!A$14:A$181,0)),N948))))</f>
        <v/>
      </c>
      <c r="O949" t="str">
        <f>IF(ISTEXT(E949),"",IF(ISBLANK(E949),"",IF(ISTEXT(D949),"",IF(A944="Invoice No. : ",INDEX(Sheet1!E$14:E$181,MATCH(B944,Sheet1!A$14:A$181,0)),O948))))</f>
        <v/>
      </c>
      <c r="P949" t="str">
        <f>IF(ISTEXT(E949),"",IF(ISBLANK(E949),"",IF(ISTEXT(D949),"",IF(A944="Invoice No. : ",INDEX(Sheet1!G$14:G$181,MATCH(B944,Sheet1!A$14:A$181,0)),P948))))</f>
        <v/>
      </c>
      <c r="Q949" t="str">
        <f t="shared" si="59"/>
        <v/>
      </c>
    </row>
    <row r="950" spans="1:17" x14ac:dyDescent="0.2">
      <c r="A950" s="3" t="s">
        <v>4</v>
      </c>
      <c r="B950" s="4">
        <v>2145348</v>
      </c>
      <c r="C950" s="3" t="s">
        <v>5</v>
      </c>
      <c r="D950" s="5" t="s">
        <v>185</v>
      </c>
      <c r="F950" s="26" t="str">
        <f t="shared" si="56"/>
        <v/>
      </c>
      <c r="G950" s="26" t="str">
        <f>IF(ISTEXT(E950),"",IF(ISBLANK(E950),"",IF(ISTEXT(D950),"",IF(A945="Invoice No. : ",INDEX(Sheet1!F$14:F$181,MATCH(B945,Sheet1!A$14:A$181,0)),G949))))</f>
        <v/>
      </c>
      <c r="H950" s="26" t="str">
        <f t="shared" si="57"/>
        <v/>
      </c>
      <c r="I950" s="26" t="str">
        <f>IF(ISTEXT(E950),"",IF(ISBLANK(E950),"",IF(ISTEXT(D950),"",IF(A945="Invoice No. : ",TEXT(INDEX(Sheet1!C$14:C$200,MATCH(B945,Sheet1!A$14:A$200,0)),"hh:mm:ss"),I949))))</f>
        <v/>
      </c>
      <c r="J950" t="str">
        <f t="shared" si="58"/>
        <v/>
      </c>
      <c r="K950" t="str">
        <f>IF(ISBLANK(G950),"",IF(ISTEXT(G950),"",INDEX(Sheet1!H$14:H$181,MATCH(F950,Sheet1!A$14:A$181,0))))</f>
        <v/>
      </c>
      <c r="L950" t="str">
        <f>IF(ISBLANK(G950),"",IF(ISTEXT(G950),"",INDEX(Sheet1!I$14:I$181,MATCH(F950,Sheet1!A$14:A$181,0))))</f>
        <v/>
      </c>
      <c r="M950" t="str">
        <f>IF(ISBLANK(G950),"",IF(ISTEXT(G950),"",IF(INDEX(Sheet1!H$14:H$181,MATCH(F950,Sheet1!A$14:A$181,0))&lt;&gt;0,IF(INDEX(Sheet1!I$14:I$181,MATCH(F950,Sheet1!A$14:A$181,0))&lt;&gt;0,"Loan &amp; Cash","Loan"),"Cash")))</f>
        <v/>
      </c>
      <c r="N950" t="str">
        <f>IF(ISTEXT(E950),"",IF(ISBLANK(E950),"",IF(ISTEXT(D950),"",IF(A945="Invoice No. : ",INDEX(Sheet1!D$14:D$181,MATCH(B945,Sheet1!A$14:A$181,0)),N949))))</f>
        <v/>
      </c>
      <c r="O950" t="str">
        <f>IF(ISTEXT(E950),"",IF(ISBLANK(E950),"",IF(ISTEXT(D950),"",IF(A945="Invoice No. : ",INDEX(Sheet1!E$14:E$181,MATCH(B945,Sheet1!A$14:A$181,0)),O949))))</f>
        <v/>
      </c>
      <c r="P950" t="str">
        <f>IF(ISTEXT(E950),"",IF(ISBLANK(E950),"",IF(ISTEXT(D950),"",IF(A945="Invoice No. : ",INDEX(Sheet1!G$14:G$181,MATCH(B945,Sheet1!A$14:A$181,0)),P949))))</f>
        <v/>
      </c>
      <c r="Q950" t="str">
        <f t="shared" si="59"/>
        <v/>
      </c>
    </row>
    <row r="951" spans="1:17" x14ac:dyDescent="0.2">
      <c r="A951" s="3" t="s">
        <v>7</v>
      </c>
      <c r="B951" s="6">
        <v>44943</v>
      </c>
      <c r="C951" s="3" t="s">
        <v>8</v>
      </c>
      <c r="D951" s="7">
        <v>2</v>
      </c>
      <c r="F951" s="26" t="str">
        <f t="shared" si="56"/>
        <v/>
      </c>
      <c r="G951" s="26" t="str">
        <f>IF(ISTEXT(E951),"",IF(ISBLANK(E951),"",IF(ISTEXT(D951),"",IF(A946="Invoice No. : ",INDEX(Sheet1!F$14:F$181,MATCH(B946,Sheet1!A$14:A$181,0)),G950))))</f>
        <v/>
      </c>
      <c r="H951" s="26" t="str">
        <f t="shared" si="57"/>
        <v/>
      </c>
      <c r="I951" s="26" t="str">
        <f>IF(ISTEXT(E951),"",IF(ISBLANK(E951),"",IF(ISTEXT(D951),"",IF(A946="Invoice No. : ",TEXT(INDEX(Sheet1!C$14:C$200,MATCH(B946,Sheet1!A$14:A$200,0)),"hh:mm:ss"),I950))))</f>
        <v/>
      </c>
      <c r="J951" t="str">
        <f t="shared" si="58"/>
        <v/>
      </c>
      <c r="K951" t="str">
        <f>IF(ISBLANK(G951),"",IF(ISTEXT(G951),"",INDEX(Sheet1!H$14:H$181,MATCH(F951,Sheet1!A$14:A$181,0))))</f>
        <v/>
      </c>
      <c r="L951" t="str">
        <f>IF(ISBLANK(G951),"",IF(ISTEXT(G951),"",INDEX(Sheet1!I$14:I$181,MATCH(F951,Sheet1!A$14:A$181,0))))</f>
        <v/>
      </c>
      <c r="M951" t="str">
        <f>IF(ISBLANK(G951),"",IF(ISTEXT(G951),"",IF(INDEX(Sheet1!H$14:H$181,MATCH(F951,Sheet1!A$14:A$181,0))&lt;&gt;0,IF(INDEX(Sheet1!I$14:I$181,MATCH(F951,Sheet1!A$14:A$181,0))&lt;&gt;0,"Loan &amp; Cash","Loan"),"Cash")))</f>
        <v/>
      </c>
      <c r="N951" t="str">
        <f>IF(ISTEXT(E951),"",IF(ISBLANK(E951),"",IF(ISTEXT(D951),"",IF(A946="Invoice No. : ",INDEX(Sheet1!D$14:D$181,MATCH(B946,Sheet1!A$14:A$181,0)),N950))))</f>
        <v/>
      </c>
      <c r="O951" t="str">
        <f>IF(ISTEXT(E951),"",IF(ISBLANK(E951),"",IF(ISTEXT(D951),"",IF(A946="Invoice No. : ",INDEX(Sheet1!E$14:E$181,MATCH(B946,Sheet1!A$14:A$181,0)),O950))))</f>
        <v/>
      </c>
      <c r="P951" t="str">
        <f>IF(ISTEXT(E951),"",IF(ISBLANK(E951),"",IF(ISTEXT(D951),"",IF(A946="Invoice No. : ",INDEX(Sheet1!G$14:G$181,MATCH(B946,Sheet1!A$14:A$181,0)),P950))))</f>
        <v/>
      </c>
      <c r="Q951" t="str">
        <f t="shared" si="59"/>
        <v/>
      </c>
    </row>
    <row r="952" spans="1:17" x14ac:dyDescent="0.2">
      <c r="F952" s="26" t="str">
        <f t="shared" si="56"/>
        <v/>
      </c>
      <c r="G952" s="26" t="str">
        <f>IF(ISTEXT(E952),"",IF(ISBLANK(E952),"",IF(ISTEXT(D952),"",IF(A947="Invoice No. : ",INDEX(Sheet1!F$14:F$181,MATCH(B947,Sheet1!A$14:A$181,0)),G951))))</f>
        <v/>
      </c>
      <c r="H952" s="26" t="str">
        <f t="shared" si="57"/>
        <v/>
      </c>
      <c r="I952" s="26" t="str">
        <f>IF(ISTEXT(E952),"",IF(ISBLANK(E952),"",IF(ISTEXT(D952),"",IF(A947="Invoice No. : ",TEXT(INDEX(Sheet1!C$14:C$200,MATCH(B947,Sheet1!A$14:A$200,0)),"hh:mm:ss"),I951))))</f>
        <v/>
      </c>
      <c r="J952" t="str">
        <f t="shared" si="58"/>
        <v/>
      </c>
      <c r="K952" t="str">
        <f>IF(ISBLANK(G952),"",IF(ISTEXT(G952),"",INDEX(Sheet1!H$14:H$181,MATCH(F952,Sheet1!A$14:A$181,0))))</f>
        <v/>
      </c>
      <c r="L952" t="str">
        <f>IF(ISBLANK(G952),"",IF(ISTEXT(G952),"",INDEX(Sheet1!I$14:I$181,MATCH(F952,Sheet1!A$14:A$181,0))))</f>
        <v/>
      </c>
      <c r="M952" t="str">
        <f>IF(ISBLANK(G952),"",IF(ISTEXT(G952),"",IF(INDEX(Sheet1!H$14:H$181,MATCH(F952,Sheet1!A$14:A$181,0))&lt;&gt;0,IF(INDEX(Sheet1!I$14:I$181,MATCH(F952,Sheet1!A$14:A$181,0))&lt;&gt;0,"Loan &amp; Cash","Loan"),"Cash")))</f>
        <v/>
      </c>
      <c r="N952" t="str">
        <f>IF(ISTEXT(E952),"",IF(ISBLANK(E952),"",IF(ISTEXT(D952),"",IF(A947="Invoice No. : ",INDEX(Sheet1!D$14:D$181,MATCH(B947,Sheet1!A$14:A$181,0)),N951))))</f>
        <v/>
      </c>
      <c r="O952" t="str">
        <f>IF(ISTEXT(E952),"",IF(ISBLANK(E952),"",IF(ISTEXT(D952),"",IF(A947="Invoice No. : ",INDEX(Sheet1!E$14:E$181,MATCH(B947,Sheet1!A$14:A$181,0)),O951))))</f>
        <v/>
      </c>
      <c r="P952" t="str">
        <f>IF(ISTEXT(E952),"",IF(ISBLANK(E952),"",IF(ISTEXT(D952),"",IF(A947="Invoice No. : ",INDEX(Sheet1!G$14:G$181,MATCH(B947,Sheet1!A$14:A$181,0)),P951))))</f>
        <v/>
      </c>
      <c r="Q952" t="str">
        <f t="shared" si="59"/>
        <v/>
      </c>
    </row>
    <row r="953" spans="1:17" x14ac:dyDescent="0.2">
      <c r="A953" s="8" t="s">
        <v>9</v>
      </c>
      <c r="B953" s="8" t="s">
        <v>10</v>
      </c>
      <c r="C953" s="9" t="s">
        <v>11</v>
      </c>
      <c r="D953" s="9" t="s">
        <v>12</v>
      </c>
      <c r="E953" s="9" t="s">
        <v>13</v>
      </c>
      <c r="F953" s="26" t="str">
        <f t="shared" si="56"/>
        <v/>
      </c>
      <c r="G953" s="26" t="str">
        <f>IF(ISTEXT(E953),"",IF(ISBLANK(E953),"",IF(ISTEXT(D953),"",IF(A948="Invoice No. : ",INDEX(Sheet1!F$14:F$181,MATCH(B948,Sheet1!A$14:A$181,0)),G952))))</f>
        <v/>
      </c>
      <c r="H953" s="26" t="str">
        <f t="shared" si="57"/>
        <v/>
      </c>
      <c r="I953" s="26" t="str">
        <f>IF(ISTEXT(E953),"",IF(ISBLANK(E953),"",IF(ISTEXT(D953),"",IF(A948="Invoice No. : ",TEXT(INDEX(Sheet1!C$14:C$200,MATCH(B948,Sheet1!A$14:A$200,0)),"hh:mm:ss"),I952))))</f>
        <v/>
      </c>
      <c r="J953" t="str">
        <f t="shared" si="58"/>
        <v/>
      </c>
      <c r="K953" t="str">
        <f>IF(ISBLANK(G953),"",IF(ISTEXT(G953),"",INDEX(Sheet1!H$14:H$181,MATCH(F953,Sheet1!A$14:A$181,0))))</f>
        <v/>
      </c>
      <c r="L953" t="str">
        <f>IF(ISBLANK(G953),"",IF(ISTEXT(G953),"",INDEX(Sheet1!I$14:I$181,MATCH(F953,Sheet1!A$14:A$181,0))))</f>
        <v/>
      </c>
      <c r="M953" t="str">
        <f>IF(ISBLANK(G953),"",IF(ISTEXT(G953),"",IF(INDEX(Sheet1!H$14:H$181,MATCH(F953,Sheet1!A$14:A$181,0))&lt;&gt;0,IF(INDEX(Sheet1!I$14:I$181,MATCH(F953,Sheet1!A$14:A$181,0))&lt;&gt;0,"Loan &amp; Cash","Loan"),"Cash")))</f>
        <v/>
      </c>
      <c r="N953" t="str">
        <f>IF(ISTEXT(E953),"",IF(ISBLANK(E953),"",IF(ISTEXT(D953),"",IF(A948="Invoice No. : ",INDEX(Sheet1!D$14:D$181,MATCH(B948,Sheet1!A$14:A$181,0)),N952))))</f>
        <v/>
      </c>
      <c r="O953" t="str">
        <f>IF(ISTEXT(E953),"",IF(ISBLANK(E953),"",IF(ISTEXT(D953),"",IF(A948="Invoice No. : ",INDEX(Sheet1!E$14:E$181,MATCH(B948,Sheet1!A$14:A$181,0)),O952))))</f>
        <v/>
      </c>
      <c r="P953" t="str">
        <f>IF(ISTEXT(E953),"",IF(ISBLANK(E953),"",IF(ISTEXT(D953),"",IF(A948="Invoice No. : ",INDEX(Sheet1!G$14:G$181,MATCH(B948,Sheet1!A$14:A$181,0)),P952))))</f>
        <v/>
      </c>
      <c r="Q953" t="str">
        <f t="shared" si="59"/>
        <v/>
      </c>
    </row>
    <row r="954" spans="1:17" x14ac:dyDescent="0.2">
      <c r="F954" s="26" t="str">
        <f t="shared" si="56"/>
        <v/>
      </c>
      <c r="G954" s="26" t="str">
        <f>IF(ISTEXT(E954),"",IF(ISBLANK(E954),"",IF(ISTEXT(D954),"",IF(A949="Invoice No. : ",INDEX(Sheet1!F$14:F$181,MATCH(B949,Sheet1!A$14:A$181,0)),G953))))</f>
        <v/>
      </c>
      <c r="H954" s="26" t="str">
        <f t="shared" si="57"/>
        <v/>
      </c>
      <c r="I954" s="26" t="str">
        <f>IF(ISTEXT(E954),"",IF(ISBLANK(E954),"",IF(ISTEXT(D954),"",IF(A949="Invoice No. : ",TEXT(INDEX(Sheet1!C$14:C$200,MATCH(B949,Sheet1!A$14:A$200,0)),"hh:mm:ss"),I953))))</f>
        <v/>
      </c>
      <c r="J954" t="str">
        <f t="shared" si="58"/>
        <v/>
      </c>
      <c r="K954" t="str">
        <f>IF(ISBLANK(G954),"",IF(ISTEXT(G954),"",INDEX(Sheet1!H$14:H$181,MATCH(F954,Sheet1!A$14:A$181,0))))</f>
        <v/>
      </c>
      <c r="L954" t="str">
        <f>IF(ISBLANK(G954),"",IF(ISTEXT(G954),"",INDEX(Sheet1!I$14:I$181,MATCH(F954,Sheet1!A$14:A$181,0))))</f>
        <v/>
      </c>
      <c r="M954" t="str">
        <f>IF(ISBLANK(G954),"",IF(ISTEXT(G954),"",IF(INDEX(Sheet1!H$14:H$181,MATCH(F954,Sheet1!A$14:A$181,0))&lt;&gt;0,IF(INDEX(Sheet1!I$14:I$181,MATCH(F954,Sheet1!A$14:A$181,0))&lt;&gt;0,"Loan &amp; Cash","Loan"),"Cash")))</f>
        <v/>
      </c>
      <c r="N954" t="str">
        <f>IF(ISTEXT(E954),"",IF(ISBLANK(E954),"",IF(ISTEXT(D954),"",IF(A949="Invoice No. : ",INDEX(Sheet1!D$14:D$181,MATCH(B949,Sheet1!A$14:A$181,0)),N953))))</f>
        <v/>
      </c>
      <c r="O954" t="str">
        <f>IF(ISTEXT(E954),"",IF(ISBLANK(E954),"",IF(ISTEXT(D954),"",IF(A949="Invoice No. : ",INDEX(Sheet1!E$14:E$181,MATCH(B949,Sheet1!A$14:A$181,0)),O953))))</f>
        <v/>
      </c>
      <c r="P954" t="str">
        <f>IF(ISTEXT(E954),"",IF(ISBLANK(E954),"",IF(ISTEXT(D954),"",IF(A949="Invoice No. : ",INDEX(Sheet1!G$14:G$181,MATCH(B949,Sheet1!A$14:A$181,0)),P953))))</f>
        <v/>
      </c>
      <c r="Q954" t="str">
        <f t="shared" si="59"/>
        <v/>
      </c>
    </row>
    <row r="955" spans="1:17" x14ac:dyDescent="0.2">
      <c r="A955" s="10" t="s">
        <v>85</v>
      </c>
      <c r="B955" s="10" t="s">
        <v>86</v>
      </c>
      <c r="C955" s="11">
        <v>1</v>
      </c>
      <c r="D955" s="11">
        <v>22.75</v>
      </c>
      <c r="E955" s="11">
        <v>22.75</v>
      </c>
      <c r="F955" s="26">
        <f t="shared" si="56"/>
        <v>2145348</v>
      </c>
      <c r="G955" s="26">
        <f>IF(ISTEXT(E955),"",IF(ISBLANK(E955),"",IF(ISTEXT(D955),"",IF(A950="Invoice No. : ",INDEX(Sheet1!F$14:F$181,MATCH(B950,Sheet1!A$14:A$181,0)),G954))))</f>
        <v>8873</v>
      </c>
      <c r="H955" s="26" t="str">
        <f t="shared" si="57"/>
        <v>01/17/2023</v>
      </c>
      <c r="I955" s="26" t="str">
        <f>IF(ISTEXT(E955),"",IF(ISBLANK(E955),"",IF(ISTEXT(D955),"",IF(A950="Invoice No. : ",TEXT(INDEX(Sheet1!C$14:C$200,MATCH(B950,Sheet1!A$14:A$200,0)),"hh:mm:ss"),I954))))</f>
        <v>11:16:39</v>
      </c>
      <c r="J955">
        <f t="shared" si="58"/>
        <v>85.75</v>
      </c>
      <c r="K955">
        <f>IF(ISBLANK(G955),"",IF(ISTEXT(G955),"",INDEX(Sheet1!H$14:H$181,MATCH(F955,Sheet1!A$14:A$181,0))))</f>
        <v>0</v>
      </c>
      <c r="L955">
        <f>IF(ISBLANK(G955),"",IF(ISTEXT(G955),"",INDEX(Sheet1!I$14:I$181,MATCH(F955,Sheet1!A$14:A$181,0))))</f>
        <v>85.75</v>
      </c>
      <c r="M955" t="str">
        <f>IF(ISBLANK(G955),"",IF(ISTEXT(G955),"",IF(INDEX(Sheet1!H$14:H$181,MATCH(F955,Sheet1!A$14:A$181,0))&lt;&gt;0,IF(INDEX(Sheet1!I$14:I$181,MATCH(F955,Sheet1!A$14:A$181,0))&lt;&gt;0,"Loan &amp; Cash","Loan"),"Cash")))</f>
        <v>Cash</v>
      </c>
      <c r="N955">
        <f>IF(ISTEXT(E955),"",IF(ISBLANK(E955),"",IF(ISTEXT(D955),"",IF(A950="Invoice No. : ",INDEX(Sheet1!D$14:D$181,MATCH(B950,Sheet1!A$14:A$181,0)),N954))))</f>
        <v>2</v>
      </c>
      <c r="O955" t="str">
        <f>IF(ISTEXT(E955),"",IF(ISBLANK(E955),"",IF(ISTEXT(D955),"",IF(A950="Invoice No. : ",INDEX(Sheet1!E$14:E$181,MATCH(B950,Sheet1!A$14:A$181,0)),O954))))</f>
        <v>RUBY</v>
      </c>
      <c r="P955" t="str">
        <f>IF(ISTEXT(E955),"",IF(ISBLANK(E955),"",IF(ISTEXT(D955),"",IF(A950="Invoice No. : ",INDEX(Sheet1!G$14:G$181,MATCH(B950,Sheet1!A$14:A$181,0)),P954))))</f>
        <v>TADEO, SHANE RILLERA</v>
      </c>
      <c r="Q955">
        <f t="shared" si="59"/>
        <v>130591.09</v>
      </c>
    </row>
    <row r="956" spans="1:17" x14ac:dyDescent="0.2">
      <c r="A956" s="10" t="s">
        <v>623</v>
      </c>
      <c r="B956" s="10" t="s">
        <v>624</v>
      </c>
      <c r="C956" s="11">
        <v>1</v>
      </c>
      <c r="D956" s="11">
        <v>30</v>
      </c>
      <c r="E956" s="11">
        <v>30</v>
      </c>
      <c r="F956" s="26">
        <f t="shared" si="56"/>
        <v>2145348</v>
      </c>
      <c r="G956" s="26">
        <f>IF(ISTEXT(E956),"",IF(ISBLANK(E956),"",IF(ISTEXT(D956),"",IF(A951="Invoice No. : ",INDEX(Sheet1!F$14:F$181,MATCH(B951,Sheet1!A$14:A$181,0)),G955))))</f>
        <v>8873</v>
      </c>
      <c r="H956" s="26" t="str">
        <f t="shared" si="57"/>
        <v>01/17/2023</v>
      </c>
      <c r="I956" s="26" t="str">
        <f>IF(ISTEXT(E956),"",IF(ISBLANK(E956),"",IF(ISTEXT(D956),"",IF(A951="Invoice No. : ",TEXT(INDEX(Sheet1!C$14:C$200,MATCH(B951,Sheet1!A$14:A$200,0)),"hh:mm:ss"),I955))))</f>
        <v>11:16:39</v>
      </c>
      <c r="J956">
        <f t="shared" si="58"/>
        <v>85.75</v>
      </c>
      <c r="K956">
        <f>IF(ISBLANK(G956),"",IF(ISTEXT(G956),"",INDEX(Sheet1!H$14:H$181,MATCH(F956,Sheet1!A$14:A$181,0))))</f>
        <v>0</v>
      </c>
      <c r="L956">
        <f>IF(ISBLANK(G956),"",IF(ISTEXT(G956),"",INDEX(Sheet1!I$14:I$181,MATCH(F956,Sheet1!A$14:A$181,0))))</f>
        <v>85.75</v>
      </c>
      <c r="M956" t="str">
        <f>IF(ISBLANK(G956),"",IF(ISTEXT(G956),"",IF(INDEX(Sheet1!H$14:H$181,MATCH(F956,Sheet1!A$14:A$181,0))&lt;&gt;0,IF(INDEX(Sheet1!I$14:I$181,MATCH(F956,Sheet1!A$14:A$181,0))&lt;&gt;0,"Loan &amp; Cash","Loan"),"Cash")))</f>
        <v>Cash</v>
      </c>
      <c r="N956">
        <f>IF(ISTEXT(E956),"",IF(ISBLANK(E956),"",IF(ISTEXT(D956),"",IF(A951="Invoice No. : ",INDEX(Sheet1!D$14:D$181,MATCH(B951,Sheet1!A$14:A$181,0)),N955))))</f>
        <v>2</v>
      </c>
      <c r="O956" t="str">
        <f>IF(ISTEXT(E956),"",IF(ISBLANK(E956),"",IF(ISTEXT(D956),"",IF(A951="Invoice No. : ",INDEX(Sheet1!E$14:E$181,MATCH(B951,Sheet1!A$14:A$181,0)),O955))))</f>
        <v>RUBY</v>
      </c>
      <c r="P956" t="str">
        <f>IF(ISTEXT(E956),"",IF(ISBLANK(E956),"",IF(ISTEXT(D956),"",IF(A951="Invoice No. : ",INDEX(Sheet1!G$14:G$181,MATCH(B951,Sheet1!A$14:A$181,0)),P955))))</f>
        <v>TADEO, SHANE RILLERA</v>
      </c>
      <c r="Q956">
        <f t="shared" si="59"/>
        <v>130591.09</v>
      </c>
    </row>
    <row r="957" spans="1:17" x14ac:dyDescent="0.2">
      <c r="A957" s="10" t="s">
        <v>200</v>
      </c>
      <c r="B957" s="10" t="s">
        <v>201</v>
      </c>
      <c r="C957" s="11">
        <v>1</v>
      </c>
      <c r="D957" s="11">
        <v>33</v>
      </c>
      <c r="E957" s="11">
        <v>33</v>
      </c>
      <c r="F957" s="26">
        <f t="shared" si="56"/>
        <v>2145348</v>
      </c>
      <c r="G957" s="26">
        <f>IF(ISTEXT(E957),"",IF(ISBLANK(E957),"",IF(ISTEXT(D957),"",IF(A952="Invoice No. : ",INDEX(Sheet1!F$14:F$181,MATCH(B952,Sheet1!A$14:A$181,0)),G956))))</f>
        <v>8873</v>
      </c>
      <c r="H957" s="26" t="str">
        <f t="shared" si="57"/>
        <v>01/17/2023</v>
      </c>
      <c r="I957" s="26" t="str">
        <f>IF(ISTEXT(E957),"",IF(ISBLANK(E957),"",IF(ISTEXT(D957),"",IF(A952="Invoice No. : ",TEXT(INDEX(Sheet1!C$14:C$200,MATCH(B952,Sheet1!A$14:A$200,0)),"hh:mm:ss"),I956))))</f>
        <v>11:16:39</v>
      </c>
      <c r="J957">
        <f t="shared" si="58"/>
        <v>85.75</v>
      </c>
      <c r="K957">
        <f>IF(ISBLANK(G957),"",IF(ISTEXT(G957),"",INDEX(Sheet1!H$14:H$181,MATCH(F957,Sheet1!A$14:A$181,0))))</f>
        <v>0</v>
      </c>
      <c r="L957">
        <f>IF(ISBLANK(G957),"",IF(ISTEXT(G957),"",INDEX(Sheet1!I$14:I$181,MATCH(F957,Sheet1!A$14:A$181,0))))</f>
        <v>85.75</v>
      </c>
      <c r="M957" t="str">
        <f>IF(ISBLANK(G957),"",IF(ISTEXT(G957),"",IF(INDEX(Sheet1!H$14:H$181,MATCH(F957,Sheet1!A$14:A$181,0))&lt;&gt;0,IF(INDEX(Sheet1!I$14:I$181,MATCH(F957,Sheet1!A$14:A$181,0))&lt;&gt;0,"Loan &amp; Cash","Loan"),"Cash")))</f>
        <v>Cash</v>
      </c>
      <c r="N957">
        <f>IF(ISTEXT(E957),"",IF(ISBLANK(E957),"",IF(ISTEXT(D957),"",IF(A952="Invoice No. : ",INDEX(Sheet1!D$14:D$181,MATCH(B952,Sheet1!A$14:A$181,0)),N956))))</f>
        <v>2</v>
      </c>
      <c r="O957" t="str">
        <f>IF(ISTEXT(E957),"",IF(ISBLANK(E957),"",IF(ISTEXT(D957),"",IF(A952="Invoice No. : ",INDEX(Sheet1!E$14:E$181,MATCH(B952,Sheet1!A$14:A$181,0)),O956))))</f>
        <v>RUBY</v>
      </c>
      <c r="P957" t="str">
        <f>IF(ISTEXT(E957),"",IF(ISBLANK(E957),"",IF(ISTEXT(D957),"",IF(A952="Invoice No. : ",INDEX(Sheet1!G$14:G$181,MATCH(B952,Sheet1!A$14:A$181,0)),P956))))</f>
        <v>TADEO, SHANE RILLERA</v>
      </c>
      <c r="Q957">
        <f t="shared" si="59"/>
        <v>130591.09</v>
      </c>
    </row>
    <row r="958" spans="1:17" x14ac:dyDescent="0.2">
      <c r="D958" s="12" t="s">
        <v>16</v>
      </c>
      <c r="E958" s="13">
        <v>85.75</v>
      </c>
      <c r="F958" s="26" t="str">
        <f t="shared" si="56"/>
        <v/>
      </c>
      <c r="G958" s="26" t="str">
        <f>IF(ISTEXT(E958),"",IF(ISBLANK(E958),"",IF(ISTEXT(D958),"",IF(A953="Invoice No. : ",INDEX(Sheet1!F$14:F$181,MATCH(B953,Sheet1!A$14:A$181,0)),G957))))</f>
        <v/>
      </c>
      <c r="H958" s="26" t="str">
        <f t="shared" si="57"/>
        <v/>
      </c>
      <c r="I958" s="26" t="str">
        <f>IF(ISTEXT(E958),"",IF(ISBLANK(E958),"",IF(ISTEXT(D958),"",IF(A953="Invoice No. : ",TEXT(INDEX(Sheet1!C$14:C$200,MATCH(B953,Sheet1!A$14:A$200,0)),"hh:mm:ss"),I957))))</f>
        <v/>
      </c>
      <c r="J958" t="str">
        <f t="shared" si="58"/>
        <v/>
      </c>
      <c r="K958" t="str">
        <f>IF(ISBLANK(G958),"",IF(ISTEXT(G958),"",INDEX(Sheet1!H$14:H$181,MATCH(F958,Sheet1!A$14:A$181,0))))</f>
        <v/>
      </c>
      <c r="L958" t="str">
        <f>IF(ISBLANK(G958),"",IF(ISTEXT(G958),"",INDEX(Sheet1!I$14:I$181,MATCH(F958,Sheet1!A$14:A$181,0))))</f>
        <v/>
      </c>
      <c r="M958" t="str">
        <f>IF(ISBLANK(G958),"",IF(ISTEXT(G958),"",IF(INDEX(Sheet1!H$14:H$181,MATCH(F958,Sheet1!A$14:A$181,0))&lt;&gt;0,IF(INDEX(Sheet1!I$14:I$181,MATCH(F958,Sheet1!A$14:A$181,0))&lt;&gt;0,"Loan &amp; Cash","Loan"),"Cash")))</f>
        <v/>
      </c>
      <c r="N958" t="str">
        <f>IF(ISTEXT(E958),"",IF(ISBLANK(E958),"",IF(ISTEXT(D958),"",IF(A953="Invoice No. : ",INDEX(Sheet1!D$14:D$181,MATCH(B953,Sheet1!A$14:A$181,0)),N957))))</f>
        <v/>
      </c>
      <c r="O958" t="str">
        <f>IF(ISTEXT(E958),"",IF(ISBLANK(E958),"",IF(ISTEXT(D958),"",IF(A953="Invoice No. : ",INDEX(Sheet1!E$14:E$181,MATCH(B953,Sheet1!A$14:A$181,0)),O957))))</f>
        <v/>
      </c>
      <c r="P958" t="str">
        <f>IF(ISTEXT(E958),"",IF(ISBLANK(E958),"",IF(ISTEXT(D958),"",IF(A953="Invoice No. : ",INDEX(Sheet1!G$14:G$181,MATCH(B953,Sheet1!A$14:A$181,0)),P957))))</f>
        <v/>
      </c>
      <c r="Q958" t="str">
        <f t="shared" si="59"/>
        <v/>
      </c>
    </row>
    <row r="959" spans="1:17" x14ac:dyDescent="0.2">
      <c r="F959" s="26" t="str">
        <f t="shared" si="56"/>
        <v/>
      </c>
      <c r="G959" s="26" t="str">
        <f>IF(ISTEXT(E959),"",IF(ISBLANK(E959),"",IF(ISTEXT(D959),"",IF(A954="Invoice No. : ",INDEX(Sheet1!F$14:F$181,MATCH(B954,Sheet1!A$14:A$181,0)),G958))))</f>
        <v/>
      </c>
      <c r="H959" s="26" t="str">
        <f t="shared" si="57"/>
        <v/>
      </c>
      <c r="I959" s="26" t="str">
        <f>IF(ISTEXT(E959),"",IF(ISBLANK(E959),"",IF(ISTEXT(D959),"",IF(A954="Invoice No. : ",TEXT(INDEX(Sheet1!C$14:C$200,MATCH(B954,Sheet1!A$14:A$200,0)),"hh:mm:ss"),I958))))</f>
        <v/>
      </c>
      <c r="J959" t="str">
        <f t="shared" si="58"/>
        <v/>
      </c>
      <c r="K959" t="str">
        <f>IF(ISBLANK(G959),"",IF(ISTEXT(G959),"",INDEX(Sheet1!H$14:H$181,MATCH(F959,Sheet1!A$14:A$181,0))))</f>
        <v/>
      </c>
      <c r="L959" t="str">
        <f>IF(ISBLANK(G959),"",IF(ISTEXT(G959),"",INDEX(Sheet1!I$14:I$181,MATCH(F959,Sheet1!A$14:A$181,0))))</f>
        <v/>
      </c>
      <c r="M959" t="str">
        <f>IF(ISBLANK(G959),"",IF(ISTEXT(G959),"",IF(INDEX(Sheet1!H$14:H$181,MATCH(F959,Sheet1!A$14:A$181,0))&lt;&gt;0,IF(INDEX(Sheet1!I$14:I$181,MATCH(F959,Sheet1!A$14:A$181,0))&lt;&gt;0,"Loan &amp; Cash","Loan"),"Cash")))</f>
        <v/>
      </c>
      <c r="N959" t="str">
        <f>IF(ISTEXT(E959),"",IF(ISBLANK(E959),"",IF(ISTEXT(D959),"",IF(A954="Invoice No. : ",INDEX(Sheet1!D$14:D$181,MATCH(B954,Sheet1!A$14:A$181,0)),N958))))</f>
        <v/>
      </c>
      <c r="O959" t="str">
        <f>IF(ISTEXT(E959),"",IF(ISBLANK(E959),"",IF(ISTEXT(D959),"",IF(A954="Invoice No. : ",INDEX(Sheet1!E$14:E$181,MATCH(B954,Sheet1!A$14:A$181,0)),O958))))</f>
        <v/>
      </c>
      <c r="P959" t="str">
        <f>IF(ISTEXT(E959),"",IF(ISBLANK(E959),"",IF(ISTEXT(D959),"",IF(A954="Invoice No. : ",INDEX(Sheet1!G$14:G$181,MATCH(B954,Sheet1!A$14:A$181,0)),P958))))</f>
        <v/>
      </c>
      <c r="Q959" t="str">
        <f t="shared" si="59"/>
        <v/>
      </c>
    </row>
    <row r="960" spans="1:17" x14ac:dyDescent="0.2">
      <c r="F960" s="26" t="str">
        <f t="shared" si="56"/>
        <v/>
      </c>
      <c r="G960" s="26" t="str">
        <f>IF(ISTEXT(E960),"",IF(ISBLANK(E960),"",IF(ISTEXT(D960),"",IF(A955="Invoice No. : ",INDEX(Sheet1!F$14:F$181,MATCH(B955,Sheet1!A$14:A$181,0)),G959))))</f>
        <v/>
      </c>
      <c r="H960" s="26" t="str">
        <f t="shared" si="57"/>
        <v/>
      </c>
      <c r="I960" s="26" t="str">
        <f>IF(ISTEXT(E960),"",IF(ISBLANK(E960),"",IF(ISTEXT(D960),"",IF(A955="Invoice No. : ",TEXT(INDEX(Sheet1!C$14:C$200,MATCH(B955,Sheet1!A$14:A$200,0)),"hh:mm:ss"),I959))))</f>
        <v/>
      </c>
      <c r="J960" t="str">
        <f t="shared" si="58"/>
        <v/>
      </c>
      <c r="K960" t="str">
        <f>IF(ISBLANK(G960),"",IF(ISTEXT(G960),"",INDEX(Sheet1!H$14:H$181,MATCH(F960,Sheet1!A$14:A$181,0))))</f>
        <v/>
      </c>
      <c r="L960" t="str">
        <f>IF(ISBLANK(G960),"",IF(ISTEXT(G960),"",INDEX(Sheet1!I$14:I$181,MATCH(F960,Sheet1!A$14:A$181,0))))</f>
        <v/>
      </c>
      <c r="M960" t="str">
        <f>IF(ISBLANK(G960),"",IF(ISTEXT(G960),"",IF(INDEX(Sheet1!H$14:H$181,MATCH(F960,Sheet1!A$14:A$181,0))&lt;&gt;0,IF(INDEX(Sheet1!I$14:I$181,MATCH(F960,Sheet1!A$14:A$181,0))&lt;&gt;0,"Loan &amp; Cash","Loan"),"Cash")))</f>
        <v/>
      </c>
      <c r="N960" t="str">
        <f>IF(ISTEXT(E960),"",IF(ISBLANK(E960),"",IF(ISTEXT(D960),"",IF(A955="Invoice No. : ",INDEX(Sheet1!D$14:D$181,MATCH(B955,Sheet1!A$14:A$181,0)),N959))))</f>
        <v/>
      </c>
      <c r="O960" t="str">
        <f>IF(ISTEXT(E960),"",IF(ISBLANK(E960),"",IF(ISTEXT(D960),"",IF(A955="Invoice No. : ",INDEX(Sheet1!E$14:E$181,MATCH(B955,Sheet1!A$14:A$181,0)),O959))))</f>
        <v/>
      </c>
      <c r="P960" t="str">
        <f>IF(ISTEXT(E960),"",IF(ISBLANK(E960),"",IF(ISTEXT(D960),"",IF(A955="Invoice No. : ",INDEX(Sheet1!G$14:G$181,MATCH(B955,Sheet1!A$14:A$181,0)),P959))))</f>
        <v/>
      </c>
      <c r="Q960" t="str">
        <f t="shared" si="59"/>
        <v/>
      </c>
    </row>
    <row r="961" spans="1:17" x14ac:dyDescent="0.2">
      <c r="A961" s="3" t="s">
        <v>4</v>
      </c>
      <c r="B961" s="4">
        <v>2145349</v>
      </c>
      <c r="C961" s="3" t="s">
        <v>5</v>
      </c>
      <c r="D961" s="5" t="s">
        <v>185</v>
      </c>
      <c r="F961" s="26" t="str">
        <f t="shared" si="56"/>
        <v/>
      </c>
      <c r="G961" s="26" t="str">
        <f>IF(ISTEXT(E961),"",IF(ISBLANK(E961),"",IF(ISTEXT(D961),"",IF(A956="Invoice No. : ",INDEX(Sheet1!F$14:F$181,MATCH(B956,Sheet1!A$14:A$181,0)),G960))))</f>
        <v/>
      </c>
      <c r="H961" s="26" t="str">
        <f t="shared" si="57"/>
        <v/>
      </c>
      <c r="I961" s="26" t="str">
        <f>IF(ISTEXT(E961),"",IF(ISBLANK(E961),"",IF(ISTEXT(D961),"",IF(A956="Invoice No. : ",TEXT(INDEX(Sheet1!C$14:C$200,MATCH(B956,Sheet1!A$14:A$200,0)),"hh:mm:ss"),I960))))</f>
        <v/>
      </c>
      <c r="J961" t="str">
        <f t="shared" si="58"/>
        <v/>
      </c>
      <c r="K961" t="str">
        <f>IF(ISBLANK(G961),"",IF(ISTEXT(G961),"",INDEX(Sheet1!H$14:H$181,MATCH(F961,Sheet1!A$14:A$181,0))))</f>
        <v/>
      </c>
      <c r="L961" t="str">
        <f>IF(ISBLANK(G961),"",IF(ISTEXT(G961),"",INDEX(Sheet1!I$14:I$181,MATCH(F961,Sheet1!A$14:A$181,0))))</f>
        <v/>
      </c>
      <c r="M961" t="str">
        <f>IF(ISBLANK(G961),"",IF(ISTEXT(G961),"",IF(INDEX(Sheet1!H$14:H$181,MATCH(F961,Sheet1!A$14:A$181,0))&lt;&gt;0,IF(INDEX(Sheet1!I$14:I$181,MATCH(F961,Sheet1!A$14:A$181,0))&lt;&gt;0,"Loan &amp; Cash","Loan"),"Cash")))</f>
        <v/>
      </c>
      <c r="N961" t="str">
        <f>IF(ISTEXT(E961),"",IF(ISBLANK(E961),"",IF(ISTEXT(D961),"",IF(A956="Invoice No. : ",INDEX(Sheet1!D$14:D$181,MATCH(B956,Sheet1!A$14:A$181,0)),N960))))</f>
        <v/>
      </c>
      <c r="O961" t="str">
        <f>IF(ISTEXT(E961),"",IF(ISBLANK(E961),"",IF(ISTEXT(D961),"",IF(A956="Invoice No. : ",INDEX(Sheet1!E$14:E$181,MATCH(B956,Sheet1!A$14:A$181,0)),O960))))</f>
        <v/>
      </c>
      <c r="P961" t="str">
        <f>IF(ISTEXT(E961),"",IF(ISBLANK(E961),"",IF(ISTEXT(D961),"",IF(A956="Invoice No. : ",INDEX(Sheet1!G$14:G$181,MATCH(B956,Sheet1!A$14:A$181,0)),P960))))</f>
        <v/>
      </c>
      <c r="Q961" t="str">
        <f t="shared" si="59"/>
        <v/>
      </c>
    </row>
    <row r="962" spans="1:17" x14ac:dyDescent="0.2">
      <c r="A962" s="3" t="s">
        <v>7</v>
      </c>
      <c r="B962" s="6">
        <v>44943</v>
      </c>
      <c r="C962" s="3" t="s">
        <v>8</v>
      </c>
      <c r="D962" s="7">
        <v>2</v>
      </c>
      <c r="F962" s="26" t="str">
        <f t="shared" si="56"/>
        <v/>
      </c>
      <c r="G962" s="26" t="str">
        <f>IF(ISTEXT(E962),"",IF(ISBLANK(E962),"",IF(ISTEXT(D962),"",IF(A957="Invoice No. : ",INDEX(Sheet1!F$14:F$181,MATCH(B957,Sheet1!A$14:A$181,0)),G961))))</f>
        <v/>
      </c>
      <c r="H962" s="26" t="str">
        <f t="shared" si="57"/>
        <v/>
      </c>
      <c r="I962" s="26" t="str">
        <f>IF(ISTEXT(E962),"",IF(ISBLANK(E962),"",IF(ISTEXT(D962),"",IF(A957="Invoice No. : ",TEXT(INDEX(Sheet1!C$14:C$200,MATCH(B957,Sheet1!A$14:A$200,0)),"hh:mm:ss"),I961))))</f>
        <v/>
      </c>
      <c r="J962" t="str">
        <f t="shared" si="58"/>
        <v/>
      </c>
      <c r="K962" t="str">
        <f>IF(ISBLANK(G962),"",IF(ISTEXT(G962),"",INDEX(Sheet1!H$14:H$181,MATCH(F962,Sheet1!A$14:A$181,0))))</f>
        <v/>
      </c>
      <c r="L962" t="str">
        <f>IF(ISBLANK(G962),"",IF(ISTEXT(G962),"",INDEX(Sheet1!I$14:I$181,MATCH(F962,Sheet1!A$14:A$181,0))))</f>
        <v/>
      </c>
      <c r="M962" t="str">
        <f>IF(ISBLANK(G962),"",IF(ISTEXT(G962),"",IF(INDEX(Sheet1!H$14:H$181,MATCH(F962,Sheet1!A$14:A$181,0))&lt;&gt;0,IF(INDEX(Sheet1!I$14:I$181,MATCH(F962,Sheet1!A$14:A$181,0))&lt;&gt;0,"Loan &amp; Cash","Loan"),"Cash")))</f>
        <v/>
      </c>
      <c r="N962" t="str">
        <f>IF(ISTEXT(E962),"",IF(ISBLANK(E962),"",IF(ISTEXT(D962),"",IF(A957="Invoice No. : ",INDEX(Sheet1!D$14:D$181,MATCH(B957,Sheet1!A$14:A$181,0)),N961))))</f>
        <v/>
      </c>
      <c r="O962" t="str">
        <f>IF(ISTEXT(E962),"",IF(ISBLANK(E962),"",IF(ISTEXT(D962),"",IF(A957="Invoice No. : ",INDEX(Sheet1!E$14:E$181,MATCH(B957,Sheet1!A$14:A$181,0)),O961))))</f>
        <v/>
      </c>
      <c r="P962" t="str">
        <f>IF(ISTEXT(E962),"",IF(ISBLANK(E962),"",IF(ISTEXT(D962),"",IF(A957="Invoice No. : ",INDEX(Sheet1!G$14:G$181,MATCH(B957,Sheet1!A$14:A$181,0)),P961))))</f>
        <v/>
      </c>
      <c r="Q962" t="str">
        <f t="shared" si="59"/>
        <v/>
      </c>
    </row>
    <row r="963" spans="1:17" x14ac:dyDescent="0.2">
      <c r="F963" s="26" t="str">
        <f t="shared" si="56"/>
        <v/>
      </c>
      <c r="G963" s="26" t="str">
        <f>IF(ISTEXT(E963),"",IF(ISBLANK(E963),"",IF(ISTEXT(D963),"",IF(A958="Invoice No. : ",INDEX(Sheet1!F$14:F$181,MATCH(B958,Sheet1!A$14:A$181,0)),G962))))</f>
        <v/>
      </c>
      <c r="H963" s="26" t="str">
        <f t="shared" si="57"/>
        <v/>
      </c>
      <c r="I963" s="26" t="str">
        <f>IF(ISTEXT(E963),"",IF(ISBLANK(E963),"",IF(ISTEXT(D963),"",IF(A958="Invoice No. : ",TEXT(INDEX(Sheet1!C$14:C$200,MATCH(B958,Sheet1!A$14:A$200,0)),"hh:mm:ss"),I962))))</f>
        <v/>
      </c>
      <c r="J963" t="str">
        <f t="shared" si="58"/>
        <v/>
      </c>
      <c r="K963" t="str">
        <f>IF(ISBLANK(G963),"",IF(ISTEXT(G963),"",INDEX(Sheet1!H$14:H$181,MATCH(F963,Sheet1!A$14:A$181,0))))</f>
        <v/>
      </c>
      <c r="L963" t="str">
        <f>IF(ISBLANK(G963),"",IF(ISTEXT(G963),"",INDEX(Sheet1!I$14:I$181,MATCH(F963,Sheet1!A$14:A$181,0))))</f>
        <v/>
      </c>
      <c r="M963" t="str">
        <f>IF(ISBLANK(G963),"",IF(ISTEXT(G963),"",IF(INDEX(Sheet1!H$14:H$181,MATCH(F963,Sheet1!A$14:A$181,0))&lt;&gt;0,IF(INDEX(Sheet1!I$14:I$181,MATCH(F963,Sheet1!A$14:A$181,0))&lt;&gt;0,"Loan &amp; Cash","Loan"),"Cash")))</f>
        <v/>
      </c>
      <c r="N963" t="str">
        <f>IF(ISTEXT(E963),"",IF(ISBLANK(E963),"",IF(ISTEXT(D963),"",IF(A958="Invoice No. : ",INDEX(Sheet1!D$14:D$181,MATCH(B958,Sheet1!A$14:A$181,0)),N962))))</f>
        <v/>
      </c>
      <c r="O963" t="str">
        <f>IF(ISTEXT(E963),"",IF(ISBLANK(E963),"",IF(ISTEXT(D963),"",IF(A958="Invoice No. : ",INDEX(Sheet1!E$14:E$181,MATCH(B958,Sheet1!A$14:A$181,0)),O962))))</f>
        <v/>
      </c>
      <c r="P963" t="str">
        <f>IF(ISTEXT(E963),"",IF(ISBLANK(E963),"",IF(ISTEXT(D963),"",IF(A958="Invoice No. : ",INDEX(Sheet1!G$14:G$181,MATCH(B958,Sheet1!A$14:A$181,0)),P962))))</f>
        <v/>
      </c>
      <c r="Q963" t="str">
        <f t="shared" si="59"/>
        <v/>
      </c>
    </row>
    <row r="964" spans="1:17" x14ac:dyDescent="0.2">
      <c r="A964" s="8" t="s">
        <v>9</v>
      </c>
      <c r="B964" s="8" t="s">
        <v>10</v>
      </c>
      <c r="C964" s="9" t="s">
        <v>11</v>
      </c>
      <c r="D964" s="9" t="s">
        <v>12</v>
      </c>
      <c r="E964" s="9" t="s">
        <v>13</v>
      </c>
      <c r="F964" s="26" t="str">
        <f t="shared" si="56"/>
        <v/>
      </c>
      <c r="G964" s="26" t="str">
        <f>IF(ISTEXT(E964),"",IF(ISBLANK(E964),"",IF(ISTEXT(D964),"",IF(A959="Invoice No. : ",INDEX(Sheet1!F$14:F$181,MATCH(B959,Sheet1!A$14:A$181,0)),G963))))</f>
        <v/>
      </c>
      <c r="H964" s="26" t="str">
        <f t="shared" si="57"/>
        <v/>
      </c>
      <c r="I964" s="26" t="str">
        <f>IF(ISTEXT(E964),"",IF(ISBLANK(E964),"",IF(ISTEXT(D964),"",IF(A959="Invoice No. : ",TEXT(INDEX(Sheet1!C$14:C$200,MATCH(B959,Sheet1!A$14:A$200,0)),"hh:mm:ss"),I963))))</f>
        <v/>
      </c>
      <c r="J964" t="str">
        <f t="shared" si="58"/>
        <v/>
      </c>
      <c r="K964" t="str">
        <f>IF(ISBLANK(G964),"",IF(ISTEXT(G964),"",INDEX(Sheet1!H$14:H$181,MATCH(F964,Sheet1!A$14:A$181,0))))</f>
        <v/>
      </c>
      <c r="L964" t="str">
        <f>IF(ISBLANK(G964),"",IF(ISTEXT(G964),"",INDEX(Sheet1!I$14:I$181,MATCH(F964,Sheet1!A$14:A$181,0))))</f>
        <v/>
      </c>
      <c r="M964" t="str">
        <f>IF(ISBLANK(G964),"",IF(ISTEXT(G964),"",IF(INDEX(Sheet1!H$14:H$181,MATCH(F964,Sheet1!A$14:A$181,0))&lt;&gt;0,IF(INDEX(Sheet1!I$14:I$181,MATCH(F964,Sheet1!A$14:A$181,0))&lt;&gt;0,"Loan &amp; Cash","Loan"),"Cash")))</f>
        <v/>
      </c>
      <c r="N964" t="str">
        <f>IF(ISTEXT(E964),"",IF(ISBLANK(E964),"",IF(ISTEXT(D964),"",IF(A959="Invoice No. : ",INDEX(Sheet1!D$14:D$181,MATCH(B959,Sheet1!A$14:A$181,0)),N963))))</f>
        <v/>
      </c>
      <c r="O964" t="str">
        <f>IF(ISTEXT(E964),"",IF(ISBLANK(E964),"",IF(ISTEXT(D964),"",IF(A959="Invoice No. : ",INDEX(Sheet1!E$14:E$181,MATCH(B959,Sheet1!A$14:A$181,0)),O963))))</f>
        <v/>
      </c>
      <c r="P964" t="str">
        <f>IF(ISTEXT(E964),"",IF(ISBLANK(E964),"",IF(ISTEXT(D964),"",IF(A959="Invoice No. : ",INDEX(Sheet1!G$14:G$181,MATCH(B959,Sheet1!A$14:A$181,0)),P963))))</f>
        <v/>
      </c>
      <c r="Q964" t="str">
        <f t="shared" si="59"/>
        <v/>
      </c>
    </row>
    <row r="965" spans="1:17" x14ac:dyDescent="0.2">
      <c r="F965" s="26" t="str">
        <f t="shared" si="56"/>
        <v/>
      </c>
      <c r="G965" s="26" t="str">
        <f>IF(ISTEXT(E965),"",IF(ISBLANK(E965),"",IF(ISTEXT(D965),"",IF(A960="Invoice No. : ",INDEX(Sheet1!F$14:F$181,MATCH(B960,Sheet1!A$14:A$181,0)),G964))))</f>
        <v/>
      </c>
      <c r="H965" s="26" t="str">
        <f t="shared" si="57"/>
        <v/>
      </c>
      <c r="I965" s="26" t="str">
        <f>IF(ISTEXT(E965),"",IF(ISBLANK(E965),"",IF(ISTEXT(D965),"",IF(A960="Invoice No. : ",TEXT(INDEX(Sheet1!C$14:C$200,MATCH(B960,Sheet1!A$14:A$200,0)),"hh:mm:ss"),I964))))</f>
        <v/>
      </c>
      <c r="J965" t="str">
        <f t="shared" si="58"/>
        <v/>
      </c>
      <c r="K965" t="str">
        <f>IF(ISBLANK(G965),"",IF(ISTEXT(G965),"",INDEX(Sheet1!H$14:H$181,MATCH(F965,Sheet1!A$14:A$181,0))))</f>
        <v/>
      </c>
      <c r="L965" t="str">
        <f>IF(ISBLANK(G965),"",IF(ISTEXT(G965),"",INDEX(Sheet1!I$14:I$181,MATCH(F965,Sheet1!A$14:A$181,0))))</f>
        <v/>
      </c>
      <c r="M965" t="str">
        <f>IF(ISBLANK(G965),"",IF(ISTEXT(G965),"",IF(INDEX(Sheet1!H$14:H$181,MATCH(F965,Sheet1!A$14:A$181,0))&lt;&gt;0,IF(INDEX(Sheet1!I$14:I$181,MATCH(F965,Sheet1!A$14:A$181,0))&lt;&gt;0,"Loan &amp; Cash","Loan"),"Cash")))</f>
        <v/>
      </c>
      <c r="N965" t="str">
        <f>IF(ISTEXT(E965),"",IF(ISBLANK(E965),"",IF(ISTEXT(D965),"",IF(A960="Invoice No. : ",INDEX(Sheet1!D$14:D$181,MATCH(B960,Sheet1!A$14:A$181,0)),N964))))</f>
        <v/>
      </c>
      <c r="O965" t="str">
        <f>IF(ISTEXT(E965),"",IF(ISBLANK(E965),"",IF(ISTEXT(D965),"",IF(A960="Invoice No. : ",INDEX(Sheet1!E$14:E$181,MATCH(B960,Sheet1!A$14:A$181,0)),O964))))</f>
        <v/>
      </c>
      <c r="P965" t="str">
        <f>IF(ISTEXT(E965),"",IF(ISBLANK(E965),"",IF(ISTEXT(D965),"",IF(A960="Invoice No. : ",INDEX(Sheet1!G$14:G$181,MATCH(B960,Sheet1!A$14:A$181,0)),P964))))</f>
        <v/>
      </c>
      <c r="Q965" t="str">
        <f t="shared" si="59"/>
        <v/>
      </c>
    </row>
    <row r="966" spans="1:17" x14ac:dyDescent="0.2">
      <c r="A966" s="10" t="s">
        <v>625</v>
      </c>
      <c r="B966" s="10" t="s">
        <v>626</v>
      </c>
      <c r="C966" s="11">
        <v>1</v>
      </c>
      <c r="D966" s="11">
        <v>23</v>
      </c>
      <c r="E966" s="11">
        <v>23</v>
      </c>
      <c r="F966" s="26">
        <f t="shared" si="56"/>
        <v>2145349</v>
      </c>
      <c r="G966" s="26">
        <f>IF(ISTEXT(E966),"",IF(ISBLANK(E966),"",IF(ISTEXT(D966),"",IF(A961="Invoice No. : ",INDEX(Sheet1!F$14:F$181,MATCH(B961,Sheet1!A$14:A$181,0)),G965))))</f>
        <v>50395</v>
      </c>
      <c r="H966" s="26" t="str">
        <f t="shared" si="57"/>
        <v>01/17/2023</v>
      </c>
      <c r="I966" s="26" t="str">
        <f>IF(ISTEXT(E966),"",IF(ISBLANK(E966),"",IF(ISTEXT(D966),"",IF(A961="Invoice No. : ",TEXT(INDEX(Sheet1!C$14:C$200,MATCH(B961,Sheet1!A$14:A$200,0)),"hh:mm:ss"),I965))))</f>
        <v>11:20:35</v>
      </c>
      <c r="J966">
        <f t="shared" si="58"/>
        <v>1290.5</v>
      </c>
      <c r="K966">
        <f>IF(ISBLANK(G966),"",IF(ISTEXT(G966),"",INDEX(Sheet1!H$14:H$181,MATCH(F966,Sheet1!A$14:A$181,0))))</f>
        <v>1290.5</v>
      </c>
      <c r="L966">
        <f>IF(ISBLANK(G966),"",IF(ISTEXT(G966),"",INDEX(Sheet1!I$14:I$181,MATCH(F966,Sheet1!A$14:A$181,0))))</f>
        <v>0</v>
      </c>
      <c r="M966" t="str">
        <f>IF(ISBLANK(G966),"",IF(ISTEXT(G966),"",IF(INDEX(Sheet1!H$14:H$181,MATCH(F966,Sheet1!A$14:A$181,0))&lt;&gt;0,IF(INDEX(Sheet1!I$14:I$181,MATCH(F966,Sheet1!A$14:A$181,0))&lt;&gt;0,"Loan &amp; Cash","Loan"),"Cash")))</f>
        <v>Loan</v>
      </c>
      <c r="N966">
        <f>IF(ISTEXT(E966),"",IF(ISBLANK(E966),"",IF(ISTEXT(D966),"",IF(A961="Invoice No. : ",INDEX(Sheet1!D$14:D$181,MATCH(B961,Sheet1!A$14:A$181,0)),N965))))</f>
        <v>2</v>
      </c>
      <c r="O966" t="str">
        <f>IF(ISTEXT(E966),"",IF(ISBLANK(E966),"",IF(ISTEXT(D966),"",IF(A961="Invoice No. : ",INDEX(Sheet1!E$14:E$181,MATCH(B961,Sheet1!A$14:A$181,0)),O965))))</f>
        <v>RUBY</v>
      </c>
      <c r="P966" t="str">
        <f>IF(ISTEXT(E966),"",IF(ISBLANK(E966),"",IF(ISTEXT(D966),"",IF(A961="Invoice No. : ",INDEX(Sheet1!G$14:G$181,MATCH(B961,Sheet1!A$14:A$181,0)),P965))))</f>
        <v>BALCITA, JOAN ROSE MANGOBA</v>
      </c>
      <c r="Q966">
        <f t="shared" si="59"/>
        <v>130591.09</v>
      </c>
    </row>
    <row r="967" spans="1:17" x14ac:dyDescent="0.2">
      <c r="A967" s="10" t="s">
        <v>145</v>
      </c>
      <c r="B967" s="10" t="s">
        <v>146</v>
      </c>
      <c r="C967" s="11">
        <v>1</v>
      </c>
      <c r="D967" s="11">
        <v>72</v>
      </c>
      <c r="E967" s="11">
        <v>72</v>
      </c>
      <c r="F967" s="26">
        <f t="shared" si="56"/>
        <v>2145349</v>
      </c>
      <c r="G967" s="26">
        <f>IF(ISTEXT(E967),"",IF(ISBLANK(E967),"",IF(ISTEXT(D967),"",IF(A962="Invoice No. : ",INDEX(Sheet1!F$14:F$181,MATCH(B962,Sheet1!A$14:A$181,0)),G966))))</f>
        <v>50395</v>
      </c>
      <c r="H967" s="26" t="str">
        <f t="shared" si="57"/>
        <v>01/17/2023</v>
      </c>
      <c r="I967" s="26" t="str">
        <f>IF(ISTEXT(E967),"",IF(ISBLANK(E967),"",IF(ISTEXT(D967),"",IF(A962="Invoice No. : ",TEXT(INDEX(Sheet1!C$14:C$200,MATCH(B962,Sheet1!A$14:A$200,0)),"hh:mm:ss"),I966))))</f>
        <v>11:20:35</v>
      </c>
      <c r="J967">
        <f t="shared" si="58"/>
        <v>1290.5</v>
      </c>
      <c r="K967">
        <f>IF(ISBLANK(G967),"",IF(ISTEXT(G967),"",INDEX(Sheet1!H$14:H$181,MATCH(F967,Sheet1!A$14:A$181,0))))</f>
        <v>1290.5</v>
      </c>
      <c r="L967">
        <f>IF(ISBLANK(G967),"",IF(ISTEXT(G967),"",INDEX(Sheet1!I$14:I$181,MATCH(F967,Sheet1!A$14:A$181,0))))</f>
        <v>0</v>
      </c>
      <c r="M967" t="str">
        <f>IF(ISBLANK(G967),"",IF(ISTEXT(G967),"",IF(INDEX(Sheet1!H$14:H$181,MATCH(F967,Sheet1!A$14:A$181,0))&lt;&gt;0,IF(INDEX(Sheet1!I$14:I$181,MATCH(F967,Sheet1!A$14:A$181,0))&lt;&gt;0,"Loan &amp; Cash","Loan"),"Cash")))</f>
        <v>Loan</v>
      </c>
      <c r="N967">
        <f>IF(ISTEXT(E967),"",IF(ISBLANK(E967),"",IF(ISTEXT(D967),"",IF(A962="Invoice No. : ",INDEX(Sheet1!D$14:D$181,MATCH(B962,Sheet1!A$14:A$181,0)),N966))))</f>
        <v>2</v>
      </c>
      <c r="O967" t="str">
        <f>IF(ISTEXT(E967),"",IF(ISBLANK(E967),"",IF(ISTEXT(D967),"",IF(A962="Invoice No. : ",INDEX(Sheet1!E$14:E$181,MATCH(B962,Sheet1!A$14:A$181,0)),O966))))</f>
        <v>RUBY</v>
      </c>
      <c r="P967" t="str">
        <f>IF(ISTEXT(E967),"",IF(ISBLANK(E967),"",IF(ISTEXT(D967),"",IF(A962="Invoice No. : ",INDEX(Sheet1!G$14:G$181,MATCH(B962,Sheet1!A$14:A$181,0)),P966))))</f>
        <v>BALCITA, JOAN ROSE MANGOBA</v>
      </c>
      <c r="Q967">
        <f t="shared" si="59"/>
        <v>130591.09</v>
      </c>
    </row>
    <row r="968" spans="1:17" x14ac:dyDescent="0.2">
      <c r="A968" s="10" t="s">
        <v>627</v>
      </c>
      <c r="B968" s="10" t="s">
        <v>628</v>
      </c>
      <c r="C968" s="11">
        <v>1</v>
      </c>
      <c r="D968" s="11">
        <v>29.75</v>
      </c>
      <c r="E968" s="11">
        <v>29.75</v>
      </c>
      <c r="F968" s="26">
        <f t="shared" si="56"/>
        <v>2145349</v>
      </c>
      <c r="G968" s="26">
        <f>IF(ISTEXT(E968),"",IF(ISBLANK(E968),"",IF(ISTEXT(D968),"",IF(A963="Invoice No. : ",INDEX(Sheet1!F$14:F$181,MATCH(B963,Sheet1!A$14:A$181,0)),G967))))</f>
        <v>50395</v>
      </c>
      <c r="H968" s="26" t="str">
        <f t="shared" si="57"/>
        <v>01/17/2023</v>
      </c>
      <c r="I968" s="26" t="str">
        <f>IF(ISTEXT(E968),"",IF(ISBLANK(E968),"",IF(ISTEXT(D968),"",IF(A963="Invoice No. : ",TEXT(INDEX(Sheet1!C$14:C$200,MATCH(B963,Sheet1!A$14:A$200,0)),"hh:mm:ss"),I967))))</f>
        <v>11:20:35</v>
      </c>
      <c r="J968">
        <f t="shared" si="58"/>
        <v>1290.5</v>
      </c>
      <c r="K968">
        <f>IF(ISBLANK(G968),"",IF(ISTEXT(G968),"",INDEX(Sheet1!H$14:H$181,MATCH(F968,Sheet1!A$14:A$181,0))))</f>
        <v>1290.5</v>
      </c>
      <c r="L968">
        <f>IF(ISBLANK(G968),"",IF(ISTEXT(G968),"",INDEX(Sheet1!I$14:I$181,MATCH(F968,Sheet1!A$14:A$181,0))))</f>
        <v>0</v>
      </c>
      <c r="M968" t="str">
        <f>IF(ISBLANK(G968),"",IF(ISTEXT(G968),"",IF(INDEX(Sheet1!H$14:H$181,MATCH(F968,Sheet1!A$14:A$181,0))&lt;&gt;0,IF(INDEX(Sheet1!I$14:I$181,MATCH(F968,Sheet1!A$14:A$181,0))&lt;&gt;0,"Loan &amp; Cash","Loan"),"Cash")))</f>
        <v>Loan</v>
      </c>
      <c r="N968">
        <f>IF(ISTEXT(E968),"",IF(ISBLANK(E968),"",IF(ISTEXT(D968),"",IF(A963="Invoice No. : ",INDEX(Sheet1!D$14:D$181,MATCH(B963,Sheet1!A$14:A$181,0)),N967))))</f>
        <v>2</v>
      </c>
      <c r="O968" t="str">
        <f>IF(ISTEXT(E968),"",IF(ISBLANK(E968),"",IF(ISTEXT(D968),"",IF(A963="Invoice No. : ",INDEX(Sheet1!E$14:E$181,MATCH(B963,Sheet1!A$14:A$181,0)),O967))))</f>
        <v>RUBY</v>
      </c>
      <c r="P968" t="str">
        <f>IF(ISTEXT(E968),"",IF(ISBLANK(E968),"",IF(ISTEXT(D968),"",IF(A963="Invoice No. : ",INDEX(Sheet1!G$14:G$181,MATCH(B963,Sheet1!A$14:A$181,0)),P967))))</f>
        <v>BALCITA, JOAN ROSE MANGOBA</v>
      </c>
      <c r="Q968">
        <f t="shared" si="59"/>
        <v>130591.09</v>
      </c>
    </row>
    <row r="969" spans="1:17" x14ac:dyDescent="0.2">
      <c r="A969" s="10" t="s">
        <v>629</v>
      </c>
      <c r="B969" s="10" t="s">
        <v>630</v>
      </c>
      <c r="C969" s="11">
        <v>1</v>
      </c>
      <c r="D969" s="11">
        <v>16.5</v>
      </c>
      <c r="E969" s="11">
        <v>16.5</v>
      </c>
      <c r="F969" s="26">
        <f t="shared" si="56"/>
        <v>2145349</v>
      </c>
      <c r="G969" s="26">
        <f>IF(ISTEXT(E969),"",IF(ISBLANK(E969),"",IF(ISTEXT(D969),"",IF(A964="Invoice No. : ",INDEX(Sheet1!F$14:F$181,MATCH(B964,Sheet1!A$14:A$181,0)),G968))))</f>
        <v>50395</v>
      </c>
      <c r="H969" s="26" t="str">
        <f t="shared" si="57"/>
        <v>01/17/2023</v>
      </c>
      <c r="I969" s="26" t="str">
        <f>IF(ISTEXT(E969),"",IF(ISBLANK(E969),"",IF(ISTEXT(D969),"",IF(A964="Invoice No. : ",TEXT(INDEX(Sheet1!C$14:C$200,MATCH(B964,Sheet1!A$14:A$200,0)),"hh:mm:ss"),I968))))</f>
        <v>11:20:35</v>
      </c>
      <c r="J969">
        <f t="shared" si="58"/>
        <v>1290.5</v>
      </c>
      <c r="K969">
        <f>IF(ISBLANK(G969),"",IF(ISTEXT(G969),"",INDEX(Sheet1!H$14:H$181,MATCH(F969,Sheet1!A$14:A$181,0))))</f>
        <v>1290.5</v>
      </c>
      <c r="L969">
        <f>IF(ISBLANK(G969),"",IF(ISTEXT(G969),"",INDEX(Sheet1!I$14:I$181,MATCH(F969,Sheet1!A$14:A$181,0))))</f>
        <v>0</v>
      </c>
      <c r="M969" t="str">
        <f>IF(ISBLANK(G969),"",IF(ISTEXT(G969),"",IF(INDEX(Sheet1!H$14:H$181,MATCH(F969,Sheet1!A$14:A$181,0))&lt;&gt;0,IF(INDEX(Sheet1!I$14:I$181,MATCH(F969,Sheet1!A$14:A$181,0))&lt;&gt;0,"Loan &amp; Cash","Loan"),"Cash")))</f>
        <v>Loan</v>
      </c>
      <c r="N969">
        <f>IF(ISTEXT(E969),"",IF(ISBLANK(E969),"",IF(ISTEXT(D969),"",IF(A964="Invoice No. : ",INDEX(Sheet1!D$14:D$181,MATCH(B964,Sheet1!A$14:A$181,0)),N968))))</f>
        <v>2</v>
      </c>
      <c r="O969" t="str">
        <f>IF(ISTEXT(E969),"",IF(ISBLANK(E969),"",IF(ISTEXT(D969),"",IF(A964="Invoice No. : ",INDEX(Sheet1!E$14:E$181,MATCH(B964,Sheet1!A$14:A$181,0)),O968))))</f>
        <v>RUBY</v>
      </c>
      <c r="P969" t="str">
        <f>IF(ISTEXT(E969),"",IF(ISBLANK(E969),"",IF(ISTEXT(D969),"",IF(A964="Invoice No. : ",INDEX(Sheet1!G$14:G$181,MATCH(B964,Sheet1!A$14:A$181,0)),P968))))</f>
        <v>BALCITA, JOAN ROSE MANGOBA</v>
      </c>
      <c r="Q969">
        <f t="shared" si="59"/>
        <v>130591.09</v>
      </c>
    </row>
    <row r="970" spans="1:17" x14ac:dyDescent="0.2">
      <c r="A970" s="10" t="s">
        <v>631</v>
      </c>
      <c r="B970" s="10" t="s">
        <v>632</v>
      </c>
      <c r="C970" s="11">
        <v>1</v>
      </c>
      <c r="D970" s="11">
        <v>38.5</v>
      </c>
      <c r="E970" s="11">
        <v>38.5</v>
      </c>
      <c r="F970" s="26">
        <f t="shared" si="56"/>
        <v>2145349</v>
      </c>
      <c r="G970" s="26">
        <f>IF(ISTEXT(E970),"",IF(ISBLANK(E970),"",IF(ISTEXT(D970),"",IF(A965="Invoice No. : ",INDEX(Sheet1!F$14:F$181,MATCH(B965,Sheet1!A$14:A$181,0)),G969))))</f>
        <v>50395</v>
      </c>
      <c r="H970" s="26" t="str">
        <f t="shared" si="57"/>
        <v>01/17/2023</v>
      </c>
      <c r="I970" s="26" t="str">
        <f>IF(ISTEXT(E970),"",IF(ISBLANK(E970),"",IF(ISTEXT(D970),"",IF(A965="Invoice No. : ",TEXT(INDEX(Sheet1!C$14:C$200,MATCH(B965,Sheet1!A$14:A$200,0)),"hh:mm:ss"),I969))))</f>
        <v>11:20:35</v>
      </c>
      <c r="J970">
        <f t="shared" si="58"/>
        <v>1290.5</v>
      </c>
      <c r="K970">
        <f>IF(ISBLANK(G970),"",IF(ISTEXT(G970),"",INDEX(Sheet1!H$14:H$181,MATCH(F970,Sheet1!A$14:A$181,0))))</f>
        <v>1290.5</v>
      </c>
      <c r="L970">
        <f>IF(ISBLANK(G970),"",IF(ISTEXT(G970),"",INDEX(Sheet1!I$14:I$181,MATCH(F970,Sheet1!A$14:A$181,0))))</f>
        <v>0</v>
      </c>
      <c r="M970" t="str">
        <f>IF(ISBLANK(G970),"",IF(ISTEXT(G970),"",IF(INDEX(Sheet1!H$14:H$181,MATCH(F970,Sheet1!A$14:A$181,0))&lt;&gt;0,IF(INDEX(Sheet1!I$14:I$181,MATCH(F970,Sheet1!A$14:A$181,0))&lt;&gt;0,"Loan &amp; Cash","Loan"),"Cash")))</f>
        <v>Loan</v>
      </c>
      <c r="N970">
        <f>IF(ISTEXT(E970),"",IF(ISBLANK(E970),"",IF(ISTEXT(D970),"",IF(A965="Invoice No. : ",INDEX(Sheet1!D$14:D$181,MATCH(B965,Sheet1!A$14:A$181,0)),N969))))</f>
        <v>2</v>
      </c>
      <c r="O970" t="str">
        <f>IF(ISTEXT(E970),"",IF(ISBLANK(E970),"",IF(ISTEXT(D970),"",IF(A965="Invoice No. : ",INDEX(Sheet1!E$14:E$181,MATCH(B965,Sheet1!A$14:A$181,0)),O969))))</f>
        <v>RUBY</v>
      </c>
      <c r="P970" t="str">
        <f>IF(ISTEXT(E970),"",IF(ISBLANK(E970),"",IF(ISTEXT(D970),"",IF(A965="Invoice No. : ",INDEX(Sheet1!G$14:G$181,MATCH(B965,Sheet1!A$14:A$181,0)),P969))))</f>
        <v>BALCITA, JOAN ROSE MANGOBA</v>
      </c>
      <c r="Q970">
        <f t="shared" si="59"/>
        <v>130591.09</v>
      </c>
    </row>
    <row r="971" spans="1:17" x14ac:dyDescent="0.2">
      <c r="A971" s="10" t="s">
        <v>633</v>
      </c>
      <c r="B971" s="10" t="s">
        <v>634</v>
      </c>
      <c r="C971" s="11">
        <v>1</v>
      </c>
      <c r="D971" s="11">
        <v>56.25</v>
      </c>
      <c r="E971" s="11">
        <v>56.25</v>
      </c>
      <c r="F971" s="26">
        <f t="shared" si="56"/>
        <v>2145349</v>
      </c>
      <c r="G971" s="26">
        <f>IF(ISTEXT(E971),"",IF(ISBLANK(E971),"",IF(ISTEXT(D971),"",IF(A966="Invoice No. : ",INDEX(Sheet1!F$14:F$181,MATCH(B966,Sheet1!A$14:A$181,0)),G970))))</f>
        <v>50395</v>
      </c>
      <c r="H971" s="26" t="str">
        <f t="shared" si="57"/>
        <v>01/17/2023</v>
      </c>
      <c r="I971" s="26" t="str">
        <f>IF(ISTEXT(E971),"",IF(ISBLANK(E971),"",IF(ISTEXT(D971),"",IF(A966="Invoice No. : ",TEXT(INDEX(Sheet1!C$14:C$200,MATCH(B966,Sheet1!A$14:A$200,0)),"hh:mm:ss"),I970))))</f>
        <v>11:20:35</v>
      </c>
      <c r="J971">
        <f t="shared" si="58"/>
        <v>1290.5</v>
      </c>
      <c r="K971">
        <f>IF(ISBLANK(G971),"",IF(ISTEXT(G971),"",INDEX(Sheet1!H$14:H$181,MATCH(F971,Sheet1!A$14:A$181,0))))</f>
        <v>1290.5</v>
      </c>
      <c r="L971">
        <f>IF(ISBLANK(G971),"",IF(ISTEXT(G971),"",INDEX(Sheet1!I$14:I$181,MATCH(F971,Sheet1!A$14:A$181,0))))</f>
        <v>0</v>
      </c>
      <c r="M971" t="str">
        <f>IF(ISBLANK(G971),"",IF(ISTEXT(G971),"",IF(INDEX(Sheet1!H$14:H$181,MATCH(F971,Sheet1!A$14:A$181,0))&lt;&gt;0,IF(INDEX(Sheet1!I$14:I$181,MATCH(F971,Sheet1!A$14:A$181,0))&lt;&gt;0,"Loan &amp; Cash","Loan"),"Cash")))</f>
        <v>Loan</v>
      </c>
      <c r="N971">
        <f>IF(ISTEXT(E971),"",IF(ISBLANK(E971),"",IF(ISTEXT(D971),"",IF(A966="Invoice No. : ",INDEX(Sheet1!D$14:D$181,MATCH(B966,Sheet1!A$14:A$181,0)),N970))))</f>
        <v>2</v>
      </c>
      <c r="O971" t="str">
        <f>IF(ISTEXT(E971),"",IF(ISBLANK(E971),"",IF(ISTEXT(D971),"",IF(A966="Invoice No. : ",INDEX(Sheet1!E$14:E$181,MATCH(B966,Sheet1!A$14:A$181,0)),O970))))</f>
        <v>RUBY</v>
      </c>
      <c r="P971" t="str">
        <f>IF(ISTEXT(E971),"",IF(ISBLANK(E971),"",IF(ISTEXT(D971),"",IF(A966="Invoice No. : ",INDEX(Sheet1!G$14:G$181,MATCH(B966,Sheet1!A$14:A$181,0)),P970))))</f>
        <v>BALCITA, JOAN ROSE MANGOBA</v>
      </c>
      <c r="Q971">
        <f t="shared" si="59"/>
        <v>130591.09</v>
      </c>
    </row>
    <row r="972" spans="1:17" x14ac:dyDescent="0.2">
      <c r="A972" s="10" t="s">
        <v>635</v>
      </c>
      <c r="B972" s="10" t="s">
        <v>636</v>
      </c>
      <c r="C972" s="11">
        <v>8</v>
      </c>
      <c r="D972" s="11">
        <v>14.25</v>
      </c>
      <c r="E972" s="11">
        <v>114</v>
      </c>
      <c r="F972" s="26">
        <f t="shared" si="56"/>
        <v>2145349</v>
      </c>
      <c r="G972" s="26">
        <f>IF(ISTEXT(E972),"",IF(ISBLANK(E972),"",IF(ISTEXT(D972),"",IF(A967="Invoice No. : ",INDEX(Sheet1!F$14:F$181,MATCH(B967,Sheet1!A$14:A$181,0)),G971))))</f>
        <v>50395</v>
      </c>
      <c r="H972" s="26" t="str">
        <f t="shared" si="57"/>
        <v>01/17/2023</v>
      </c>
      <c r="I972" s="26" t="str">
        <f>IF(ISTEXT(E972),"",IF(ISBLANK(E972),"",IF(ISTEXT(D972),"",IF(A967="Invoice No. : ",TEXT(INDEX(Sheet1!C$14:C$200,MATCH(B967,Sheet1!A$14:A$200,0)),"hh:mm:ss"),I971))))</f>
        <v>11:20:35</v>
      </c>
      <c r="J972">
        <f t="shared" si="58"/>
        <v>1290.5</v>
      </c>
      <c r="K972">
        <f>IF(ISBLANK(G972),"",IF(ISTEXT(G972),"",INDEX(Sheet1!H$14:H$181,MATCH(F972,Sheet1!A$14:A$181,0))))</f>
        <v>1290.5</v>
      </c>
      <c r="L972">
        <f>IF(ISBLANK(G972),"",IF(ISTEXT(G972),"",INDEX(Sheet1!I$14:I$181,MATCH(F972,Sheet1!A$14:A$181,0))))</f>
        <v>0</v>
      </c>
      <c r="M972" t="str">
        <f>IF(ISBLANK(G972),"",IF(ISTEXT(G972),"",IF(INDEX(Sheet1!H$14:H$181,MATCH(F972,Sheet1!A$14:A$181,0))&lt;&gt;0,IF(INDEX(Sheet1!I$14:I$181,MATCH(F972,Sheet1!A$14:A$181,0))&lt;&gt;0,"Loan &amp; Cash","Loan"),"Cash")))</f>
        <v>Loan</v>
      </c>
      <c r="N972">
        <f>IF(ISTEXT(E972),"",IF(ISBLANK(E972),"",IF(ISTEXT(D972),"",IF(A967="Invoice No. : ",INDEX(Sheet1!D$14:D$181,MATCH(B967,Sheet1!A$14:A$181,0)),N971))))</f>
        <v>2</v>
      </c>
      <c r="O972" t="str">
        <f>IF(ISTEXT(E972),"",IF(ISBLANK(E972),"",IF(ISTEXT(D972),"",IF(A967="Invoice No. : ",INDEX(Sheet1!E$14:E$181,MATCH(B967,Sheet1!A$14:A$181,0)),O971))))</f>
        <v>RUBY</v>
      </c>
      <c r="P972" t="str">
        <f>IF(ISTEXT(E972),"",IF(ISBLANK(E972),"",IF(ISTEXT(D972),"",IF(A967="Invoice No. : ",INDEX(Sheet1!G$14:G$181,MATCH(B967,Sheet1!A$14:A$181,0)),P971))))</f>
        <v>BALCITA, JOAN ROSE MANGOBA</v>
      </c>
      <c r="Q972">
        <f t="shared" si="59"/>
        <v>130591.09</v>
      </c>
    </row>
    <row r="973" spans="1:17" x14ac:dyDescent="0.2">
      <c r="A973" s="10" t="s">
        <v>332</v>
      </c>
      <c r="B973" s="10" t="s">
        <v>333</v>
      </c>
      <c r="C973" s="11">
        <v>1</v>
      </c>
      <c r="D973" s="11">
        <v>74</v>
      </c>
      <c r="E973" s="11">
        <v>74</v>
      </c>
      <c r="F973" s="26">
        <f t="shared" si="56"/>
        <v>2145349</v>
      </c>
      <c r="G973" s="26">
        <f>IF(ISTEXT(E973),"",IF(ISBLANK(E973),"",IF(ISTEXT(D973),"",IF(A968="Invoice No. : ",INDEX(Sheet1!F$14:F$181,MATCH(B968,Sheet1!A$14:A$181,0)),G972))))</f>
        <v>50395</v>
      </c>
      <c r="H973" s="26" t="str">
        <f t="shared" si="57"/>
        <v>01/17/2023</v>
      </c>
      <c r="I973" s="26" t="str">
        <f>IF(ISTEXT(E973),"",IF(ISBLANK(E973),"",IF(ISTEXT(D973),"",IF(A968="Invoice No. : ",TEXT(INDEX(Sheet1!C$14:C$200,MATCH(B968,Sheet1!A$14:A$200,0)),"hh:mm:ss"),I972))))</f>
        <v>11:20:35</v>
      </c>
      <c r="J973">
        <f t="shared" si="58"/>
        <v>1290.5</v>
      </c>
      <c r="K973">
        <f>IF(ISBLANK(G973),"",IF(ISTEXT(G973),"",INDEX(Sheet1!H$14:H$181,MATCH(F973,Sheet1!A$14:A$181,0))))</f>
        <v>1290.5</v>
      </c>
      <c r="L973">
        <f>IF(ISBLANK(G973),"",IF(ISTEXT(G973),"",INDEX(Sheet1!I$14:I$181,MATCH(F973,Sheet1!A$14:A$181,0))))</f>
        <v>0</v>
      </c>
      <c r="M973" t="str">
        <f>IF(ISBLANK(G973),"",IF(ISTEXT(G973),"",IF(INDEX(Sheet1!H$14:H$181,MATCH(F973,Sheet1!A$14:A$181,0))&lt;&gt;0,IF(INDEX(Sheet1!I$14:I$181,MATCH(F973,Sheet1!A$14:A$181,0))&lt;&gt;0,"Loan &amp; Cash","Loan"),"Cash")))</f>
        <v>Loan</v>
      </c>
      <c r="N973">
        <f>IF(ISTEXT(E973),"",IF(ISBLANK(E973),"",IF(ISTEXT(D973),"",IF(A968="Invoice No. : ",INDEX(Sheet1!D$14:D$181,MATCH(B968,Sheet1!A$14:A$181,0)),N972))))</f>
        <v>2</v>
      </c>
      <c r="O973" t="str">
        <f>IF(ISTEXT(E973),"",IF(ISBLANK(E973),"",IF(ISTEXT(D973),"",IF(A968="Invoice No. : ",INDEX(Sheet1!E$14:E$181,MATCH(B968,Sheet1!A$14:A$181,0)),O972))))</f>
        <v>RUBY</v>
      </c>
      <c r="P973" t="str">
        <f>IF(ISTEXT(E973),"",IF(ISBLANK(E973),"",IF(ISTEXT(D973),"",IF(A968="Invoice No. : ",INDEX(Sheet1!G$14:G$181,MATCH(B968,Sheet1!A$14:A$181,0)),P972))))</f>
        <v>BALCITA, JOAN ROSE MANGOBA</v>
      </c>
      <c r="Q973">
        <f t="shared" si="59"/>
        <v>130591.09</v>
      </c>
    </row>
    <row r="974" spans="1:17" x14ac:dyDescent="0.2">
      <c r="A974" s="10" t="s">
        <v>597</v>
      </c>
      <c r="B974" s="10" t="s">
        <v>598</v>
      </c>
      <c r="C974" s="11">
        <v>1</v>
      </c>
      <c r="D974" s="11">
        <v>51.75</v>
      </c>
      <c r="E974" s="11">
        <v>51.75</v>
      </c>
      <c r="F974" s="26">
        <f t="shared" si="56"/>
        <v>2145349</v>
      </c>
      <c r="G974" s="26">
        <f>IF(ISTEXT(E974),"",IF(ISBLANK(E974),"",IF(ISTEXT(D974),"",IF(A969="Invoice No. : ",INDEX(Sheet1!F$14:F$181,MATCH(B969,Sheet1!A$14:A$181,0)),G973))))</f>
        <v>50395</v>
      </c>
      <c r="H974" s="26" t="str">
        <f t="shared" si="57"/>
        <v>01/17/2023</v>
      </c>
      <c r="I974" s="26" t="str">
        <f>IF(ISTEXT(E974),"",IF(ISBLANK(E974),"",IF(ISTEXT(D974),"",IF(A969="Invoice No. : ",TEXT(INDEX(Sheet1!C$14:C$200,MATCH(B969,Sheet1!A$14:A$200,0)),"hh:mm:ss"),I973))))</f>
        <v>11:20:35</v>
      </c>
      <c r="J974">
        <f t="shared" si="58"/>
        <v>1290.5</v>
      </c>
      <c r="K974">
        <f>IF(ISBLANK(G974),"",IF(ISTEXT(G974),"",INDEX(Sheet1!H$14:H$181,MATCH(F974,Sheet1!A$14:A$181,0))))</f>
        <v>1290.5</v>
      </c>
      <c r="L974">
        <f>IF(ISBLANK(G974),"",IF(ISTEXT(G974),"",INDEX(Sheet1!I$14:I$181,MATCH(F974,Sheet1!A$14:A$181,0))))</f>
        <v>0</v>
      </c>
      <c r="M974" t="str">
        <f>IF(ISBLANK(G974),"",IF(ISTEXT(G974),"",IF(INDEX(Sheet1!H$14:H$181,MATCH(F974,Sheet1!A$14:A$181,0))&lt;&gt;0,IF(INDEX(Sheet1!I$14:I$181,MATCH(F974,Sheet1!A$14:A$181,0))&lt;&gt;0,"Loan &amp; Cash","Loan"),"Cash")))</f>
        <v>Loan</v>
      </c>
      <c r="N974">
        <f>IF(ISTEXT(E974),"",IF(ISBLANK(E974),"",IF(ISTEXT(D974),"",IF(A969="Invoice No. : ",INDEX(Sheet1!D$14:D$181,MATCH(B969,Sheet1!A$14:A$181,0)),N973))))</f>
        <v>2</v>
      </c>
      <c r="O974" t="str">
        <f>IF(ISTEXT(E974),"",IF(ISBLANK(E974),"",IF(ISTEXT(D974),"",IF(A969="Invoice No. : ",INDEX(Sheet1!E$14:E$181,MATCH(B969,Sheet1!A$14:A$181,0)),O973))))</f>
        <v>RUBY</v>
      </c>
      <c r="P974" t="str">
        <f>IF(ISTEXT(E974),"",IF(ISBLANK(E974),"",IF(ISTEXT(D974),"",IF(A969="Invoice No. : ",INDEX(Sheet1!G$14:G$181,MATCH(B969,Sheet1!A$14:A$181,0)),P973))))</f>
        <v>BALCITA, JOAN ROSE MANGOBA</v>
      </c>
      <c r="Q974">
        <f t="shared" si="59"/>
        <v>130591.09</v>
      </c>
    </row>
    <row r="975" spans="1:17" x14ac:dyDescent="0.2">
      <c r="A975" s="10" t="s">
        <v>637</v>
      </c>
      <c r="B975" s="10" t="s">
        <v>638</v>
      </c>
      <c r="C975" s="11">
        <v>1</v>
      </c>
      <c r="D975" s="11">
        <v>31.5</v>
      </c>
      <c r="E975" s="11">
        <v>31.5</v>
      </c>
      <c r="F975" s="26">
        <f t="shared" si="56"/>
        <v>2145349</v>
      </c>
      <c r="G975" s="26">
        <f>IF(ISTEXT(E975),"",IF(ISBLANK(E975),"",IF(ISTEXT(D975),"",IF(A970="Invoice No. : ",INDEX(Sheet1!F$14:F$181,MATCH(B970,Sheet1!A$14:A$181,0)),G974))))</f>
        <v>50395</v>
      </c>
      <c r="H975" s="26" t="str">
        <f t="shared" si="57"/>
        <v>01/17/2023</v>
      </c>
      <c r="I975" s="26" t="str">
        <f>IF(ISTEXT(E975),"",IF(ISBLANK(E975),"",IF(ISTEXT(D975),"",IF(A970="Invoice No. : ",TEXT(INDEX(Sheet1!C$14:C$200,MATCH(B970,Sheet1!A$14:A$200,0)),"hh:mm:ss"),I974))))</f>
        <v>11:20:35</v>
      </c>
      <c r="J975">
        <f t="shared" si="58"/>
        <v>1290.5</v>
      </c>
      <c r="K975">
        <f>IF(ISBLANK(G975),"",IF(ISTEXT(G975),"",INDEX(Sheet1!H$14:H$181,MATCH(F975,Sheet1!A$14:A$181,0))))</f>
        <v>1290.5</v>
      </c>
      <c r="L975">
        <f>IF(ISBLANK(G975),"",IF(ISTEXT(G975),"",INDEX(Sheet1!I$14:I$181,MATCH(F975,Sheet1!A$14:A$181,0))))</f>
        <v>0</v>
      </c>
      <c r="M975" t="str">
        <f>IF(ISBLANK(G975),"",IF(ISTEXT(G975),"",IF(INDEX(Sheet1!H$14:H$181,MATCH(F975,Sheet1!A$14:A$181,0))&lt;&gt;0,IF(INDEX(Sheet1!I$14:I$181,MATCH(F975,Sheet1!A$14:A$181,0))&lt;&gt;0,"Loan &amp; Cash","Loan"),"Cash")))</f>
        <v>Loan</v>
      </c>
      <c r="N975">
        <f>IF(ISTEXT(E975),"",IF(ISBLANK(E975),"",IF(ISTEXT(D975),"",IF(A970="Invoice No. : ",INDEX(Sheet1!D$14:D$181,MATCH(B970,Sheet1!A$14:A$181,0)),N974))))</f>
        <v>2</v>
      </c>
      <c r="O975" t="str">
        <f>IF(ISTEXT(E975),"",IF(ISBLANK(E975),"",IF(ISTEXT(D975),"",IF(A970="Invoice No. : ",INDEX(Sheet1!E$14:E$181,MATCH(B970,Sheet1!A$14:A$181,0)),O974))))</f>
        <v>RUBY</v>
      </c>
      <c r="P975" t="str">
        <f>IF(ISTEXT(E975),"",IF(ISBLANK(E975),"",IF(ISTEXT(D975),"",IF(A970="Invoice No. : ",INDEX(Sheet1!G$14:G$181,MATCH(B970,Sheet1!A$14:A$181,0)),P974))))</f>
        <v>BALCITA, JOAN ROSE MANGOBA</v>
      </c>
      <c r="Q975">
        <f t="shared" si="59"/>
        <v>130591.09</v>
      </c>
    </row>
    <row r="976" spans="1:17" x14ac:dyDescent="0.2">
      <c r="A976" s="10" t="s">
        <v>639</v>
      </c>
      <c r="B976" s="10" t="s">
        <v>640</v>
      </c>
      <c r="C976" s="11">
        <v>1</v>
      </c>
      <c r="D976" s="11">
        <v>74.25</v>
      </c>
      <c r="E976" s="11">
        <v>74.25</v>
      </c>
      <c r="F976" s="26">
        <f t="shared" si="56"/>
        <v>2145349</v>
      </c>
      <c r="G976" s="26">
        <f>IF(ISTEXT(E976),"",IF(ISBLANK(E976),"",IF(ISTEXT(D976),"",IF(A971="Invoice No. : ",INDEX(Sheet1!F$14:F$181,MATCH(B971,Sheet1!A$14:A$181,0)),G975))))</f>
        <v>50395</v>
      </c>
      <c r="H976" s="26" t="str">
        <f t="shared" si="57"/>
        <v>01/17/2023</v>
      </c>
      <c r="I976" s="26" t="str">
        <f>IF(ISTEXT(E976),"",IF(ISBLANK(E976),"",IF(ISTEXT(D976),"",IF(A971="Invoice No. : ",TEXT(INDEX(Sheet1!C$14:C$200,MATCH(B971,Sheet1!A$14:A$200,0)),"hh:mm:ss"),I975))))</f>
        <v>11:20:35</v>
      </c>
      <c r="J976">
        <f t="shared" si="58"/>
        <v>1290.5</v>
      </c>
      <c r="K976">
        <f>IF(ISBLANK(G976),"",IF(ISTEXT(G976),"",INDEX(Sheet1!H$14:H$181,MATCH(F976,Sheet1!A$14:A$181,0))))</f>
        <v>1290.5</v>
      </c>
      <c r="L976">
        <f>IF(ISBLANK(G976),"",IF(ISTEXT(G976),"",INDEX(Sheet1!I$14:I$181,MATCH(F976,Sheet1!A$14:A$181,0))))</f>
        <v>0</v>
      </c>
      <c r="M976" t="str">
        <f>IF(ISBLANK(G976),"",IF(ISTEXT(G976),"",IF(INDEX(Sheet1!H$14:H$181,MATCH(F976,Sheet1!A$14:A$181,0))&lt;&gt;0,IF(INDEX(Sheet1!I$14:I$181,MATCH(F976,Sheet1!A$14:A$181,0))&lt;&gt;0,"Loan &amp; Cash","Loan"),"Cash")))</f>
        <v>Loan</v>
      </c>
      <c r="N976">
        <f>IF(ISTEXT(E976),"",IF(ISBLANK(E976),"",IF(ISTEXT(D976),"",IF(A971="Invoice No. : ",INDEX(Sheet1!D$14:D$181,MATCH(B971,Sheet1!A$14:A$181,0)),N975))))</f>
        <v>2</v>
      </c>
      <c r="O976" t="str">
        <f>IF(ISTEXT(E976),"",IF(ISBLANK(E976),"",IF(ISTEXT(D976),"",IF(A971="Invoice No. : ",INDEX(Sheet1!E$14:E$181,MATCH(B971,Sheet1!A$14:A$181,0)),O975))))</f>
        <v>RUBY</v>
      </c>
      <c r="P976" t="str">
        <f>IF(ISTEXT(E976),"",IF(ISBLANK(E976),"",IF(ISTEXT(D976),"",IF(A971="Invoice No. : ",INDEX(Sheet1!G$14:G$181,MATCH(B971,Sheet1!A$14:A$181,0)),P975))))</f>
        <v>BALCITA, JOAN ROSE MANGOBA</v>
      </c>
      <c r="Q976">
        <f t="shared" si="59"/>
        <v>130591.09</v>
      </c>
    </row>
    <row r="977" spans="1:17" x14ac:dyDescent="0.2">
      <c r="A977" s="10" t="s">
        <v>641</v>
      </c>
      <c r="B977" s="10" t="s">
        <v>642</v>
      </c>
      <c r="C977" s="11">
        <v>1</v>
      </c>
      <c r="D977" s="11">
        <v>95</v>
      </c>
      <c r="E977" s="11">
        <v>95</v>
      </c>
      <c r="F977" s="26">
        <f t="shared" ref="F977:F1040" si="60">IF(ISTEXT(E977),"",IF(ISBLANK(E977),"",IF(ISTEXT(D977),"",IF(A972="Invoice No. : ",B972,F976))))</f>
        <v>2145349</v>
      </c>
      <c r="G977" s="26">
        <f>IF(ISTEXT(E977),"",IF(ISBLANK(E977),"",IF(ISTEXT(D977),"",IF(A972="Invoice No. : ",INDEX(Sheet1!F$14:F$181,MATCH(B972,Sheet1!A$14:A$181,0)),G976))))</f>
        <v>50395</v>
      </c>
      <c r="H977" s="26" t="str">
        <f t="shared" ref="H977:H1040" si="61">IF(ISTEXT(E977),"",IF(ISBLANK(E977),"",IF(ISTEXT(D977),"",IF(A972="Invoice No. : ",TEXT(B973,"mm/dd/yyyy"),H976))))</f>
        <v>01/17/2023</v>
      </c>
      <c r="I977" s="26" t="str">
        <f>IF(ISTEXT(E977),"",IF(ISBLANK(E977),"",IF(ISTEXT(D977),"",IF(A972="Invoice No. : ",TEXT(INDEX(Sheet1!C$14:C$200,MATCH(B972,Sheet1!A$14:A$200,0)),"hh:mm:ss"),I976))))</f>
        <v>11:20:35</v>
      </c>
      <c r="J977">
        <f t="shared" ref="J977:J1040" si="62">IF(D978="Invoice Amount",E978,IF(ISBLANK(D977),"",J978))</f>
        <v>1290.5</v>
      </c>
      <c r="K977">
        <f>IF(ISBLANK(G977),"",IF(ISTEXT(G977),"",INDEX(Sheet1!H$14:H$181,MATCH(F977,Sheet1!A$14:A$181,0))))</f>
        <v>1290.5</v>
      </c>
      <c r="L977">
        <f>IF(ISBLANK(G977),"",IF(ISTEXT(G977),"",INDEX(Sheet1!I$14:I$181,MATCH(F977,Sheet1!A$14:A$181,0))))</f>
        <v>0</v>
      </c>
      <c r="M977" t="str">
        <f>IF(ISBLANK(G977),"",IF(ISTEXT(G977),"",IF(INDEX(Sheet1!H$14:H$181,MATCH(F977,Sheet1!A$14:A$181,0))&lt;&gt;0,IF(INDEX(Sheet1!I$14:I$181,MATCH(F977,Sheet1!A$14:A$181,0))&lt;&gt;0,"Loan &amp; Cash","Loan"),"Cash")))</f>
        <v>Loan</v>
      </c>
      <c r="N977">
        <f>IF(ISTEXT(E977),"",IF(ISBLANK(E977),"",IF(ISTEXT(D977),"",IF(A972="Invoice No. : ",INDEX(Sheet1!D$14:D$181,MATCH(B972,Sheet1!A$14:A$181,0)),N976))))</f>
        <v>2</v>
      </c>
      <c r="O977" t="str">
        <f>IF(ISTEXT(E977),"",IF(ISBLANK(E977),"",IF(ISTEXT(D977),"",IF(A972="Invoice No. : ",INDEX(Sheet1!E$14:E$181,MATCH(B972,Sheet1!A$14:A$181,0)),O976))))</f>
        <v>RUBY</v>
      </c>
      <c r="P977" t="str">
        <f>IF(ISTEXT(E977),"",IF(ISBLANK(E977),"",IF(ISTEXT(D977),"",IF(A972="Invoice No. : ",INDEX(Sheet1!G$14:G$181,MATCH(B972,Sheet1!A$14:A$181,0)),P976))))</f>
        <v>BALCITA, JOAN ROSE MANGOBA</v>
      </c>
      <c r="Q977">
        <f t="shared" ref="Q977:Q1040" si="63">IF(ISBLANK(C977),"",IF(ISNUMBER(C977),VLOOKUP("Grand Total : ",D:E,2,FALSE),""))</f>
        <v>130591.09</v>
      </c>
    </row>
    <row r="978" spans="1:17" x14ac:dyDescent="0.2">
      <c r="A978" s="10" t="s">
        <v>545</v>
      </c>
      <c r="B978" s="10" t="s">
        <v>546</v>
      </c>
      <c r="C978" s="11">
        <v>3</v>
      </c>
      <c r="D978" s="11">
        <v>8.75</v>
      </c>
      <c r="E978" s="11">
        <v>26.25</v>
      </c>
      <c r="F978" s="26">
        <f t="shared" si="60"/>
        <v>2145349</v>
      </c>
      <c r="G978" s="26">
        <f>IF(ISTEXT(E978),"",IF(ISBLANK(E978),"",IF(ISTEXT(D978),"",IF(A973="Invoice No. : ",INDEX(Sheet1!F$14:F$181,MATCH(B973,Sheet1!A$14:A$181,0)),G977))))</f>
        <v>50395</v>
      </c>
      <c r="H978" s="26" t="str">
        <f t="shared" si="61"/>
        <v>01/17/2023</v>
      </c>
      <c r="I978" s="26" t="str">
        <f>IF(ISTEXT(E978),"",IF(ISBLANK(E978),"",IF(ISTEXT(D978),"",IF(A973="Invoice No. : ",TEXT(INDEX(Sheet1!C$14:C$200,MATCH(B973,Sheet1!A$14:A$200,0)),"hh:mm:ss"),I977))))</f>
        <v>11:20:35</v>
      </c>
      <c r="J978">
        <f t="shared" si="62"/>
        <v>1290.5</v>
      </c>
      <c r="K978">
        <f>IF(ISBLANK(G978),"",IF(ISTEXT(G978),"",INDEX(Sheet1!H$14:H$181,MATCH(F978,Sheet1!A$14:A$181,0))))</f>
        <v>1290.5</v>
      </c>
      <c r="L978">
        <f>IF(ISBLANK(G978),"",IF(ISTEXT(G978),"",INDEX(Sheet1!I$14:I$181,MATCH(F978,Sheet1!A$14:A$181,0))))</f>
        <v>0</v>
      </c>
      <c r="M978" t="str">
        <f>IF(ISBLANK(G978),"",IF(ISTEXT(G978),"",IF(INDEX(Sheet1!H$14:H$181,MATCH(F978,Sheet1!A$14:A$181,0))&lt;&gt;0,IF(INDEX(Sheet1!I$14:I$181,MATCH(F978,Sheet1!A$14:A$181,0))&lt;&gt;0,"Loan &amp; Cash","Loan"),"Cash")))</f>
        <v>Loan</v>
      </c>
      <c r="N978">
        <f>IF(ISTEXT(E978),"",IF(ISBLANK(E978),"",IF(ISTEXT(D978),"",IF(A973="Invoice No. : ",INDEX(Sheet1!D$14:D$181,MATCH(B973,Sheet1!A$14:A$181,0)),N977))))</f>
        <v>2</v>
      </c>
      <c r="O978" t="str">
        <f>IF(ISTEXT(E978),"",IF(ISBLANK(E978),"",IF(ISTEXT(D978),"",IF(A973="Invoice No. : ",INDEX(Sheet1!E$14:E$181,MATCH(B973,Sheet1!A$14:A$181,0)),O977))))</f>
        <v>RUBY</v>
      </c>
      <c r="P978" t="str">
        <f>IF(ISTEXT(E978),"",IF(ISBLANK(E978),"",IF(ISTEXT(D978),"",IF(A973="Invoice No. : ",INDEX(Sheet1!G$14:G$181,MATCH(B973,Sheet1!A$14:A$181,0)),P977))))</f>
        <v>BALCITA, JOAN ROSE MANGOBA</v>
      </c>
      <c r="Q978">
        <f t="shared" si="63"/>
        <v>130591.09</v>
      </c>
    </row>
    <row r="979" spans="1:17" x14ac:dyDescent="0.2">
      <c r="A979" s="10" t="s">
        <v>643</v>
      </c>
      <c r="B979" s="10" t="s">
        <v>644</v>
      </c>
      <c r="C979" s="11">
        <v>2</v>
      </c>
      <c r="D979" s="11">
        <v>19.25</v>
      </c>
      <c r="E979" s="11">
        <v>38.5</v>
      </c>
      <c r="F979" s="26">
        <f t="shared" si="60"/>
        <v>2145349</v>
      </c>
      <c r="G979" s="26">
        <f>IF(ISTEXT(E979),"",IF(ISBLANK(E979),"",IF(ISTEXT(D979),"",IF(A974="Invoice No. : ",INDEX(Sheet1!F$14:F$181,MATCH(B974,Sheet1!A$14:A$181,0)),G978))))</f>
        <v>50395</v>
      </c>
      <c r="H979" s="26" t="str">
        <f t="shared" si="61"/>
        <v>01/17/2023</v>
      </c>
      <c r="I979" s="26" t="str">
        <f>IF(ISTEXT(E979),"",IF(ISBLANK(E979),"",IF(ISTEXT(D979),"",IF(A974="Invoice No. : ",TEXT(INDEX(Sheet1!C$14:C$200,MATCH(B974,Sheet1!A$14:A$200,0)),"hh:mm:ss"),I978))))</f>
        <v>11:20:35</v>
      </c>
      <c r="J979">
        <f t="shared" si="62"/>
        <v>1290.5</v>
      </c>
      <c r="K979">
        <f>IF(ISBLANK(G979),"",IF(ISTEXT(G979),"",INDEX(Sheet1!H$14:H$181,MATCH(F979,Sheet1!A$14:A$181,0))))</f>
        <v>1290.5</v>
      </c>
      <c r="L979">
        <f>IF(ISBLANK(G979),"",IF(ISTEXT(G979),"",INDEX(Sheet1!I$14:I$181,MATCH(F979,Sheet1!A$14:A$181,0))))</f>
        <v>0</v>
      </c>
      <c r="M979" t="str">
        <f>IF(ISBLANK(G979),"",IF(ISTEXT(G979),"",IF(INDEX(Sheet1!H$14:H$181,MATCH(F979,Sheet1!A$14:A$181,0))&lt;&gt;0,IF(INDEX(Sheet1!I$14:I$181,MATCH(F979,Sheet1!A$14:A$181,0))&lt;&gt;0,"Loan &amp; Cash","Loan"),"Cash")))</f>
        <v>Loan</v>
      </c>
      <c r="N979">
        <f>IF(ISTEXT(E979),"",IF(ISBLANK(E979),"",IF(ISTEXT(D979),"",IF(A974="Invoice No. : ",INDEX(Sheet1!D$14:D$181,MATCH(B974,Sheet1!A$14:A$181,0)),N978))))</f>
        <v>2</v>
      </c>
      <c r="O979" t="str">
        <f>IF(ISTEXT(E979),"",IF(ISBLANK(E979),"",IF(ISTEXT(D979),"",IF(A974="Invoice No. : ",INDEX(Sheet1!E$14:E$181,MATCH(B974,Sheet1!A$14:A$181,0)),O978))))</f>
        <v>RUBY</v>
      </c>
      <c r="P979" t="str">
        <f>IF(ISTEXT(E979),"",IF(ISBLANK(E979),"",IF(ISTEXT(D979),"",IF(A974="Invoice No. : ",INDEX(Sheet1!G$14:G$181,MATCH(B974,Sheet1!A$14:A$181,0)),P978))))</f>
        <v>BALCITA, JOAN ROSE MANGOBA</v>
      </c>
      <c r="Q979">
        <f t="shared" si="63"/>
        <v>130591.09</v>
      </c>
    </row>
    <row r="980" spans="1:17" x14ac:dyDescent="0.2">
      <c r="A980" s="10" t="s">
        <v>491</v>
      </c>
      <c r="B980" s="10" t="s">
        <v>492</v>
      </c>
      <c r="C980" s="11">
        <v>3</v>
      </c>
      <c r="D980" s="11">
        <v>19.25</v>
      </c>
      <c r="E980" s="11">
        <v>57.75</v>
      </c>
      <c r="F980" s="26">
        <f t="shared" si="60"/>
        <v>2145349</v>
      </c>
      <c r="G980" s="26">
        <f>IF(ISTEXT(E980),"",IF(ISBLANK(E980),"",IF(ISTEXT(D980),"",IF(A975="Invoice No. : ",INDEX(Sheet1!F$14:F$181,MATCH(B975,Sheet1!A$14:A$181,0)),G979))))</f>
        <v>50395</v>
      </c>
      <c r="H980" s="26" t="str">
        <f t="shared" si="61"/>
        <v>01/17/2023</v>
      </c>
      <c r="I980" s="26" t="str">
        <f>IF(ISTEXT(E980),"",IF(ISBLANK(E980),"",IF(ISTEXT(D980),"",IF(A975="Invoice No. : ",TEXT(INDEX(Sheet1!C$14:C$200,MATCH(B975,Sheet1!A$14:A$200,0)),"hh:mm:ss"),I979))))</f>
        <v>11:20:35</v>
      </c>
      <c r="J980">
        <f t="shared" si="62"/>
        <v>1290.5</v>
      </c>
      <c r="K980">
        <f>IF(ISBLANK(G980),"",IF(ISTEXT(G980),"",INDEX(Sheet1!H$14:H$181,MATCH(F980,Sheet1!A$14:A$181,0))))</f>
        <v>1290.5</v>
      </c>
      <c r="L980">
        <f>IF(ISBLANK(G980),"",IF(ISTEXT(G980),"",INDEX(Sheet1!I$14:I$181,MATCH(F980,Sheet1!A$14:A$181,0))))</f>
        <v>0</v>
      </c>
      <c r="M980" t="str">
        <f>IF(ISBLANK(G980),"",IF(ISTEXT(G980),"",IF(INDEX(Sheet1!H$14:H$181,MATCH(F980,Sheet1!A$14:A$181,0))&lt;&gt;0,IF(INDEX(Sheet1!I$14:I$181,MATCH(F980,Sheet1!A$14:A$181,0))&lt;&gt;0,"Loan &amp; Cash","Loan"),"Cash")))</f>
        <v>Loan</v>
      </c>
      <c r="N980">
        <f>IF(ISTEXT(E980),"",IF(ISBLANK(E980),"",IF(ISTEXT(D980),"",IF(A975="Invoice No. : ",INDEX(Sheet1!D$14:D$181,MATCH(B975,Sheet1!A$14:A$181,0)),N979))))</f>
        <v>2</v>
      </c>
      <c r="O980" t="str">
        <f>IF(ISTEXT(E980),"",IF(ISBLANK(E980),"",IF(ISTEXT(D980),"",IF(A975="Invoice No. : ",INDEX(Sheet1!E$14:E$181,MATCH(B975,Sheet1!A$14:A$181,0)),O979))))</f>
        <v>RUBY</v>
      </c>
      <c r="P980" t="str">
        <f>IF(ISTEXT(E980),"",IF(ISBLANK(E980),"",IF(ISTEXT(D980),"",IF(A975="Invoice No. : ",INDEX(Sheet1!G$14:G$181,MATCH(B975,Sheet1!A$14:A$181,0)),P979))))</f>
        <v>BALCITA, JOAN ROSE MANGOBA</v>
      </c>
      <c r="Q980">
        <f t="shared" si="63"/>
        <v>130591.09</v>
      </c>
    </row>
    <row r="981" spans="1:17" x14ac:dyDescent="0.2">
      <c r="A981" s="10" t="s">
        <v>358</v>
      </c>
      <c r="B981" s="10" t="s">
        <v>359</v>
      </c>
      <c r="C981" s="11">
        <v>2</v>
      </c>
      <c r="D981" s="11">
        <v>6.25</v>
      </c>
      <c r="E981" s="11">
        <v>12.5</v>
      </c>
      <c r="F981" s="26">
        <f t="shared" si="60"/>
        <v>2145349</v>
      </c>
      <c r="G981" s="26">
        <f>IF(ISTEXT(E981),"",IF(ISBLANK(E981),"",IF(ISTEXT(D981),"",IF(A976="Invoice No. : ",INDEX(Sheet1!F$14:F$181,MATCH(B976,Sheet1!A$14:A$181,0)),G980))))</f>
        <v>50395</v>
      </c>
      <c r="H981" s="26" t="str">
        <f t="shared" si="61"/>
        <v>01/17/2023</v>
      </c>
      <c r="I981" s="26" t="str">
        <f>IF(ISTEXT(E981),"",IF(ISBLANK(E981),"",IF(ISTEXT(D981),"",IF(A976="Invoice No. : ",TEXT(INDEX(Sheet1!C$14:C$200,MATCH(B976,Sheet1!A$14:A$200,0)),"hh:mm:ss"),I980))))</f>
        <v>11:20:35</v>
      </c>
      <c r="J981">
        <f t="shared" si="62"/>
        <v>1290.5</v>
      </c>
      <c r="K981">
        <f>IF(ISBLANK(G981),"",IF(ISTEXT(G981),"",INDEX(Sheet1!H$14:H$181,MATCH(F981,Sheet1!A$14:A$181,0))))</f>
        <v>1290.5</v>
      </c>
      <c r="L981">
        <f>IF(ISBLANK(G981),"",IF(ISTEXT(G981),"",INDEX(Sheet1!I$14:I$181,MATCH(F981,Sheet1!A$14:A$181,0))))</f>
        <v>0</v>
      </c>
      <c r="M981" t="str">
        <f>IF(ISBLANK(G981),"",IF(ISTEXT(G981),"",IF(INDEX(Sheet1!H$14:H$181,MATCH(F981,Sheet1!A$14:A$181,0))&lt;&gt;0,IF(INDEX(Sheet1!I$14:I$181,MATCH(F981,Sheet1!A$14:A$181,0))&lt;&gt;0,"Loan &amp; Cash","Loan"),"Cash")))</f>
        <v>Loan</v>
      </c>
      <c r="N981">
        <f>IF(ISTEXT(E981),"",IF(ISBLANK(E981),"",IF(ISTEXT(D981),"",IF(A976="Invoice No. : ",INDEX(Sheet1!D$14:D$181,MATCH(B976,Sheet1!A$14:A$181,0)),N980))))</f>
        <v>2</v>
      </c>
      <c r="O981" t="str">
        <f>IF(ISTEXT(E981),"",IF(ISBLANK(E981),"",IF(ISTEXT(D981),"",IF(A976="Invoice No. : ",INDEX(Sheet1!E$14:E$181,MATCH(B976,Sheet1!A$14:A$181,0)),O980))))</f>
        <v>RUBY</v>
      </c>
      <c r="P981" t="str">
        <f>IF(ISTEXT(E981),"",IF(ISBLANK(E981),"",IF(ISTEXT(D981),"",IF(A976="Invoice No. : ",INDEX(Sheet1!G$14:G$181,MATCH(B976,Sheet1!A$14:A$181,0)),P980))))</f>
        <v>BALCITA, JOAN ROSE MANGOBA</v>
      </c>
      <c r="Q981">
        <f t="shared" si="63"/>
        <v>130591.09</v>
      </c>
    </row>
    <row r="982" spans="1:17" x14ac:dyDescent="0.2">
      <c r="A982" s="10" t="s">
        <v>69</v>
      </c>
      <c r="B982" s="10" t="s">
        <v>70</v>
      </c>
      <c r="C982" s="11">
        <v>1</v>
      </c>
      <c r="D982" s="11">
        <v>24</v>
      </c>
      <c r="E982" s="11">
        <v>24</v>
      </c>
      <c r="F982" s="26">
        <f t="shared" si="60"/>
        <v>2145349</v>
      </c>
      <c r="G982" s="26">
        <f>IF(ISTEXT(E982),"",IF(ISBLANK(E982),"",IF(ISTEXT(D982),"",IF(A977="Invoice No. : ",INDEX(Sheet1!F$14:F$181,MATCH(B977,Sheet1!A$14:A$181,0)),G981))))</f>
        <v>50395</v>
      </c>
      <c r="H982" s="26" t="str">
        <f t="shared" si="61"/>
        <v>01/17/2023</v>
      </c>
      <c r="I982" s="26" t="str">
        <f>IF(ISTEXT(E982),"",IF(ISBLANK(E982),"",IF(ISTEXT(D982),"",IF(A977="Invoice No. : ",TEXT(INDEX(Sheet1!C$14:C$200,MATCH(B977,Sheet1!A$14:A$200,0)),"hh:mm:ss"),I981))))</f>
        <v>11:20:35</v>
      </c>
      <c r="J982">
        <f t="shared" si="62"/>
        <v>1290.5</v>
      </c>
      <c r="K982">
        <f>IF(ISBLANK(G982),"",IF(ISTEXT(G982),"",INDEX(Sheet1!H$14:H$181,MATCH(F982,Sheet1!A$14:A$181,0))))</f>
        <v>1290.5</v>
      </c>
      <c r="L982">
        <f>IF(ISBLANK(G982),"",IF(ISTEXT(G982),"",INDEX(Sheet1!I$14:I$181,MATCH(F982,Sheet1!A$14:A$181,0))))</f>
        <v>0</v>
      </c>
      <c r="M982" t="str">
        <f>IF(ISBLANK(G982),"",IF(ISTEXT(G982),"",IF(INDEX(Sheet1!H$14:H$181,MATCH(F982,Sheet1!A$14:A$181,0))&lt;&gt;0,IF(INDEX(Sheet1!I$14:I$181,MATCH(F982,Sheet1!A$14:A$181,0))&lt;&gt;0,"Loan &amp; Cash","Loan"),"Cash")))</f>
        <v>Loan</v>
      </c>
      <c r="N982">
        <f>IF(ISTEXT(E982),"",IF(ISBLANK(E982),"",IF(ISTEXT(D982),"",IF(A977="Invoice No. : ",INDEX(Sheet1!D$14:D$181,MATCH(B977,Sheet1!A$14:A$181,0)),N981))))</f>
        <v>2</v>
      </c>
      <c r="O982" t="str">
        <f>IF(ISTEXT(E982),"",IF(ISBLANK(E982),"",IF(ISTEXT(D982),"",IF(A977="Invoice No. : ",INDEX(Sheet1!E$14:E$181,MATCH(B977,Sheet1!A$14:A$181,0)),O981))))</f>
        <v>RUBY</v>
      </c>
      <c r="P982" t="str">
        <f>IF(ISTEXT(E982),"",IF(ISBLANK(E982),"",IF(ISTEXT(D982),"",IF(A977="Invoice No. : ",INDEX(Sheet1!G$14:G$181,MATCH(B977,Sheet1!A$14:A$181,0)),P981))))</f>
        <v>BALCITA, JOAN ROSE MANGOBA</v>
      </c>
      <c r="Q982">
        <f t="shared" si="63"/>
        <v>130591.09</v>
      </c>
    </row>
    <row r="983" spans="1:17" x14ac:dyDescent="0.2">
      <c r="A983" s="10" t="s">
        <v>645</v>
      </c>
      <c r="B983" s="10" t="s">
        <v>646</v>
      </c>
      <c r="C983" s="11">
        <v>1</v>
      </c>
      <c r="D983" s="11">
        <v>105</v>
      </c>
      <c r="E983" s="11">
        <v>105</v>
      </c>
      <c r="F983" s="26">
        <f t="shared" si="60"/>
        <v>2145349</v>
      </c>
      <c r="G983" s="26">
        <f>IF(ISTEXT(E983),"",IF(ISBLANK(E983),"",IF(ISTEXT(D983),"",IF(A978="Invoice No. : ",INDEX(Sheet1!F$14:F$181,MATCH(B978,Sheet1!A$14:A$181,0)),G982))))</f>
        <v>50395</v>
      </c>
      <c r="H983" s="26" t="str">
        <f t="shared" si="61"/>
        <v>01/17/2023</v>
      </c>
      <c r="I983" s="26" t="str">
        <f>IF(ISTEXT(E983),"",IF(ISBLANK(E983),"",IF(ISTEXT(D983),"",IF(A978="Invoice No. : ",TEXT(INDEX(Sheet1!C$14:C$200,MATCH(B978,Sheet1!A$14:A$200,0)),"hh:mm:ss"),I982))))</f>
        <v>11:20:35</v>
      </c>
      <c r="J983">
        <f t="shared" si="62"/>
        <v>1290.5</v>
      </c>
      <c r="K983">
        <f>IF(ISBLANK(G983),"",IF(ISTEXT(G983),"",INDEX(Sheet1!H$14:H$181,MATCH(F983,Sheet1!A$14:A$181,0))))</f>
        <v>1290.5</v>
      </c>
      <c r="L983">
        <f>IF(ISBLANK(G983),"",IF(ISTEXT(G983),"",INDEX(Sheet1!I$14:I$181,MATCH(F983,Sheet1!A$14:A$181,0))))</f>
        <v>0</v>
      </c>
      <c r="M983" t="str">
        <f>IF(ISBLANK(G983),"",IF(ISTEXT(G983),"",IF(INDEX(Sheet1!H$14:H$181,MATCH(F983,Sheet1!A$14:A$181,0))&lt;&gt;0,IF(INDEX(Sheet1!I$14:I$181,MATCH(F983,Sheet1!A$14:A$181,0))&lt;&gt;0,"Loan &amp; Cash","Loan"),"Cash")))</f>
        <v>Loan</v>
      </c>
      <c r="N983">
        <f>IF(ISTEXT(E983),"",IF(ISBLANK(E983),"",IF(ISTEXT(D983),"",IF(A978="Invoice No. : ",INDEX(Sheet1!D$14:D$181,MATCH(B978,Sheet1!A$14:A$181,0)),N982))))</f>
        <v>2</v>
      </c>
      <c r="O983" t="str">
        <f>IF(ISTEXT(E983),"",IF(ISBLANK(E983),"",IF(ISTEXT(D983),"",IF(A978="Invoice No. : ",INDEX(Sheet1!E$14:E$181,MATCH(B978,Sheet1!A$14:A$181,0)),O982))))</f>
        <v>RUBY</v>
      </c>
      <c r="P983" t="str">
        <f>IF(ISTEXT(E983),"",IF(ISBLANK(E983),"",IF(ISTEXT(D983),"",IF(A978="Invoice No. : ",INDEX(Sheet1!G$14:G$181,MATCH(B978,Sheet1!A$14:A$181,0)),P982))))</f>
        <v>BALCITA, JOAN ROSE MANGOBA</v>
      </c>
      <c r="Q983">
        <f t="shared" si="63"/>
        <v>130591.09</v>
      </c>
    </row>
    <row r="984" spans="1:17" x14ac:dyDescent="0.2">
      <c r="A984" s="10" t="s">
        <v>647</v>
      </c>
      <c r="B984" s="10" t="s">
        <v>648</v>
      </c>
      <c r="C984" s="11">
        <v>2</v>
      </c>
      <c r="D984" s="11">
        <v>38.75</v>
      </c>
      <c r="E984" s="11">
        <v>77.5</v>
      </c>
      <c r="F984" s="26">
        <f t="shared" si="60"/>
        <v>2145349</v>
      </c>
      <c r="G984" s="26">
        <f>IF(ISTEXT(E984),"",IF(ISBLANK(E984),"",IF(ISTEXT(D984),"",IF(A979="Invoice No. : ",INDEX(Sheet1!F$14:F$181,MATCH(B979,Sheet1!A$14:A$181,0)),G983))))</f>
        <v>50395</v>
      </c>
      <c r="H984" s="26" t="str">
        <f t="shared" si="61"/>
        <v>01/17/2023</v>
      </c>
      <c r="I984" s="26" t="str">
        <f>IF(ISTEXT(E984),"",IF(ISBLANK(E984),"",IF(ISTEXT(D984),"",IF(A979="Invoice No. : ",TEXT(INDEX(Sheet1!C$14:C$200,MATCH(B979,Sheet1!A$14:A$200,0)),"hh:mm:ss"),I983))))</f>
        <v>11:20:35</v>
      </c>
      <c r="J984">
        <f t="shared" si="62"/>
        <v>1290.5</v>
      </c>
      <c r="K984">
        <f>IF(ISBLANK(G984),"",IF(ISTEXT(G984),"",INDEX(Sheet1!H$14:H$181,MATCH(F984,Sheet1!A$14:A$181,0))))</f>
        <v>1290.5</v>
      </c>
      <c r="L984">
        <f>IF(ISBLANK(G984),"",IF(ISTEXT(G984),"",INDEX(Sheet1!I$14:I$181,MATCH(F984,Sheet1!A$14:A$181,0))))</f>
        <v>0</v>
      </c>
      <c r="M984" t="str">
        <f>IF(ISBLANK(G984),"",IF(ISTEXT(G984),"",IF(INDEX(Sheet1!H$14:H$181,MATCH(F984,Sheet1!A$14:A$181,0))&lt;&gt;0,IF(INDEX(Sheet1!I$14:I$181,MATCH(F984,Sheet1!A$14:A$181,0))&lt;&gt;0,"Loan &amp; Cash","Loan"),"Cash")))</f>
        <v>Loan</v>
      </c>
      <c r="N984">
        <f>IF(ISTEXT(E984),"",IF(ISBLANK(E984),"",IF(ISTEXT(D984),"",IF(A979="Invoice No. : ",INDEX(Sheet1!D$14:D$181,MATCH(B979,Sheet1!A$14:A$181,0)),N983))))</f>
        <v>2</v>
      </c>
      <c r="O984" t="str">
        <f>IF(ISTEXT(E984),"",IF(ISBLANK(E984),"",IF(ISTEXT(D984),"",IF(A979="Invoice No. : ",INDEX(Sheet1!E$14:E$181,MATCH(B979,Sheet1!A$14:A$181,0)),O983))))</f>
        <v>RUBY</v>
      </c>
      <c r="P984" t="str">
        <f>IF(ISTEXT(E984),"",IF(ISBLANK(E984),"",IF(ISTEXT(D984),"",IF(A979="Invoice No. : ",INDEX(Sheet1!G$14:G$181,MATCH(B979,Sheet1!A$14:A$181,0)),P983))))</f>
        <v>BALCITA, JOAN ROSE MANGOBA</v>
      </c>
      <c r="Q984">
        <f t="shared" si="63"/>
        <v>130591.09</v>
      </c>
    </row>
    <row r="985" spans="1:17" x14ac:dyDescent="0.2">
      <c r="A985" s="10" t="s">
        <v>53</v>
      </c>
      <c r="B985" s="10" t="s">
        <v>54</v>
      </c>
      <c r="C985" s="11">
        <v>2</v>
      </c>
      <c r="D985" s="11">
        <v>8.25</v>
      </c>
      <c r="E985" s="11">
        <v>16.5</v>
      </c>
      <c r="F985" s="26">
        <f t="shared" si="60"/>
        <v>2145349</v>
      </c>
      <c r="G985" s="26">
        <f>IF(ISTEXT(E985),"",IF(ISBLANK(E985),"",IF(ISTEXT(D985),"",IF(A980="Invoice No. : ",INDEX(Sheet1!F$14:F$181,MATCH(B980,Sheet1!A$14:A$181,0)),G984))))</f>
        <v>50395</v>
      </c>
      <c r="H985" s="26" t="str">
        <f t="shared" si="61"/>
        <v>01/17/2023</v>
      </c>
      <c r="I985" s="26" t="str">
        <f>IF(ISTEXT(E985),"",IF(ISBLANK(E985),"",IF(ISTEXT(D985),"",IF(A980="Invoice No. : ",TEXT(INDEX(Sheet1!C$14:C$200,MATCH(B980,Sheet1!A$14:A$200,0)),"hh:mm:ss"),I984))))</f>
        <v>11:20:35</v>
      </c>
      <c r="J985">
        <f t="shared" si="62"/>
        <v>1290.5</v>
      </c>
      <c r="K985">
        <f>IF(ISBLANK(G985),"",IF(ISTEXT(G985),"",INDEX(Sheet1!H$14:H$181,MATCH(F985,Sheet1!A$14:A$181,0))))</f>
        <v>1290.5</v>
      </c>
      <c r="L985">
        <f>IF(ISBLANK(G985),"",IF(ISTEXT(G985),"",INDEX(Sheet1!I$14:I$181,MATCH(F985,Sheet1!A$14:A$181,0))))</f>
        <v>0</v>
      </c>
      <c r="M985" t="str">
        <f>IF(ISBLANK(G985),"",IF(ISTEXT(G985),"",IF(INDEX(Sheet1!H$14:H$181,MATCH(F985,Sheet1!A$14:A$181,0))&lt;&gt;0,IF(INDEX(Sheet1!I$14:I$181,MATCH(F985,Sheet1!A$14:A$181,0))&lt;&gt;0,"Loan &amp; Cash","Loan"),"Cash")))</f>
        <v>Loan</v>
      </c>
      <c r="N985">
        <f>IF(ISTEXT(E985),"",IF(ISBLANK(E985),"",IF(ISTEXT(D985),"",IF(A980="Invoice No. : ",INDEX(Sheet1!D$14:D$181,MATCH(B980,Sheet1!A$14:A$181,0)),N984))))</f>
        <v>2</v>
      </c>
      <c r="O985" t="str">
        <f>IF(ISTEXT(E985),"",IF(ISBLANK(E985),"",IF(ISTEXT(D985),"",IF(A980="Invoice No. : ",INDEX(Sheet1!E$14:E$181,MATCH(B980,Sheet1!A$14:A$181,0)),O984))))</f>
        <v>RUBY</v>
      </c>
      <c r="P985" t="str">
        <f>IF(ISTEXT(E985),"",IF(ISBLANK(E985),"",IF(ISTEXT(D985),"",IF(A980="Invoice No. : ",INDEX(Sheet1!G$14:G$181,MATCH(B980,Sheet1!A$14:A$181,0)),P984))))</f>
        <v>BALCITA, JOAN ROSE MANGOBA</v>
      </c>
      <c r="Q985">
        <f t="shared" si="63"/>
        <v>130591.09</v>
      </c>
    </row>
    <row r="986" spans="1:17" x14ac:dyDescent="0.2">
      <c r="A986" s="10" t="s">
        <v>649</v>
      </c>
      <c r="B986" s="10" t="s">
        <v>650</v>
      </c>
      <c r="C986" s="11">
        <v>2</v>
      </c>
      <c r="D986" s="11">
        <v>8.25</v>
      </c>
      <c r="E986" s="11">
        <v>16.5</v>
      </c>
      <c r="F986" s="26">
        <f t="shared" si="60"/>
        <v>2145349</v>
      </c>
      <c r="G986" s="26">
        <f>IF(ISTEXT(E986),"",IF(ISBLANK(E986),"",IF(ISTEXT(D986),"",IF(A981="Invoice No. : ",INDEX(Sheet1!F$14:F$181,MATCH(B981,Sheet1!A$14:A$181,0)),G985))))</f>
        <v>50395</v>
      </c>
      <c r="H986" s="26" t="str">
        <f t="shared" si="61"/>
        <v>01/17/2023</v>
      </c>
      <c r="I986" s="26" t="str">
        <f>IF(ISTEXT(E986),"",IF(ISBLANK(E986),"",IF(ISTEXT(D986),"",IF(A981="Invoice No. : ",TEXT(INDEX(Sheet1!C$14:C$200,MATCH(B981,Sheet1!A$14:A$200,0)),"hh:mm:ss"),I985))))</f>
        <v>11:20:35</v>
      </c>
      <c r="J986">
        <f t="shared" si="62"/>
        <v>1290.5</v>
      </c>
      <c r="K986">
        <f>IF(ISBLANK(G986),"",IF(ISTEXT(G986),"",INDEX(Sheet1!H$14:H$181,MATCH(F986,Sheet1!A$14:A$181,0))))</f>
        <v>1290.5</v>
      </c>
      <c r="L986">
        <f>IF(ISBLANK(G986),"",IF(ISTEXT(G986),"",INDEX(Sheet1!I$14:I$181,MATCH(F986,Sheet1!A$14:A$181,0))))</f>
        <v>0</v>
      </c>
      <c r="M986" t="str">
        <f>IF(ISBLANK(G986),"",IF(ISTEXT(G986),"",IF(INDEX(Sheet1!H$14:H$181,MATCH(F986,Sheet1!A$14:A$181,0))&lt;&gt;0,IF(INDEX(Sheet1!I$14:I$181,MATCH(F986,Sheet1!A$14:A$181,0))&lt;&gt;0,"Loan &amp; Cash","Loan"),"Cash")))</f>
        <v>Loan</v>
      </c>
      <c r="N986">
        <f>IF(ISTEXT(E986),"",IF(ISBLANK(E986),"",IF(ISTEXT(D986),"",IF(A981="Invoice No. : ",INDEX(Sheet1!D$14:D$181,MATCH(B981,Sheet1!A$14:A$181,0)),N985))))</f>
        <v>2</v>
      </c>
      <c r="O986" t="str">
        <f>IF(ISTEXT(E986),"",IF(ISBLANK(E986),"",IF(ISTEXT(D986),"",IF(A981="Invoice No. : ",INDEX(Sheet1!E$14:E$181,MATCH(B981,Sheet1!A$14:A$181,0)),O985))))</f>
        <v>RUBY</v>
      </c>
      <c r="P986" t="str">
        <f>IF(ISTEXT(E986),"",IF(ISBLANK(E986),"",IF(ISTEXT(D986),"",IF(A981="Invoice No. : ",INDEX(Sheet1!G$14:G$181,MATCH(B981,Sheet1!A$14:A$181,0)),P985))))</f>
        <v>BALCITA, JOAN ROSE MANGOBA</v>
      </c>
      <c r="Q986">
        <f t="shared" si="63"/>
        <v>130591.09</v>
      </c>
    </row>
    <row r="987" spans="1:17" x14ac:dyDescent="0.2">
      <c r="A987" s="10" t="s">
        <v>651</v>
      </c>
      <c r="B987" s="10" t="s">
        <v>652</v>
      </c>
      <c r="C987" s="11">
        <v>1</v>
      </c>
      <c r="D987" s="11">
        <v>28.5</v>
      </c>
      <c r="E987" s="11">
        <v>28.5</v>
      </c>
      <c r="F987" s="26">
        <f t="shared" si="60"/>
        <v>2145349</v>
      </c>
      <c r="G987" s="26">
        <f>IF(ISTEXT(E987),"",IF(ISBLANK(E987),"",IF(ISTEXT(D987),"",IF(A982="Invoice No. : ",INDEX(Sheet1!F$14:F$181,MATCH(B982,Sheet1!A$14:A$181,0)),G986))))</f>
        <v>50395</v>
      </c>
      <c r="H987" s="26" t="str">
        <f t="shared" si="61"/>
        <v>01/17/2023</v>
      </c>
      <c r="I987" s="26" t="str">
        <f>IF(ISTEXT(E987),"",IF(ISBLANK(E987),"",IF(ISTEXT(D987),"",IF(A982="Invoice No. : ",TEXT(INDEX(Sheet1!C$14:C$200,MATCH(B982,Sheet1!A$14:A$200,0)),"hh:mm:ss"),I986))))</f>
        <v>11:20:35</v>
      </c>
      <c r="J987">
        <f t="shared" si="62"/>
        <v>1290.5</v>
      </c>
      <c r="K987">
        <f>IF(ISBLANK(G987),"",IF(ISTEXT(G987),"",INDEX(Sheet1!H$14:H$181,MATCH(F987,Sheet1!A$14:A$181,0))))</f>
        <v>1290.5</v>
      </c>
      <c r="L987">
        <f>IF(ISBLANK(G987),"",IF(ISTEXT(G987),"",INDEX(Sheet1!I$14:I$181,MATCH(F987,Sheet1!A$14:A$181,0))))</f>
        <v>0</v>
      </c>
      <c r="M987" t="str">
        <f>IF(ISBLANK(G987),"",IF(ISTEXT(G987),"",IF(INDEX(Sheet1!H$14:H$181,MATCH(F987,Sheet1!A$14:A$181,0))&lt;&gt;0,IF(INDEX(Sheet1!I$14:I$181,MATCH(F987,Sheet1!A$14:A$181,0))&lt;&gt;0,"Loan &amp; Cash","Loan"),"Cash")))</f>
        <v>Loan</v>
      </c>
      <c r="N987">
        <f>IF(ISTEXT(E987),"",IF(ISBLANK(E987),"",IF(ISTEXT(D987),"",IF(A982="Invoice No. : ",INDEX(Sheet1!D$14:D$181,MATCH(B982,Sheet1!A$14:A$181,0)),N986))))</f>
        <v>2</v>
      </c>
      <c r="O987" t="str">
        <f>IF(ISTEXT(E987),"",IF(ISBLANK(E987),"",IF(ISTEXT(D987),"",IF(A982="Invoice No. : ",INDEX(Sheet1!E$14:E$181,MATCH(B982,Sheet1!A$14:A$181,0)),O986))))</f>
        <v>RUBY</v>
      </c>
      <c r="P987" t="str">
        <f>IF(ISTEXT(E987),"",IF(ISBLANK(E987),"",IF(ISTEXT(D987),"",IF(A982="Invoice No. : ",INDEX(Sheet1!G$14:G$181,MATCH(B982,Sheet1!A$14:A$181,0)),P986))))</f>
        <v>BALCITA, JOAN ROSE MANGOBA</v>
      </c>
      <c r="Q987">
        <f t="shared" si="63"/>
        <v>130591.09</v>
      </c>
    </row>
    <row r="988" spans="1:17" x14ac:dyDescent="0.2">
      <c r="A988" s="10" t="s">
        <v>653</v>
      </c>
      <c r="B988" s="10" t="s">
        <v>654</v>
      </c>
      <c r="C988" s="11">
        <v>1</v>
      </c>
      <c r="D988" s="11">
        <v>73.5</v>
      </c>
      <c r="E988" s="11">
        <v>73.5</v>
      </c>
      <c r="F988" s="26">
        <f t="shared" si="60"/>
        <v>2145349</v>
      </c>
      <c r="G988" s="26">
        <f>IF(ISTEXT(E988),"",IF(ISBLANK(E988),"",IF(ISTEXT(D988),"",IF(A983="Invoice No. : ",INDEX(Sheet1!F$14:F$181,MATCH(B983,Sheet1!A$14:A$181,0)),G987))))</f>
        <v>50395</v>
      </c>
      <c r="H988" s="26" t="str">
        <f t="shared" si="61"/>
        <v>01/17/2023</v>
      </c>
      <c r="I988" s="26" t="str">
        <f>IF(ISTEXT(E988),"",IF(ISBLANK(E988),"",IF(ISTEXT(D988),"",IF(A983="Invoice No. : ",TEXT(INDEX(Sheet1!C$14:C$200,MATCH(B983,Sheet1!A$14:A$200,0)),"hh:mm:ss"),I987))))</f>
        <v>11:20:35</v>
      </c>
      <c r="J988">
        <f t="shared" si="62"/>
        <v>1290.5</v>
      </c>
      <c r="K988">
        <f>IF(ISBLANK(G988),"",IF(ISTEXT(G988),"",INDEX(Sheet1!H$14:H$181,MATCH(F988,Sheet1!A$14:A$181,0))))</f>
        <v>1290.5</v>
      </c>
      <c r="L988">
        <f>IF(ISBLANK(G988),"",IF(ISTEXT(G988),"",INDEX(Sheet1!I$14:I$181,MATCH(F988,Sheet1!A$14:A$181,0))))</f>
        <v>0</v>
      </c>
      <c r="M988" t="str">
        <f>IF(ISBLANK(G988),"",IF(ISTEXT(G988),"",IF(INDEX(Sheet1!H$14:H$181,MATCH(F988,Sheet1!A$14:A$181,0))&lt;&gt;0,IF(INDEX(Sheet1!I$14:I$181,MATCH(F988,Sheet1!A$14:A$181,0))&lt;&gt;0,"Loan &amp; Cash","Loan"),"Cash")))</f>
        <v>Loan</v>
      </c>
      <c r="N988">
        <f>IF(ISTEXT(E988),"",IF(ISBLANK(E988),"",IF(ISTEXT(D988),"",IF(A983="Invoice No. : ",INDEX(Sheet1!D$14:D$181,MATCH(B983,Sheet1!A$14:A$181,0)),N987))))</f>
        <v>2</v>
      </c>
      <c r="O988" t="str">
        <f>IF(ISTEXT(E988),"",IF(ISBLANK(E988),"",IF(ISTEXT(D988),"",IF(A983="Invoice No. : ",INDEX(Sheet1!E$14:E$181,MATCH(B983,Sheet1!A$14:A$181,0)),O987))))</f>
        <v>RUBY</v>
      </c>
      <c r="P988" t="str">
        <f>IF(ISTEXT(E988),"",IF(ISBLANK(E988),"",IF(ISTEXT(D988),"",IF(A983="Invoice No. : ",INDEX(Sheet1!G$14:G$181,MATCH(B983,Sheet1!A$14:A$181,0)),P987))))</f>
        <v>BALCITA, JOAN ROSE MANGOBA</v>
      </c>
      <c r="Q988">
        <f t="shared" si="63"/>
        <v>130591.09</v>
      </c>
    </row>
    <row r="989" spans="1:17" x14ac:dyDescent="0.2">
      <c r="A989" s="10" t="s">
        <v>655</v>
      </c>
      <c r="B989" s="10" t="s">
        <v>656</v>
      </c>
      <c r="C989" s="11">
        <v>1</v>
      </c>
      <c r="D989" s="11">
        <v>30</v>
      </c>
      <c r="E989" s="11">
        <v>30</v>
      </c>
      <c r="F989" s="26">
        <f t="shared" si="60"/>
        <v>2145349</v>
      </c>
      <c r="G989" s="26">
        <f>IF(ISTEXT(E989),"",IF(ISBLANK(E989),"",IF(ISTEXT(D989),"",IF(A984="Invoice No. : ",INDEX(Sheet1!F$14:F$181,MATCH(B984,Sheet1!A$14:A$181,0)),G988))))</f>
        <v>50395</v>
      </c>
      <c r="H989" s="26" t="str">
        <f t="shared" si="61"/>
        <v>01/17/2023</v>
      </c>
      <c r="I989" s="26" t="str">
        <f>IF(ISTEXT(E989),"",IF(ISBLANK(E989),"",IF(ISTEXT(D989),"",IF(A984="Invoice No. : ",TEXT(INDEX(Sheet1!C$14:C$200,MATCH(B984,Sheet1!A$14:A$200,0)),"hh:mm:ss"),I988))))</f>
        <v>11:20:35</v>
      </c>
      <c r="J989">
        <f t="shared" si="62"/>
        <v>1290.5</v>
      </c>
      <c r="K989">
        <f>IF(ISBLANK(G989),"",IF(ISTEXT(G989),"",INDEX(Sheet1!H$14:H$181,MATCH(F989,Sheet1!A$14:A$181,0))))</f>
        <v>1290.5</v>
      </c>
      <c r="L989">
        <f>IF(ISBLANK(G989),"",IF(ISTEXT(G989),"",INDEX(Sheet1!I$14:I$181,MATCH(F989,Sheet1!A$14:A$181,0))))</f>
        <v>0</v>
      </c>
      <c r="M989" t="str">
        <f>IF(ISBLANK(G989),"",IF(ISTEXT(G989),"",IF(INDEX(Sheet1!H$14:H$181,MATCH(F989,Sheet1!A$14:A$181,0))&lt;&gt;0,IF(INDEX(Sheet1!I$14:I$181,MATCH(F989,Sheet1!A$14:A$181,0))&lt;&gt;0,"Loan &amp; Cash","Loan"),"Cash")))</f>
        <v>Loan</v>
      </c>
      <c r="N989">
        <f>IF(ISTEXT(E989),"",IF(ISBLANK(E989),"",IF(ISTEXT(D989),"",IF(A984="Invoice No. : ",INDEX(Sheet1!D$14:D$181,MATCH(B984,Sheet1!A$14:A$181,0)),N988))))</f>
        <v>2</v>
      </c>
      <c r="O989" t="str">
        <f>IF(ISTEXT(E989),"",IF(ISBLANK(E989),"",IF(ISTEXT(D989),"",IF(A984="Invoice No. : ",INDEX(Sheet1!E$14:E$181,MATCH(B984,Sheet1!A$14:A$181,0)),O988))))</f>
        <v>RUBY</v>
      </c>
      <c r="P989" t="str">
        <f>IF(ISTEXT(E989),"",IF(ISBLANK(E989),"",IF(ISTEXT(D989),"",IF(A984="Invoice No. : ",INDEX(Sheet1!G$14:G$181,MATCH(B984,Sheet1!A$14:A$181,0)),P988))))</f>
        <v>BALCITA, JOAN ROSE MANGOBA</v>
      </c>
      <c r="Q989">
        <f t="shared" si="63"/>
        <v>130591.09</v>
      </c>
    </row>
    <row r="990" spans="1:17" x14ac:dyDescent="0.2">
      <c r="A990" s="10" t="s">
        <v>657</v>
      </c>
      <c r="B990" s="10" t="s">
        <v>658</v>
      </c>
      <c r="C990" s="11">
        <v>1</v>
      </c>
      <c r="D990" s="11">
        <v>9</v>
      </c>
      <c r="E990" s="11">
        <v>9</v>
      </c>
      <c r="F990" s="26">
        <f t="shared" si="60"/>
        <v>2145349</v>
      </c>
      <c r="G990" s="26">
        <f>IF(ISTEXT(E990),"",IF(ISBLANK(E990),"",IF(ISTEXT(D990),"",IF(A985="Invoice No. : ",INDEX(Sheet1!F$14:F$181,MATCH(B985,Sheet1!A$14:A$181,0)),G989))))</f>
        <v>50395</v>
      </c>
      <c r="H990" s="26" t="str">
        <f t="shared" si="61"/>
        <v>01/17/2023</v>
      </c>
      <c r="I990" s="26" t="str">
        <f>IF(ISTEXT(E990),"",IF(ISBLANK(E990),"",IF(ISTEXT(D990),"",IF(A985="Invoice No. : ",TEXT(INDEX(Sheet1!C$14:C$200,MATCH(B985,Sheet1!A$14:A$200,0)),"hh:mm:ss"),I989))))</f>
        <v>11:20:35</v>
      </c>
      <c r="J990">
        <f t="shared" si="62"/>
        <v>1290.5</v>
      </c>
      <c r="K990">
        <f>IF(ISBLANK(G990),"",IF(ISTEXT(G990),"",INDEX(Sheet1!H$14:H$181,MATCH(F990,Sheet1!A$14:A$181,0))))</f>
        <v>1290.5</v>
      </c>
      <c r="L990">
        <f>IF(ISBLANK(G990),"",IF(ISTEXT(G990),"",INDEX(Sheet1!I$14:I$181,MATCH(F990,Sheet1!A$14:A$181,0))))</f>
        <v>0</v>
      </c>
      <c r="M990" t="str">
        <f>IF(ISBLANK(G990),"",IF(ISTEXT(G990),"",IF(INDEX(Sheet1!H$14:H$181,MATCH(F990,Sheet1!A$14:A$181,0))&lt;&gt;0,IF(INDEX(Sheet1!I$14:I$181,MATCH(F990,Sheet1!A$14:A$181,0))&lt;&gt;0,"Loan &amp; Cash","Loan"),"Cash")))</f>
        <v>Loan</v>
      </c>
      <c r="N990">
        <f>IF(ISTEXT(E990),"",IF(ISBLANK(E990),"",IF(ISTEXT(D990),"",IF(A985="Invoice No. : ",INDEX(Sheet1!D$14:D$181,MATCH(B985,Sheet1!A$14:A$181,0)),N989))))</f>
        <v>2</v>
      </c>
      <c r="O990" t="str">
        <f>IF(ISTEXT(E990),"",IF(ISBLANK(E990),"",IF(ISTEXT(D990),"",IF(A985="Invoice No. : ",INDEX(Sheet1!E$14:E$181,MATCH(B985,Sheet1!A$14:A$181,0)),O989))))</f>
        <v>RUBY</v>
      </c>
      <c r="P990" t="str">
        <f>IF(ISTEXT(E990),"",IF(ISBLANK(E990),"",IF(ISTEXT(D990),"",IF(A985="Invoice No. : ",INDEX(Sheet1!G$14:G$181,MATCH(B985,Sheet1!A$14:A$181,0)),P989))))</f>
        <v>BALCITA, JOAN ROSE MANGOBA</v>
      </c>
      <c r="Q990">
        <f t="shared" si="63"/>
        <v>130591.09</v>
      </c>
    </row>
    <row r="991" spans="1:17" x14ac:dyDescent="0.2">
      <c r="A991" s="10" t="s">
        <v>659</v>
      </c>
      <c r="B991" s="10" t="s">
        <v>660</v>
      </c>
      <c r="C991" s="11">
        <v>1</v>
      </c>
      <c r="D991" s="11">
        <v>13</v>
      </c>
      <c r="E991" s="11">
        <v>13</v>
      </c>
      <c r="F991" s="26">
        <f t="shared" si="60"/>
        <v>2145349</v>
      </c>
      <c r="G991" s="26">
        <f>IF(ISTEXT(E991),"",IF(ISBLANK(E991),"",IF(ISTEXT(D991),"",IF(A986="Invoice No. : ",INDEX(Sheet1!F$14:F$181,MATCH(B986,Sheet1!A$14:A$181,0)),G990))))</f>
        <v>50395</v>
      </c>
      <c r="H991" s="26" t="str">
        <f t="shared" si="61"/>
        <v>01/17/2023</v>
      </c>
      <c r="I991" s="26" t="str">
        <f>IF(ISTEXT(E991),"",IF(ISBLANK(E991),"",IF(ISTEXT(D991),"",IF(A986="Invoice No. : ",TEXT(INDEX(Sheet1!C$14:C$200,MATCH(B986,Sheet1!A$14:A$200,0)),"hh:mm:ss"),I990))))</f>
        <v>11:20:35</v>
      </c>
      <c r="J991">
        <f t="shared" si="62"/>
        <v>1290.5</v>
      </c>
      <c r="K991">
        <f>IF(ISBLANK(G991),"",IF(ISTEXT(G991),"",INDEX(Sheet1!H$14:H$181,MATCH(F991,Sheet1!A$14:A$181,0))))</f>
        <v>1290.5</v>
      </c>
      <c r="L991">
        <f>IF(ISBLANK(G991),"",IF(ISTEXT(G991),"",INDEX(Sheet1!I$14:I$181,MATCH(F991,Sheet1!A$14:A$181,0))))</f>
        <v>0</v>
      </c>
      <c r="M991" t="str">
        <f>IF(ISBLANK(G991),"",IF(ISTEXT(G991),"",IF(INDEX(Sheet1!H$14:H$181,MATCH(F991,Sheet1!A$14:A$181,0))&lt;&gt;0,IF(INDEX(Sheet1!I$14:I$181,MATCH(F991,Sheet1!A$14:A$181,0))&lt;&gt;0,"Loan &amp; Cash","Loan"),"Cash")))</f>
        <v>Loan</v>
      </c>
      <c r="N991">
        <f>IF(ISTEXT(E991),"",IF(ISBLANK(E991),"",IF(ISTEXT(D991),"",IF(A986="Invoice No. : ",INDEX(Sheet1!D$14:D$181,MATCH(B986,Sheet1!A$14:A$181,0)),N990))))</f>
        <v>2</v>
      </c>
      <c r="O991" t="str">
        <f>IF(ISTEXT(E991),"",IF(ISBLANK(E991),"",IF(ISTEXT(D991),"",IF(A986="Invoice No. : ",INDEX(Sheet1!E$14:E$181,MATCH(B986,Sheet1!A$14:A$181,0)),O990))))</f>
        <v>RUBY</v>
      </c>
      <c r="P991" t="str">
        <f>IF(ISTEXT(E991),"",IF(ISBLANK(E991),"",IF(ISTEXT(D991),"",IF(A986="Invoice No. : ",INDEX(Sheet1!G$14:G$181,MATCH(B986,Sheet1!A$14:A$181,0)),P990))))</f>
        <v>BALCITA, JOAN ROSE MANGOBA</v>
      </c>
      <c r="Q991">
        <f t="shared" si="63"/>
        <v>130591.09</v>
      </c>
    </row>
    <row r="992" spans="1:17" x14ac:dyDescent="0.2">
      <c r="A992" s="10" t="s">
        <v>661</v>
      </c>
      <c r="B992" s="10" t="s">
        <v>662</v>
      </c>
      <c r="C992" s="11">
        <v>1</v>
      </c>
      <c r="D992" s="11">
        <v>13</v>
      </c>
      <c r="E992" s="11">
        <v>13</v>
      </c>
      <c r="F992" s="26">
        <f t="shared" si="60"/>
        <v>2145349</v>
      </c>
      <c r="G992" s="26">
        <f>IF(ISTEXT(E992),"",IF(ISBLANK(E992),"",IF(ISTEXT(D992),"",IF(A987="Invoice No. : ",INDEX(Sheet1!F$14:F$181,MATCH(B987,Sheet1!A$14:A$181,0)),G991))))</f>
        <v>50395</v>
      </c>
      <c r="H992" s="26" t="str">
        <f t="shared" si="61"/>
        <v>01/17/2023</v>
      </c>
      <c r="I992" s="26" t="str">
        <f>IF(ISTEXT(E992),"",IF(ISBLANK(E992),"",IF(ISTEXT(D992),"",IF(A987="Invoice No. : ",TEXT(INDEX(Sheet1!C$14:C$200,MATCH(B987,Sheet1!A$14:A$200,0)),"hh:mm:ss"),I991))))</f>
        <v>11:20:35</v>
      </c>
      <c r="J992">
        <f t="shared" si="62"/>
        <v>1290.5</v>
      </c>
      <c r="K992">
        <f>IF(ISBLANK(G992),"",IF(ISTEXT(G992),"",INDEX(Sheet1!H$14:H$181,MATCH(F992,Sheet1!A$14:A$181,0))))</f>
        <v>1290.5</v>
      </c>
      <c r="L992">
        <f>IF(ISBLANK(G992),"",IF(ISTEXT(G992),"",INDEX(Sheet1!I$14:I$181,MATCH(F992,Sheet1!A$14:A$181,0))))</f>
        <v>0</v>
      </c>
      <c r="M992" t="str">
        <f>IF(ISBLANK(G992),"",IF(ISTEXT(G992),"",IF(INDEX(Sheet1!H$14:H$181,MATCH(F992,Sheet1!A$14:A$181,0))&lt;&gt;0,IF(INDEX(Sheet1!I$14:I$181,MATCH(F992,Sheet1!A$14:A$181,0))&lt;&gt;0,"Loan &amp; Cash","Loan"),"Cash")))</f>
        <v>Loan</v>
      </c>
      <c r="N992">
        <f>IF(ISTEXT(E992),"",IF(ISBLANK(E992),"",IF(ISTEXT(D992),"",IF(A987="Invoice No. : ",INDEX(Sheet1!D$14:D$181,MATCH(B987,Sheet1!A$14:A$181,0)),N991))))</f>
        <v>2</v>
      </c>
      <c r="O992" t="str">
        <f>IF(ISTEXT(E992),"",IF(ISBLANK(E992),"",IF(ISTEXT(D992),"",IF(A987="Invoice No. : ",INDEX(Sheet1!E$14:E$181,MATCH(B987,Sheet1!A$14:A$181,0)),O991))))</f>
        <v>RUBY</v>
      </c>
      <c r="P992" t="str">
        <f>IF(ISTEXT(E992),"",IF(ISBLANK(E992),"",IF(ISTEXT(D992),"",IF(A987="Invoice No. : ",INDEX(Sheet1!G$14:G$181,MATCH(B987,Sheet1!A$14:A$181,0)),P991))))</f>
        <v>BALCITA, JOAN ROSE MANGOBA</v>
      </c>
      <c r="Q992">
        <f t="shared" si="63"/>
        <v>130591.09</v>
      </c>
    </row>
    <row r="993" spans="1:17" x14ac:dyDescent="0.2">
      <c r="A993" s="10" t="s">
        <v>663</v>
      </c>
      <c r="B993" s="10" t="s">
        <v>664</v>
      </c>
      <c r="C993" s="11">
        <v>1</v>
      </c>
      <c r="D993" s="11">
        <v>62.5</v>
      </c>
      <c r="E993" s="11">
        <v>62.5</v>
      </c>
      <c r="F993" s="26">
        <f t="shared" si="60"/>
        <v>2145349</v>
      </c>
      <c r="G993" s="26">
        <f>IF(ISTEXT(E993),"",IF(ISBLANK(E993),"",IF(ISTEXT(D993),"",IF(A988="Invoice No. : ",INDEX(Sheet1!F$14:F$181,MATCH(B988,Sheet1!A$14:A$181,0)),G992))))</f>
        <v>50395</v>
      </c>
      <c r="H993" s="26" t="str">
        <f t="shared" si="61"/>
        <v>01/17/2023</v>
      </c>
      <c r="I993" s="26" t="str">
        <f>IF(ISTEXT(E993),"",IF(ISBLANK(E993),"",IF(ISTEXT(D993),"",IF(A988="Invoice No. : ",TEXT(INDEX(Sheet1!C$14:C$200,MATCH(B988,Sheet1!A$14:A$200,0)),"hh:mm:ss"),I992))))</f>
        <v>11:20:35</v>
      </c>
      <c r="J993">
        <f t="shared" si="62"/>
        <v>1290.5</v>
      </c>
      <c r="K993">
        <f>IF(ISBLANK(G993),"",IF(ISTEXT(G993),"",INDEX(Sheet1!H$14:H$181,MATCH(F993,Sheet1!A$14:A$181,0))))</f>
        <v>1290.5</v>
      </c>
      <c r="L993">
        <f>IF(ISBLANK(G993),"",IF(ISTEXT(G993),"",INDEX(Sheet1!I$14:I$181,MATCH(F993,Sheet1!A$14:A$181,0))))</f>
        <v>0</v>
      </c>
      <c r="M993" t="str">
        <f>IF(ISBLANK(G993),"",IF(ISTEXT(G993),"",IF(INDEX(Sheet1!H$14:H$181,MATCH(F993,Sheet1!A$14:A$181,0))&lt;&gt;0,IF(INDEX(Sheet1!I$14:I$181,MATCH(F993,Sheet1!A$14:A$181,0))&lt;&gt;0,"Loan &amp; Cash","Loan"),"Cash")))</f>
        <v>Loan</v>
      </c>
      <c r="N993">
        <f>IF(ISTEXT(E993),"",IF(ISBLANK(E993),"",IF(ISTEXT(D993),"",IF(A988="Invoice No. : ",INDEX(Sheet1!D$14:D$181,MATCH(B988,Sheet1!A$14:A$181,0)),N992))))</f>
        <v>2</v>
      </c>
      <c r="O993" t="str">
        <f>IF(ISTEXT(E993),"",IF(ISBLANK(E993),"",IF(ISTEXT(D993),"",IF(A988="Invoice No. : ",INDEX(Sheet1!E$14:E$181,MATCH(B988,Sheet1!A$14:A$181,0)),O992))))</f>
        <v>RUBY</v>
      </c>
      <c r="P993" t="str">
        <f>IF(ISTEXT(E993),"",IF(ISBLANK(E993),"",IF(ISTEXT(D993),"",IF(A988="Invoice No. : ",INDEX(Sheet1!G$14:G$181,MATCH(B988,Sheet1!A$14:A$181,0)),P992))))</f>
        <v>BALCITA, JOAN ROSE MANGOBA</v>
      </c>
      <c r="Q993">
        <f t="shared" si="63"/>
        <v>130591.09</v>
      </c>
    </row>
    <row r="994" spans="1:17" x14ac:dyDescent="0.2">
      <c r="A994" s="10" t="s">
        <v>665</v>
      </c>
      <c r="B994" s="10" t="s">
        <v>666</v>
      </c>
      <c r="C994" s="11">
        <v>1</v>
      </c>
      <c r="D994" s="11">
        <v>10</v>
      </c>
      <c r="E994" s="11">
        <v>10</v>
      </c>
      <c r="F994" s="26">
        <f t="shared" si="60"/>
        <v>2145349</v>
      </c>
      <c r="G994" s="26">
        <f>IF(ISTEXT(E994),"",IF(ISBLANK(E994),"",IF(ISTEXT(D994),"",IF(A989="Invoice No. : ",INDEX(Sheet1!F$14:F$181,MATCH(B989,Sheet1!A$14:A$181,0)),G993))))</f>
        <v>50395</v>
      </c>
      <c r="H994" s="26" t="str">
        <f t="shared" si="61"/>
        <v>01/17/2023</v>
      </c>
      <c r="I994" s="26" t="str">
        <f>IF(ISTEXT(E994),"",IF(ISBLANK(E994),"",IF(ISTEXT(D994),"",IF(A989="Invoice No. : ",TEXT(INDEX(Sheet1!C$14:C$200,MATCH(B989,Sheet1!A$14:A$200,0)),"hh:mm:ss"),I993))))</f>
        <v>11:20:35</v>
      </c>
      <c r="J994">
        <f t="shared" si="62"/>
        <v>1290.5</v>
      </c>
      <c r="K994">
        <f>IF(ISBLANK(G994),"",IF(ISTEXT(G994),"",INDEX(Sheet1!H$14:H$181,MATCH(F994,Sheet1!A$14:A$181,0))))</f>
        <v>1290.5</v>
      </c>
      <c r="L994">
        <f>IF(ISBLANK(G994),"",IF(ISTEXT(G994),"",INDEX(Sheet1!I$14:I$181,MATCH(F994,Sheet1!A$14:A$181,0))))</f>
        <v>0</v>
      </c>
      <c r="M994" t="str">
        <f>IF(ISBLANK(G994),"",IF(ISTEXT(G994),"",IF(INDEX(Sheet1!H$14:H$181,MATCH(F994,Sheet1!A$14:A$181,0))&lt;&gt;0,IF(INDEX(Sheet1!I$14:I$181,MATCH(F994,Sheet1!A$14:A$181,0))&lt;&gt;0,"Loan &amp; Cash","Loan"),"Cash")))</f>
        <v>Loan</v>
      </c>
      <c r="N994">
        <f>IF(ISTEXT(E994),"",IF(ISBLANK(E994),"",IF(ISTEXT(D994),"",IF(A989="Invoice No. : ",INDEX(Sheet1!D$14:D$181,MATCH(B989,Sheet1!A$14:A$181,0)),N993))))</f>
        <v>2</v>
      </c>
      <c r="O994" t="str">
        <f>IF(ISTEXT(E994),"",IF(ISBLANK(E994),"",IF(ISTEXT(D994),"",IF(A989="Invoice No. : ",INDEX(Sheet1!E$14:E$181,MATCH(B989,Sheet1!A$14:A$181,0)),O993))))</f>
        <v>RUBY</v>
      </c>
      <c r="P994" t="str">
        <f>IF(ISTEXT(E994),"",IF(ISBLANK(E994),"",IF(ISTEXT(D994),"",IF(A989="Invoice No. : ",INDEX(Sheet1!G$14:G$181,MATCH(B989,Sheet1!A$14:A$181,0)),P993))))</f>
        <v>BALCITA, JOAN ROSE MANGOBA</v>
      </c>
      <c r="Q994">
        <f t="shared" si="63"/>
        <v>130591.09</v>
      </c>
    </row>
    <row r="995" spans="1:17" x14ac:dyDescent="0.2">
      <c r="D995" s="12" t="s">
        <v>16</v>
      </c>
      <c r="E995" s="13">
        <v>1290.5</v>
      </c>
      <c r="F995" s="26" t="str">
        <f t="shared" si="60"/>
        <v/>
      </c>
      <c r="G995" s="26" t="str">
        <f>IF(ISTEXT(E995),"",IF(ISBLANK(E995),"",IF(ISTEXT(D995),"",IF(A990="Invoice No. : ",INDEX(Sheet1!F$14:F$181,MATCH(B990,Sheet1!A$14:A$181,0)),G994))))</f>
        <v/>
      </c>
      <c r="H995" s="26" t="str">
        <f t="shared" si="61"/>
        <v/>
      </c>
      <c r="I995" s="26" t="str">
        <f>IF(ISTEXT(E995),"",IF(ISBLANK(E995),"",IF(ISTEXT(D995),"",IF(A990="Invoice No. : ",TEXT(INDEX(Sheet1!C$14:C$200,MATCH(B990,Sheet1!A$14:A$200,0)),"hh:mm:ss"),I994))))</f>
        <v/>
      </c>
      <c r="J995" t="str">
        <f t="shared" si="62"/>
        <v/>
      </c>
      <c r="K995" t="str">
        <f>IF(ISBLANK(G995),"",IF(ISTEXT(G995),"",INDEX(Sheet1!H$14:H$181,MATCH(F995,Sheet1!A$14:A$181,0))))</f>
        <v/>
      </c>
      <c r="L995" t="str">
        <f>IF(ISBLANK(G995),"",IF(ISTEXT(G995),"",INDEX(Sheet1!I$14:I$181,MATCH(F995,Sheet1!A$14:A$181,0))))</f>
        <v/>
      </c>
      <c r="M995" t="str">
        <f>IF(ISBLANK(G995),"",IF(ISTEXT(G995),"",IF(INDEX(Sheet1!H$14:H$181,MATCH(F995,Sheet1!A$14:A$181,0))&lt;&gt;0,IF(INDEX(Sheet1!I$14:I$181,MATCH(F995,Sheet1!A$14:A$181,0))&lt;&gt;0,"Loan &amp; Cash","Loan"),"Cash")))</f>
        <v/>
      </c>
      <c r="N995" t="str">
        <f>IF(ISTEXT(E995),"",IF(ISBLANK(E995),"",IF(ISTEXT(D995),"",IF(A990="Invoice No. : ",INDEX(Sheet1!D$14:D$181,MATCH(B990,Sheet1!A$14:A$181,0)),N994))))</f>
        <v/>
      </c>
      <c r="O995" t="str">
        <f>IF(ISTEXT(E995),"",IF(ISBLANK(E995),"",IF(ISTEXT(D995),"",IF(A990="Invoice No. : ",INDEX(Sheet1!E$14:E$181,MATCH(B990,Sheet1!A$14:A$181,0)),O994))))</f>
        <v/>
      </c>
      <c r="P995" t="str">
        <f>IF(ISTEXT(E995),"",IF(ISBLANK(E995),"",IF(ISTEXT(D995),"",IF(A990="Invoice No. : ",INDEX(Sheet1!G$14:G$181,MATCH(B990,Sheet1!A$14:A$181,0)),P994))))</f>
        <v/>
      </c>
      <c r="Q995" t="str">
        <f t="shared" si="63"/>
        <v/>
      </c>
    </row>
    <row r="996" spans="1:17" x14ac:dyDescent="0.2">
      <c r="F996" s="26" t="str">
        <f t="shared" si="60"/>
        <v/>
      </c>
      <c r="G996" s="26" t="str">
        <f>IF(ISTEXT(E996),"",IF(ISBLANK(E996),"",IF(ISTEXT(D996),"",IF(A991="Invoice No. : ",INDEX(Sheet1!F$14:F$181,MATCH(B991,Sheet1!A$14:A$181,0)),G995))))</f>
        <v/>
      </c>
      <c r="H996" s="26" t="str">
        <f t="shared" si="61"/>
        <v/>
      </c>
      <c r="I996" s="26" t="str">
        <f>IF(ISTEXT(E996),"",IF(ISBLANK(E996),"",IF(ISTEXT(D996),"",IF(A991="Invoice No. : ",TEXT(INDEX(Sheet1!C$14:C$200,MATCH(B991,Sheet1!A$14:A$200,0)),"hh:mm:ss"),I995))))</f>
        <v/>
      </c>
      <c r="J996" t="str">
        <f t="shared" si="62"/>
        <v/>
      </c>
      <c r="K996" t="str">
        <f>IF(ISBLANK(G996),"",IF(ISTEXT(G996),"",INDEX(Sheet1!H$14:H$181,MATCH(F996,Sheet1!A$14:A$181,0))))</f>
        <v/>
      </c>
      <c r="L996" t="str">
        <f>IF(ISBLANK(G996),"",IF(ISTEXT(G996),"",INDEX(Sheet1!I$14:I$181,MATCH(F996,Sheet1!A$14:A$181,0))))</f>
        <v/>
      </c>
      <c r="M996" t="str">
        <f>IF(ISBLANK(G996),"",IF(ISTEXT(G996),"",IF(INDEX(Sheet1!H$14:H$181,MATCH(F996,Sheet1!A$14:A$181,0))&lt;&gt;0,IF(INDEX(Sheet1!I$14:I$181,MATCH(F996,Sheet1!A$14:A$181,0))&lt;&gt;0,"Loan &amp; Cash","Loan"),"Cash")))</f>
        <v/>
      </c>
      <c r="N996" t="str">
        <f>IF(ISTEXT(E996),"",IF(ISBLANK(E996),"",IF(ISTEXT(D996),"",IF(A991="Invoice No. : ",INDEX(Sheet1!D$14:D$181,MATCH(B991,Sheet1!A$14:A$181,0)),N995))))</f>
        <v/>
      </c>
      <c r="O996" t="str">
        <f>IF(ISTEXT(E996),"",IF(ISBLANK(E996),"",IF(ISTEXT(D996),"",IF(A991="Invoice No. : ",INDEX(Sheet1!E$14:E$181,MATCH(B991,Sheet1!A$14:A$181,0)),O995))))</f>
        <v/>
      </c>
      <c r="P996" t="str">
        <f>IF(ISTEXT(E996),"",IF(ISBLANK(E996),"",IF(ISTEXT(D996),"",IF(A991="Invoice No. : ",INDEX(Sheet1!G$14:G$181,MATCH(B991,Sheet1!A$14:A$181,0)),P995))))</f>
        <v/>
      </c>
      <c r="Q996" t="str">
        <f t="shared" si="63"/>
        <v/>
      </c>
    </row>
    <row r="997" spans="1:17" x14ac:dyDescent="0.2">
      <c r="F997" s="26" t="str">
        <f t="shared" si="60"/>
        <v/>
      </c>
      <c r="G997" s="26" t="str">
        <f>IF(ISTEXT(E997),"",IF(ISBLANK(E997),"",IF(ISTEXT(D997),"",IF(A992="Invoice No. : ",INDEX(Sheet1!F$14:F$181,MATCH(B992,Sheet1!A$14:A$181,0)),G996))))</f>
        <v/>
      </c>
      <c r="H997" s="26" t="str">
        <f t="shared" si="61"/>
        <v/>
      </c>
      <c r="I997" s="26" t="str">
        <f>IF(ISTEXT(E997),"",IF(ISBLANK(E997),"",IF(ISTEXT(D997),"",IF(A992="Invoice No. : ",TEXT(INDEX(Sheet1!C$14:C$200,MATCH(B992,Sheet1!A$14:A$200,0)),"hh:mm:ss"),I996))))</f>
        <v/>
      </c>
      <c r="J997" t="str">
        <f t="shared" si="62"/>
        <v/>
      </c>
      <c r="K997" t="str">
        <f>IF(ISBLANK(G997),"",IF(ISTEXT(G997),"",INDEX(Sheet1!H$14:H$181,MATCH(F997,Sheet1!A$14:A$181,0))))</f>
        <v/>
      </c>
      <c r="L997" t="str">
        <f>IF(ISBLANK(G997),"",IF(ISTEXT(G997),"",INDEX(Sheet1!I$14:I$181,MATCH(F997,Sheet1!A$14:A$181,0))))</f>
        <v/>
      </c>
      <c r="M997" t="str">
        <f>IF(ISBLANK(G997),"",IF(ISTEXT(G997),"",IF(INDEX(Sheet1!H$14:H$181,MATCH(F997,Sheet1!A$14:A$181,0))&lt;&gt;0,IF(INDEX(Sheet1!I$14:I$181,MATCH(F997,Sheet1!A$14:A$181,0))&lt;&gt;0,"Loan &amp; Cash","Loan"),"Cash")))</f>
        <v/>
      </c>
      <c r="N997" t="str">
        <f>IF(ISTEXT(E997),"",IF(ISBLANK(E997),"",IF(ISTEXT(D997),"",IF(A992="Invoice No. : ",INDEX(Sheet1!D$14:D$181,MATCH(B992,Sheet1!A$14:A$181,0)),N996))))</f>
        <v/>
      </c>
      <c r="O997" t="str">
        <f>IF(ISTEXT(E997),"",IF(ISBLANK(E997),"",IF(ISTEXT(D997),"",IF(A992="Invoice No. : ",INDEX(Sheet1!E$14:E$181,MATCH(B992,Sheet1!A$14:A$181,0)),O996))))</f>
        <v/>
      </c>
      <c r="P997" t="str">
        <f>IF(ISTEXT(E997),"",IF(ISBLANK(E997),"",IF(ISTEXT(D997),"",IF(A992="Invoice No. : ",INDEX(Sheet1!G$14:G$181,MATCH(B992,Sheet1!A$14:A$181,0)),P996))))</f>
        <v/>
      </c>
      <c r="Q997" t="str">
        <f t="shared" si="63"/>
        <v/>
      </c>
    </row>
    <row r="998" spans="1:17" x14ac:dyDescent="0.2">
      <c r="A998" s="3" t="s">
        <v>4</v>
      </c>
      <c r="B998" s="4">
        <v>2145350</v>
      </c>
      <c r="C998" s="3" t="s">
        <v>5</v>
      </c>
      <c r="D998" s="5" t="s">
        <v>185</v>
      </c>
      <c r="F998" s="26" t="str">
        <f t="shared" si="60"/>
        <v/>
      </c>
      <c r="G998" s="26" t="str">
        <f>IF(ISTEXT(E998),"",IF(ISBLANK(E998),"",IF(ISTEXT(D998),"",IF(A993="Invoice No. : ",INDEX(Sheet1!F$14:F$181,MATCH(B993,Sheet1!A$14:A$181,0)),G997))))</f>
        <v/>
      </c>
      <c r="H998" s="26" t="str">
        <f t="shared" si="61"/>
        <v/>
      </c>
      <c r="I998" s="26" t="str">
        <f>IF(ISTEXT(E998),"",IF(ISBLANK(E998),"",IF(ISTEXT(D998),"",IF(A993="Invoice No. : ",TEXT(INDEX(Sheet1!C$14:C$200,MATCH(B993,Sheet1!A$14:A$200,0)),"hh:mm:ss"),I997))))</f>
        <v/>
      </c>
      <c r="J998" t="str">
        <f t="shared" si="62"/>
        <v/>
      </c>
      <c r="K998" t="str">
        <f>IF(ISBLANK(G998),"",IF(ISTEXT(G998),"",INDEX(Sheet1!H$14:H$181,MATCH(F998,Sheet1!A$14:A$181,0))))</f>
        <v/>
      </c>
      <c r="L998" t="str">
        <f>IF(ISBLANK(G998),"",IF(ISTEXT(G998),"",INDEX(Sheet1!I$14:I$181,MATCH(F998,Sheet1!A$14:A$181,0))))</f>
        <v/>
      </c>
      <c r="M998" t="str">
        <f>IF(ISBLANK(G998),"",IF(ISTEXT(G998),"",IF(INDEX(Sheet1!H$14:H$181,MATCH(F998,Sheet1!A$14:A$181,0))&lt;&gt;0,IF(INDEX(Sheet1!I$14:I$181,MATCH(F998,Sheet1!A$14:A$181,0))&lt;&gt;0,"Loan &amp; Cash","Loan"),"Cash")))</f>
        <v/>
      </c>
      <c r="N998" t="str">
        <f>IF(ISTEXT(E998),"",IF(ISBLANK(E998),"",IF(ISTEXT(D998),"",IF(A993="Invoice No. : ",INDEX(Sheet1!D$14:D$181,MATCH(B993,Sheet1!A$14:A$181,0)),N997))))</f>
        <v/>
      </c>
      <c r="O998" t="str">
        <f>IF(ISTEXT(E998),"",IF(ISBLANK(E998),"",IF(ISTEXT(D998),"",IF(A993="Invoice No. : ",INDEX(Sheet1!E$14:E$181,MATCH(B993,Sheet1!A$14:A$181,0)),O997))))</f>
        <v/>
      </c>
      <c r="P998" t="str">
        <f>IF(ISTEXT(E998),"",IF(ISBLANK(E998),"",IF(ISTEXT(D998),"",IF(A993="Invoice No. : ",INDEX(Sheet1!G$14:G$181,MATCH(B993,Sheet1!A$14:A$181,0)),P997))))</f>
        <v/>
      </c>
      <c r="Q998" t="str">
        <f t="shared" si="63"/>
        <v/>
      </c>
    </row>
    <row r="999" spans="1:17" x14ac:dyDescent="0.2">
      <c r="A999" s="3" t="s">
        <v>7</v>
      </c>
      <c r="B999" s="6">
        <v>44943</v>
      </c>
      <c r="C999" s="3" t="s">
        <v>8</v>
      </c>
      <c r="D999" s="7">
        <v>2</v>
      </c>
      <c r="F999" s="26" t="str">
        <f t="shared" si="60"/>
        <v/>
      </c>
      <c r="G999" s="26" t="str">
        <f>IF(ISTEXT(E999),"",IF(ISBLANK(E999),"",IF(ISTEXT(D999),"",IF(A994="Invoice No. : ",INDEX(Sheet1!F$14:F$181,MATCH(B994,Sheet1!A$14:A$181,0)),G998))))</f>
        <v/>
      </c>
      <c r="H999" s="26" t="str">
        <f t="shared" si="61"/>
        <v/>
      </c>
      <c r="I999" s="26" t="str">
        <f>IF(ISTEXT(E999),"",IF(ISBLANK(E999),"",IF(ISTEXT(D999),"",IF(A994="Invoice No. : ",TEXT(INDEX(Sheet1!C$14:C$200,MATCH(B994,Sheet1!A$14:A$200,0)),"hh:mm:ss"),I998))))</f>
        <v/>
      </c>
      <c r="J999" t="str">
        <f t="shared" si="62"/>
        <v/>
      </c>
      <c r="K999" t="str">
        <f>IF(ISBLANK(G999),"",IF(ISTEXT(G999),"",INDEX(Sheet1!H$14:H$181,MATCH(F999,Sheet1!A$14:A$181,0))))</f>
        <v/>
      </c>
      <c r="L999" t="str">
        <f>IF(ISBLANK(G999),"",IF(ISTEXT(G999),"",INDEX(Sheet1!I$14:I$181,MATCH(F999,Sheet1!A$14:A$181,0))))</f>
        <v/>
      </c>
      <c r="M999" t="str">
        <f>IF(ISBLANK(G999),"",IF(ISTEXT(G999),"",IF(INDEX(Sheet1!H$14:H$181,MATCH(F999,Sheet1!A$14:A$181,0))&lt;&gt;0,IF(INDEX(Sheet1!I$14:I$181,MATCH(F999,Sheet1!A$14:A$181,0))&lt;&gt;0,"Loan &amp; Cash","Loan"),"Cash")))</f>
        <v/>
      </c>
      <c r="N999" t="str">
        <f>IF(ISTEXT(E999),"",IF(ISBLANK(E999),"",IF(ISTEXT(D999),"",IF(A994="Invoice No. : ",INDEX(Sheet1!D$14:D$181,MATCH(B994,Sheet1!A$14:A$181,0)),N998))))</f>
        <v/>
      </c>
      <c r="O999" t="str">
        <f>IF(ISTEXT(E999),"",IF(ISBLANK(E999),"",IF(ISTEXT(D999),"",IF(A994="Invoice No. : ",INDEX(Sheet1!E$14:E$181,MATCH(B994,Sheet1!A$14:A$181,0)),O998))))</f>
        <v/>
      </c>
      <c r="P999" t="str">
        <f>IF(ISTEXT(E999),"",IF(ISBLANK(E999),"",IF(ISTEXT(D999),"",IF(A994="Invoice No. : ",INDEX(Sheet1!G$14:G$181,MATCH(B994,Sheet1!A$14:A$181,0)),P998))))</f>
        <v/>
      </c>
      <c r="Q999" t="str">
        <f t="shared" si="63"/>
        <v/>
      </c>
    </row>
    <row r="1000" spans="1:17" x14ac:dyDescent="0.2">
      <c r="F1000" s="26" t="str">
        <f t="shared" si="60"/>
        <v/>
      </c>
      <c r="G1000" s="26" t="str">
        <f>IF(ISTEXT(E1000),"",IF(ISBLANK(E1000),"",IF(ISTEXT(D1000),"",IF(A995="Invoice No. : ",INDEX(Sheet1!F$14:F$181,MATCH(B995,Sheet1!A$14:A$181,0)),G999))))</f>
        <v/>
      </c>
      <c r="H1000" s="26" t="str">
        <f t="shared" si="61"/>
        <v/>
      </c>
      <c r="I1000" s="26" t="str">
        <f>IF(ISTEXT(E1000),"",IF(ISBLANK(E1000),"",IF(ISTEXT(D1000),"",IF(A995="Invoice No. : ",TEXT(INDEX(Sheet1!C$14:C$200,MATCH(B995,Sheet1!A$14:A$200,0)),"hh:mm:ss"),I999))))</f>
        <v/>
      </c>
      <c r="J1000" t="str">
        <f t="shared" si="62"/>
        <v/>
      </c>
      <c r="K1000" t="str">
        <f>IF(ISBLANK(G1000),"",IF(ISTEXT(G1000),"",INDEX(Sheet1!H$14:H$181,MATCH(F1000,Sheet1!A$14:A$181,0))))</f>
        <v/>
      </c>
      <c r="L1000" t="str">
        <f>IF(ISBLANK(G1000),"",IF(ISTEXT(G1000),"",INDEX(Sheet1!I$14:I$181,MATCH(F1000,Sheet1!A$14:A$181,0))))</f>
        <v/>
      </c>
      <c r="M1000" t="str">
        <f>IF(ISBLANK(G1000),"",IF(ISTEXT(G1000),"",IF(INDEX(Sheet1!H$14:H$181,MATCH(F1000,Sheet1!A$14:A$181,0))&lt;&gt;0,IF(INDEX(Sheet1!I$14:I$181,MATCH(F1000,Sheet1!A$14:A$181,0))&lt;&gt;0,"Loan &amp; Cash","Loan"),"Cash")))</f>
        <v/>
      </c>
      <c r="N1000" t="str">
        <f>IF(ISTEXT(E1000),"",IF(ISBLANK(E1000),"",IF(ISTEXT(D1000),"",IF(A995="Invoice No. : ",INDEX(Sheet1!D$14:D$181,MATCH(B995,Sheet1!A$14:A$181,0)),N999))))</f>
        <v/>
      </c>
      <c r="O1000" t="str">
        <f>IF(ISTEXT(E1000),"",IF(ISBLANK(E1000),"",IF(ISTEXT(D1000),"",IF(A995="Invoice No. : ",INDEX(Sheet1!E$14:E$181,MATCH(B995,Sheet1!A$14:A$181,0)),O999))))</f>
        <v/>
      </c>
      <c r="P1000" t="str">
        <f>IF(ISTEXT(E1000),"",IF(ISBLANK(E1000),"",IF(ISTEXT(D1000),"",IF(A995="Invoice No. : ",INDEX(Sheet1!G$14:G$181,MATCH(B995,Sheet1!A$14:A$181,0)),P999))))</f>
        <v/>
      </c>
      <c r="Q1000" t="str">
        <f t="shared" si="63"/>
        <v/>
      </c>
    </row>
    <row r="1001" spans="1:17" x14ac:dyDescent="0.2">
      <c r="A1001" s="8" t="s">
        <v>9</v>
      </c>
      <c r="B1001" s="8" t="s">
        <v>10</v>
      </c>
      <c r="C1001" s="9" t="s">
        <v>11</v>
      </c>
      <c r="D1001" s="9" t="s">
        <v>12</v>
      </c>
      <c r="E1001" s="9" t="s">
        <v>13</v>
      </c>
      <c r="F1001" s="26" t="str">
        <f t="shared" si="60"/>
        <v/>
      </c>
      <c r="G1001" s="26" t="str">
        <f>IF(ISTEXT(E1001),"",IF(ISBLANK(E1001),"",IF(ISTEXT(D1001),"",IF(A996="Invoice No. : ",INDEX(Sheet1!F$14:F$181,MATCH(B996,Sheet1!A$14:A$181,0)),G1000))))</f>
        <v/>
      </c>
      <c r="H1001" s="26" t="str">
        <f t="shared" si="61"/>
        <v/>
      </c>
      <c r="I1001" s="26" t="str">
        <f>IF(ISTEXT(E1001),"",IF(ISBLANK(E1001),"",IF(ISTEXT(D1001),"",IF(A996="Invoice No. : ",TEXT(INDEX(Sheet1!C$14:C$200,MATCH(B996,Sheet1!A$14:A$200,0)),"hh:mm:ss"),I1000))))</f>
        <v/>
      </c>
      <c r="J1001" t="str">
        <f t="shared" si="62"/>
        <v/>
      </c>
      <c r="K1001" t="str">
        <f>IF(ISBLANK(G1001),"",IF(ISTEXT(G1001),"",INDEX(Sheet1!H$14:H$181,MATCH(F1001,Sheet1!A$14:A$181,0))))</f>
        <v/>
      </c>
      <c r="L1001" t="str">
        <f>IF(ISBLANK(G1001),"",IF(ISTEXT(G1001),"",INDEX(Sheet1!I$14:I$181,MATCH(F1001,Sheet1!A$14:A$181,0))))</f>
        <v/>
      </c>
      <c r="M1001" t="str">
        <f>IF(ISBLANK(G1001),"",IF(ISTEXT(G1001),"",IF(INDEX(Sheet1!H$14:H$181,MATCH(F1001,Sheet1!A$14:A$181,0))&lt;&gt;0,IF(INDEX(Sheet1!I$14:I$181,MATCH(F1001,Sheet1!A$14:A$181,0))&lt;&gt;0,"Loan &amp; Cash","Loan"),"Cash")))</f>
        <v/>
      </c>
      <c r="N1001" t="str">
        <f>IF(ISTEXT(E1001),"",IF(ISBLANK(E1001),"",IF(ISTEXT(D1001),"",IF(A996="Invoice No. : ",INDEX(Sheet1!D$14:D$181,MATCH(B996,Sheet1!A$14:A$181,0)),N1000))))</f>
        <v/>
      </c>
      <c r="O1001" t="str">
        <f>IF(ISTEXT(E1001),"",IF(ISBLANK(E1001),"",IF(ISTEXT(D1001),"",IF(A996="Invoice No. : ",INDEX(Sheet1!E$14:E$181,MATCH(B996,Sheet1!A$14:A$181,0)),O1000))))</f>
        <v/>
      </c>
      <c r="P1001" t="str">
        <f>IF(ISTEXT(E1001),"",IF(ISBLANK(E1001),"",IF(ISTEXT(D1001),"",IF(A996="Invoice No. : ",INDEX(Sheet1!G$14:G$181,MATCH(B996,Sheet1!A$14:A$181,0)),P1000))))</f>
        <v/>
      </c>
      <c r="Q1001" t="str">
        <f t="shared" si="63"/>
        <v/>
      </c>
    </row>
    <row r="1002" spans="1:17" x14ac:dyDescent="0.2">
      <c r="F1002" s="26" t="str">
        <f t="shared" si="60"/>
        <v/>
      </c>
      <c r="G1002" s="26" t="str">
        <f>IF(ISTEXT(E1002),"",IF(ISBLANK(E1002),"",IF(ISTEXT(D1002),"",IF(A997="Invoice No. : ",INDEX(Sheet1!F$14:F$181,MATCH(B997,Sheet1!A$14:A$181,0)),G1001))))</f>
        <v/>
      </c>
      <c r="H1002" s="26" t="str">
        <f t="shared" si="61"/>
        <v/>
      </c>
      <c r="I1002" s="26" t="str">
        <f>IF(ISTEXT(E1002),"",IF(ISBLANK(E1002),"",IF(ISTEXT(D1002),"",IF(A997="Invoice No. : ",TEXT(INDEX(Sheet1!C$14:C$200,MATCH(B997,Sheet1!A$14:A$200,0)),"hh:mm:ss"),I1001))))</f>
        <v/>
      </c>
      <c r="J1002" t="str">
        <f t="shared" si="62"/>
        <v/>
      </c>
      <c r="K1002" t="str">
        <f>IF(ISBLANK(G1002),"",IF(ISTEXT(G1002),"",INDEX(Sheet1!H$14:H$181,MATCH(F1002,Sheet1!A$14:A$181,0))))</f>
        <v/>
      </c>
      <c r="L1002" t="str">
        <f>IF(ISBLANK(G1002),"",IF(ISTEXT(G1002),"",INDEX(Sheet1!I$14:I$181,MATCH(F1002,Sheet1!A$14:A$181,0))))</f>
        <v/>
      </c>
      <c r="M1002" t="str">
        <f>IF(ISBLANK(G1002),"",IF(ISTEXT(G1002),"",IF(INDEX(Sheet1!H$14:H$181,MATCH(F1002,Sheet1!A$14:A$181,0))&lt;&gt;0,IF(INDEX(Sheet1!I$14:I$181,MATCH(F1002,Sheet1!A$14:A$181,0))&lt;&gt;0,"Loan &amp; Cash","Loan"),"Cash")))</f>
        <v/>
      </c>
      <c r="N1002" t="str">
        <f>IF(ISTEXT(E1002),"",IF(ISBLANK(E1002),"",IF(ISTEXT(D1002),"",IF(A997="Invoice No. : ",INDEX(Sheet1!D$14:D$181,MATCH(B997,Sheet1!A$14:A$181,0)),N1001))))</f>
        <v/>
      </c>
      <c r="O1002" t="str">
        <f>IF(ISTEXT(E1002),"",IF(ISBLANK(E1002),"",IF(ISTEXT(D1002),"",IF(A997="Invoice No. : ",INDEX(Sheet1!E$14:E$181,MATCH(B997,Sheet1!A$14:A$181,0)),O1001))))</f>
        <v/>
      </c>
      <c r="P1002" t="str">
        <f>IF(ISTEXT(E1002),"",IF(ISBLANK(E1002),"",IF(ISTEXT(D1002),"",IF(A997="Invoice No. : ",INDEX(Sheet1!G$14:G$181,MATCH(B997,Sheet1!A$14:A$181,0)),P1001))))</f>
        <v/>
      </c>
      <c r="Q1002" t="str">
        <f t="shared" si="63"/>
        <v/>
      </c>
    </row>
    <row r="1003" spans="1:17" x14ac:dyDescent="0.2">
      <c r="A1003" s="10" t="s">
        <v>667</v>
      </c>
      <c r="B1003" s="10" t="s">
        <v>668</v>
      </c>
      <c r="C1003" s="11">
        <v>1</v>
      </c>
      <c r="D1003" s="11">
        <v>67.75</v>
      </c>
      <c r="E1003" s="11">
        <v>67.75</v>
      </c>
      <c r="F1003" s="26">
        <f t="shared" si="60"/>
        <v>2145350</v>
      </c>
      <c r="G1003" s="26">
        <f>IF(ISTEXT(E1003),"",IF(ISBLANK(E1003),"",IF(ISTEXT(D1003),"",IF(A998="Invoice No. : ",INDEX(Sheet1!F$14:F$181,MATCH(B998,Sheet1!A$14:A$181,0)),G1002))))</f>
        <v>42349</v>
      </c>
      <c r="H1003" s="26" t="str">
        <f t="shared" si="61"/>
        <v>01/17/2023</v>
      </c>
      <c r="I1003" s="26" t="str">
        <f>IF(ISTEXT(E1003),"",IF(ISBLANK(E1003),"",IF(ISTEXT(D1003),"",IF(A998="Invoice No. : ",TEXT(INDEX(Sheet1!C$14:C$200,MATCH(B998,Sheet1!A$14:A$200,0)),"hh:mm:ss"),I1002))))</f>
        <v>11:29:46</v>
      </c>
      <c r="J1003">
        <f t="shared" si="62"/>
        <v>3471</v>
      </c>
      <c r="K1003">
        <f>IF(ISBLANK(G1003),"",IF(ISTEXT(G1003),"",INDEX(Sheet1!H$14:H$181,MATCH(F1003,Sheet1!A$14:A$181,0))))</f>
        <v>3471</v>
      </c>
      <c r="L1003">
        <f>IF(ISBLANK(G1003),"",IF(ISTEXT(G1003),"",INDEX(Sheet1!I$14:I$181,MATCH(F1003,Sheet1!A$14:A$181,0))))</f>
        <v>0</v>
      </c>
      <c r="M1003" t="str">
        <f>IF(ISBLANK(G1003),"",IF(ISTEXT(G1003),"",IF(INDEX(Sheet1!H$14:H$181,MATCH(F1003,Sheet1!A$14:A$181,0))&lt;&gt;0,IF(INDEX(Sheet1!I$14:I$181,MATCH(F1003,Sheet1!A$14:A$181,0))&lt;&gt;0,"Loan &amp; Cash","Loan"),"Cash")))</f>
        <v>Loan</v>
      </c>
      <c r="N1003">
        <f>IF(ISTEXT(E1003),"",IF(ISBLANK(E1003),"",IF(ISTEXT(D1003),"",IF(A998="Invoice No. : ",INDEX(Sheet1!D$14:D$181,MATCH(B998,Sheet1!A$14:A$181,0)),N1002))))</f>
        <v>2</v>
      </c>
      <c r="O1003" t="str">
        <f>IF(ISTEXT(E1003),"",IF(ISBLANK(E1003),"",IF(ISTEXT(D1003),"",IF(A998="Invoice No. : ",INDEX(Sheet1!E$14:E$181,MATCH(B998,Sheet1!A$14:A$181,0)),O1002))))</f>
        <v>RUBY</v>
      </c>
      <c r="P1003" t="str">
        <f>IF(ISTEXT(E1003),"",IF(ISBLANK(E1003),"",IF(ISTEXT(D1003),"",IF(A998="Invoice No. : ",INDEX(Sheet1!G$14:G$181,MATCH(B998,Sheet1!A$14:A$181,0)),P1002))))</f>
        <v>RODRIGUEZ, JACKLYN MARTINEZ</v>
      </c>
      <c r="Q1003">
        <f t="shared" si="63"/>
        <v>130591.09</v>
      </c>
    </row>
    <row r="1004" spans="1:17" x14ac:dyDescent="0.2">
      <c r="A1004" s="10" t="s">
        <v>669</v>
      </c>
      <c r="B1004" s="10" t="s">
        <v>670</v>
      </c>
      <c r="C1004" s="11">
        <v>1</v>
      </c>
      <c r="D1004" s="11">
        <v>53.5</v>
      </c>
      <c r="E1004" s="11">
        <v>53.5</v>
      </c>
      <c r="F1004" s="26">
        <f t="shared" si="60"/>
        <v>2145350</v>
      </c>
      <c r="G1004" s="26">
        <f>IF(ISTEXT(E1004),"",IF(ISBLANK(E1004),"",IF(ISTEXT(D1004),"",IF(A999="Invoice No. : ",INDEX(Sheet1!F$14:F$181,MATCH(B999,Sheet1!A$14:A$181,0)),G1003))))</f>
        <v>42349</v>
      </c>
      <c r="H1004" s="26" t="str">
        <f t="shared" si="61"/>
        <v>01/17/2023</v>
      </c>
      <c r="I1004" s="26" t="str">
        <f>IF(ISTEXT(E1004),"",IF(ISBLANK(E1004),"",IF(ISTEXT(D1004),"",IF(A999="Invoice No. : ",TEXT(INDEX(Sheet1!C$14:C$200,MATCH(B999,Sheet1!A$14:A$200,0)),"hh:mm:ss"),I1003))))</f>
        <v>11:29:46</v>
      </c>
      <c r="J1004">
        <f t="shared" si="62"/>
        <v>3471</v>
      </c>
      <c r="K1004">
        <f>IF(ISBLANK(G1004),"",IF(ISTEXT(G1004),"",INDEX(Sheet1!H$14:H$181,MATCH(F1004,Sheet1!A$14:A$181,0))))</f>
        <v>3471</v>
      </c>
      <c r="L1004">
        <f>IF(ISBLANK(G1004),"",IF(ISTEXT(G1004),"",INDEX(Sheet1!I$14:I$181,MATCH(F1004,Sheet1!A$14:A$181,0))))</f>
        <v>0</v>
      </c>
      <c r="M1004" t="str">
        <f>IF(ISBLANK(G1004),"",IF(ISTEXT(G1004),"",IF(INDEX(Sheet1!H$14:H$181,MATCH(F1004,Sheet1!A$14:A$181,0))&lt;&gt;0,IF(INDEX(Sheet1!I$14:I$181,MATCH(F1004,Sheet1!A$14:A$181,0))&lt;&gt;0,"Loan &amp; Cash","Loan"),"Cash")))</f>
        <v>Loan</v>
      </c>
      <c r="N1004">
        <f>IF(ISTEXT(E1004),"",IF(ISBLANK(E1004),"",IF(ISTEXT(D1004),"",IF(A999="Invoice No. : ",INDEX(Sheet1!D$14:D$181,MATCH(B999,Sheet1!A$14:A$181,0)),N1003))))</f>
        <v>2</v>
      </c>
      <c r="O1004" t="str">
        <f>IF(ISTEXT(E1004),"",IF(ISBLANK(E1004),"",IF(ISTEXT(D1004),"",IF(A999="Invoice No. : ",INDEX(Sheet1!E$14:E$181,MATCH(B999,Sheet1!A$14:A$181,0)),O1003))))</f>
        <v>RUBY</v>
      </c>
      <c r="P1004" t="str">
        <f>IF(ISTEXT(E1004),"",IF(ISBLANK(E1004),"",IF(ISTEXT(D1004),"",IF(A999="Invoice No. : ",INDEX(Sheet1!G$14:G$181,MATCH(B999,Sheet1!A$14:A$181,0)),P1003))))</f>
        <v>RODRIGUEZ, JACKLYN MARTINEZ</v>
      </c>
      <c r="Q1004">
        <f t="shared" si="63"/>
        <v>130591.09</v>
      </c>
    </row>
    <row r="1005" spans="1:17" x14ac:dyDescent="0.2">
      <c r="A1005" s="10" t="s">
        <v>671</v>
      </c>
      <c r="B1005" s="10" t="s">
        <v>672</v>
      </c>
      <c r="C1005" s="11">
        <v>1</v>
      </c>
      <c r="D1005" s="11">
        <v>260</v>
      </c>
      <c r="E1005" s="11">
        <v>260</v>
      </c>
      <c r="F1005" s="26">
        <f t="shared" si="60"/>
        <v>2145350</v>
      </c>
      <c r="G1005" s="26">
        <f>IF(ISTEXT(E1005),"",IF(ISBLANK(E1005),"",IF(ISTEXT(D1005),"",IF(A1000="Invoice No. : ",INDEX(Sheet1!F$14:F$181,MATCH(B1000,Sheet1!A$14:A$181,0)),G1004))))</f>
        <v>42349</v>
      </c>
      <c r="H1005" s="26" t="str">
        <f t="shared" si="61"/>
        <v>01/17/2023</v>
      </c>
      <c r="I1005" s="26" t="str">
        <f>IF(ISTEXT(E1005),"",IF(ISBLANK(E1005),"",IF(ISTEXT(D1005),"",IF(A1000="Invoice No. : ",TEXT(INDEX(Sheet1!C$14:C$200,MATCH(B1000,Sheet1!A$14:A$200,0)),"hh:mm:ss"),I1004))))</f>
        <v>11:29:46</v>
      </c>
      <c r="J1005">
        <f t="shared" si="62"/>
        <v>3471</v>
      </c>
      <c r="K1005">
        <f>IF(ISBLANK(G1005),"",IF(ISTEXT(G1005),"",INDEX(Sheet1!H$14:H$181,MATCH(F1005,Sheet1!A$14:A$181,0))))</f>
        <v>3471</v>
      </c>
      <c r="L1005">
        <f>IF(ISBLANK(G1005),"",IF(ISTEXT(G1005),"",INDEX(Sheet1!I$14:I$181,MATCH(F1005,Sheet1!A$14:A$181,0))))</f>
        <v>0</v>
      </c>
      <c r="M1005" t="str">
        <f>IF(ISBLANK(G1005),"",IF(ISTEXT(G1005),"",IF(INDEX(Sheet1!H$14:H$181,MATCH(F1005,Sheet1!A$14:A$181,0))&lt;&gt;0,IF(INDEX(Sheet1!I$14:I$181,MATCH(F1005,Sheet1!A$14:A$181,0))&lt;&gt;0,"Loan &amp; Cash","Loan"),"Cash")))</f>
        <v>Loan</v>
      </c>
      <c r="N1005">
        <f>IF(ISTEXT(E1005),"",IF(ISBLANK(E1005),"",IF(ISTEXT(D1005),"",IF(A1000="Invoice No. : ",INDEX(Sheet1!D$14:D$181,MATCH(B1000,Sheet1!A$14:A$181,0)),N1004))))</f>
        <v>2</v>
      </c>
      <c r="O1005" t="str">
        <f>IF(ISTEXT(E1005),"",IF(ISBLANK(E1005),"",IF(ISTEXT(D1005),"",IF(A1000="Invoice No. : ",INDEX(Sheet1!E$14:E$181,MATCH(B1000,Sheet1!A$14:A$181,0)),O1004))))</f>
        <v>RUBY</v>
      </c>
      <c r="P1005" t="str">
        <f>IF(ISTEXT(E1005),"",IF(ISBLANK(E1005),"",IF(ISTEXT(D1005),"",IF(A1000="Invoice No. : ",INDEX(Sheet1!G$14:G$181,MATCH(B1000,Sheet1!A$14:A$181,0)),P1004))))</f>
        <v>RODRIGUEZ, JACKLYN MARTINEZ</v>
      </c>
      <c r="Q1005">
        <f t="shared" si="63"/>
        <v>130591.09</v>
      </c>
    </row>
    <row r="1006" spans="1:17" x14ac:dyDescent="0.2">
      <c r="A1006" s="10" t="s">
        <v>202</v>
      </c>
      <c r="B1006" s="10" t="s">
        <v>203</v>
      </c>
      <c r="C1006" s="11">
        <v>1</v>
      </c>
      <c r="D1006" s="11">
        <v>500</v>
      </c>
      <c r="E1006" s="11">
        <v>500</v>
      </c>
      <c r="F1006" s="26">
        <f t="shared" si="60"/>
        <v>2145350</v>
      </c>
      <c r="G1006" s="26">
        <f>IF(ISTEXT(E1006),"",IF(ISBLANK(E1006),"",IF(ISTEXT(D1006),"",IF(A1001="Invoice No. : ",INDEX(Sheet1!F$14:F$181,MATCH(B1001,Sheet1!A$14:A$181,0)),G1005))))</f>
        <v>42349</v>
      </c>
      <c r="H1006" s="26" t="str">
        <f t="shared" si="61"/>
        <v>01/17/2023</v>
      </c>
      <c r="I1006" s="26" t="str">
        <f>IF(ISTEXT(E1006),"",IF(ISBLANK(E1006),"",IF(ISTEXT(D1006),"",IF(A1001="Invoice No. : ",TEXT(INDEX(Sheet1!C$14:C$200,MATCH(B1001,Sheet1!A$14:A$200,0)),"hh:mm:ss"),I1005))))</f>
        <v>11:29:46</v>
      </c>
      <c r="J1006">
        <f t="shared" si="62"/>
        <v>3471</v>
      </c>
      <c r="K1006">
        <f>IF(ISBLANK(G1006),"",IF(ISTEXT(G1006),"",INDEX(Sheet1!H$14:H$181,MATCH(F1006,Sheet1!A$14:A$181,0))))</f>
        <v>3471</v>
      </c>
      <c r="L1006">
        <f>IF(ISBLANK(G1006),"",IF(ISTEXT(G1006),"",INDEX(Sheet1!I$14:I$181,MATCH(F1006,Sheet1!A$14:A$181,0))))</f>
        <v>0</v>
      </c>
      <c r="M1006" t="str">
        <f>IF(ISBLANK(G1006),"",IF(ISTEXT(G1006),"",IF(INDEX(Sheet1!H$14:H$181,MATCH(F1006,Sheet1!A$14:A$181,0))&lt;&gt;0,IF(INDEX(Sheet1!I$14:I$181,MATCH(F1006,Sheet1!A$14:A$181,0))&lt;&gt;0,"Loan &amp; Cash","Loan"),"Cash")))</f>
        <v>Loan</v>
      </c>
      <c r="N1006">
        <f>IF(ISTEXT(E1006),"",IF(ISBLANK(E1006),"",IF(ISTEXT(D1006),"",IF(A1001="Invoice No. : ",INDEX(Sheet1!D$14:D$181,MATCH(B1001,Sheet1!A$14:A$181,0)),N1005))))</f>
        <v>2</v>
      </c>
      <c r="O1006" t="str">
        <f>IF(ISTEXT(E1006),"",IF(ISBLANK(E1006),"",IF(ISTEXT(D1006),"",IF(A1001="Invoice No. : ",INDEX(Sheet1!E$14:E$181,MATCH(B1001,Sheet1!A$14:A$181,0)),O1005))))</f>
        <v>RUBY</v>
      </c>
      <c r="P1006" t="str">
        <f>IF(ISTEXT(E1006),"",IF(ISBLANK(E1006),"",IF(ISTEXT(D1006),"",IF(A1001="Invoice No. : ",INDEX(Sheet1!G$14:G$181,MATCH(B1001,Sheet1!A$14:A$181,0)),P1005))))</f>
        <v>RODRIGUEZ, JACKLYN MARTINEZ</v>
      </c>
      <c r="Q1006">
        <f t="shared" si="63"/>
        <v>130591.09</v>
      </c>
    </row>
    <row r="1007" spans="1:17" x14ac:dyDescent="0.2">
      <c r="A1007" s="10" t="s">
        <v>673</v>
      </c>
      <c r="B1007" s="10" t="s">
        <v>674</v>
      </c>
      <c r="C1007" s="11">
        <v>1</v>
      </c>
      <c r="D1007" s="11">
        <v>336.5</v>
      </c>
      <c r="E1007" s="11">
        <v>336.5</v>
      </c>
      <c r="F1007" s="26">
        <f t="shared" si="60"/>
        <v>2145350</v>
      </c>
      <c r="G1007" s="26">
        <f>IF(ISTEXT(E1007),"",IF(ISBLANK(E1007),"",IF(ISTEXT(D1007),"",IF(A1002="Invoice No. : ",INDEX(Sheet1!F$14:F$181,MATCH(B1002,Sheet1!A$14:A$181,0)),G1006))))</f>
        <v>42349</v>
      </c>
      <c r="H1007" s="26" t="str">
        <f t="shared" si="61"/>
        <v>01/17/2023</v>
      </c>
      <c r="I1007" s="26" t="str">
        <f>IF(ISTEXT(E1007),"",IF(ISBLANK(E1007),"",IF(ISTEXT(D1007),"",IF(A1002="Invoice No. : ",TEXT(INDEX(Sheet1!C$14:C$200,MATCH(B1002,Sheet1!A$14:A$200,0)),"hh:mm:ss"),I1006))))</f>
        <v>11:29:46</v>
      </c>
      <c r="J1007">
        <f t="shared" si="62"/>
        <v>3471</v>
      </c>
      <c r="K1007">
        <f>IF(ISBLANK(G1007),"",IF(ISTEXT(G1007),"",INDEX(Sheet1!H$14:H$181,MATCH(F1007,Sheet1!A$14:A$181,0))))</f>
        <v>3471</v>
      </c>
      <c r="L1007">
        <f>IF(ISBLANK(G1007),"",IF(ISTEXT(G1007),"",INDEX(Sheet1!I$14:I$181,MATCH(F1007,Sheet1!A$14:A$181,0))))</f>
        <v>0</v>
      </c>
      <c r="M1007" t="str">
        <f>IF(ISBLANK(G1007),"",IF(ISTEXT(G1007),"",IF(INDEX(Sheet1!H$14:H$181,MATCH(F1007,Sheet1!A$14:A$181,0))&lt;&gt;0,IF(INDEX(Sheet1!I$14:I$181,MATCH(F1007,Sheet1!A$14:A$181,0))&lt;&gt;0,"Loan &amp; Cash","Loan"),"Cash")))</f>
        <v>Loan</v>
      </c>
      <c r="N1007">
        <f>IF(ISTEXT(E1007),"",IF(ISBLANK(E1007),"",IF(ISTEXT(D1007),"",IF(A1002="Invoice No. : ",INDEX(Sheet1!D$14:D$181,MATCH(B1002,Sheet1!A$14:A$181,0)),N1006))))</f>
        <v>2</v>
      </c>
      <c r="O1007" t="str">
        <f>IF(ISTEXT(E1007),"",IF(ISBLANK(E1007),"",IF(ISTEXT(D1007),"",IF(A1002="Invoice No. : ",INDEX(Sheet1!E$14:E$181,MATCH(B1002,Sheet1!A$14:A$181,0)),O1006))))</f>
        <v>RUBY</v>
      </c>
      <c r="P1007" t="str">
        <f>IF(ISTEXT(E1007),"",IF(ISBLANK(E1007),"",IF(ISTEXT(D1007),"",IF(A1002="Invoice No. : ",INDEX(Sheet1!G$14:G$181,MATCH(B1002,Sheet1!A$14:A$181,0)),P1006))))</f>
        <v>RODRIGUEZ, JACKLYN MARTINEZ</v>
      </c>
      <c r="Q1007">
        <f t="shared" si="63"/>
        <v>130591.09</v>
      </c>
    </row>
    <row r="1008" spans="1:17" x14ac:dyDescent="0.2">
      <c r="A1008" s="10" t="s">
        <v>157</v>
      </c>
      <c r="B1008" s="10" t="s">
        <v>158</v>
      </c>
      <c r="C1008" s="11">
        <v>1</v>
      </c>
      <c r="D1008" s="11">
        <v>234.5</v>
      </c>
      <c r="E1008" s="11">
        <v>234.5</v>
      </c>
      <c r="F1008" s="26">
        <f t="shared" si="60"/>
        <v>2145350</v>
      </c>
      <c r="G1008" s="26">
        <f>IF(ISTEXT(E1008),"",IF(ISBLANK(E1008),"",IF(ISTEXT(D1008),"",IF(A1003="Invoice No. : ",INDEX(Sheet1!F$14:F$181,MATCH(B1003,Sheet1!A$14:A$181,0)),G1007))))</f>
        <v>42349</v>
      </c>
      <c r="H1008" s="26" t="str">
        <f t="shared" si="61"/>
        <v>01/17/2023</v>
      </c>
      <c r="I1008" s="26" t="str">
        <f>IF(ISTEXT(E1008),"",IF(ISBLANK(E1008),"",IF(ISTEXT(D1008),"",IF(A1003="Invoice No. : ",TEXT(INDEX(Sheet1!C$14:C$200,MATCH(B1003,Sheet1!A$14:A$200,0)),"hh:mm:ss"),I1007))))</f>
        <v>11:29:46</v>
      </c>
      <c r="J1008">
        <f t="shared" si="62"/>
        <v>3471</v>
      </c>
      <c r="K1008">
        <f>IF(ISBLANK(G1008),"",IF(ISTEXT(G1008),"",INDEX(Sheet1!H$14:H$181,MATCH(F1008,Sheet1!A$14:A$181,0))))</f>
        <v>3471</v>
      </c>
      <c r="L1008">
        <f>IF(ISBLANK(G1008),"",IF(ISTEXT(G1008),"",INDEX(Sheet1!I$14:I$181,MATCH(F1008,Sheet1!A$14:A$181,0))))</f>
        <v>0</v>
      </c>
      <c r="M1008" t="str">
        <f>IF(ISBLANK(G1008),"",IF(ISTEXT(G1008),"",IF(INDEX(Sheet1!H$14:H$181,MATCH(F1008,Sheet1!A$14:A$181,0))&lt;&gt;0,IF(INDEX(Sheet1!I$14:I$181,MATCH(F1008,Sheet1!A$14:A$181,0))&lt;&gt;0,"Loan &amp; Cash","Loan"),"Cash")))</f>
        <v>Loan</v>
      </c>
      <c r="N1008">
        <f>IF(ISTEXT(E1008),"",IF(ISBLANK(E1008),"",IF(ISTEXT(D1008),"",IF(A1003="Invoice No. : ",INDEX(Sheet1!D$14:D$181,MATCH(B1003,Sheet1!A$14:A$181,0)),N1007))))</f>
        <v>2</v>
      </c>
      <c r="O1008" t="str">
        <f>IF(ISTEXT(E1008),"",IF(ISBLANK(E1008),"",IF(ISTEXT(D1008),"",IF(A1003="Invoice No. : ",INDEX(Sheet1!E$14:E$181,MATCH(B1003,Sheet1!A$14:A$181,0)),O1007))))</f>
        <v>RUBY</v>
      </c>
      <c r="P1008" t="str">
        <f>IF(ISTEXT(E1008),"",IF(ISBLANK(E1008),"",IF(ISTEXT(D1008),"",IF(A1003="Invoice No. : ",INDEX(Sheet1!G$14:G$181,MATCH(B1003,Sheet1!A$14:A$181,0)),P1007))))</f>
        <v>RODRIGUEZ, JACKLYN MARTINEZ</v>
      </c>
      <c r="Q1008">
        <f t="shared" si="63"/>
        <v>130591.09</v>
      </c>
    </row>
    <row r="1009" spans="1:17" x14ac:dyDescent="0.2">
      <c r="A1009" s="10" t="s">
        <v>675</v>
      </c>
      <c r="B1009" s="10" t="s">
        <v>676</v>
      </c>
      <c r="C1009" s="11">
        <v>1</v>
      </c>
      <c r="D1009" s="11">
        <v>85.25</v>
      </c>
      <c r="E1009" s="11">
        <v>85.25</v>
      </c>
      <c r="F1009" s="26">
        <f t="shared" si="60"/>
        <v>2145350</v>
      </c>
      <c r="G1009" s="26">
        <f>IF(ISTEXT(E1009),"",IF(ISBLANK(E1009),"",IF(ISTEXT(D1009),"",IF(A1004="Invoice No. : ",INDEX(Sheet1!F$14:F$181,MATCH(B1004,Sheet1!A$14:A$181,0)),G1008))))</f>
        <v>42349</v>
      </c>
      <c r="H1009" s="26" t="str">
        <f t="shared" si="61"/>
        <v>01/17/2023</v>
      </c>
      <c r="I1009" s="26" t="str">
        <f>IF(ISTEXT(E1009),"",IF(ISBLANK(E1009),"",IF(ISTEXT(D1009),"",IF(A1004="Invoice No. : ",TEXT(INDEX(Sheet1!C$14:C$200,MATCH(B1004,Sheet1!A$14:A$200,0)),"hh:mm:ss"),I1008))))</f>
        <v>11:29:46</v>
      </c>
      <c r="J1009">
        <f t="shared" si="62"/>
        <v>3471</v>
      </c>
      <c r="K1009">
        <f>IF(ISBLANK(G1009),"",IF(ISTEXT(G1009),"",INDEX(Sheet1!H$14:H$181,MATCH(F1009,Sheet1!A$14:A$181,0))))</f>
        <v>3471</v>
      </c>
      <c r="L1009">
        <f>IF(ISBLANK(G1009),"",IF(ISTEXT(G1009),"",INDEX(Sheet1!I$14:I$181,MATCH(F1009,Sheet1!A$14:A$181,0))))</f>
        <v>0</v>
      </c>
      <c r="M1009" t="str">
        <f>IF(ISBLANK(G1009),"",IF(ISTEXT(G1009),"",IF(INDEX(Sheet1!H$14:H$181,MATCH(F1009,Sheet1!A$14:A$181,0))&lt;&gt;0,IF(INDEX(Sheet1!I$14:I$181,MATCH(F1009,Sheet1!A$14:A$181,0))&lt;&gt;0,"Loan &amp; Cash","Loan"),"Cash")))</f>
        <v>Loan</v>
      </c>
      <c r="N1009">
        <f>IF(ISTEXT(E1009),"",IF(ISBLANK(E1009),"",IF(ISTEXT(D1009),"",IF(A1004="Invoice No. : ",INDEX(Sheet1!D$14:D$181,MATCH(B1004,Sheet1!A$14:A$181,0)),N1008))))</f>
        <v>2</v>
      </c>
      <c r="O1009" t="str">
        <f>IF(ISTEXT(E1009),"",IF(ISBLANK(E1009),"",IF(ISTEXT(D1009),"",IF(A1004="Invoice No. : ",INDEX(Sheet1!E$14:E$181,MATCH(B1004,Sheet1!A$14:A$181,0)),O1008))))</f>
        <v>RUBY</v>
      </c>
      <c r="P1009" t="str">
        <f>IF(ISTEXT(E1009),"",IF(ISBLANK(E1009),"",IF(ISTEXT(D1009),"",IF(A1004="Invoice No. : ",INDEX(Sheet1!G$14:G$181,MATCH(B1004,Sheet1!A$14:A$181,0)),P1008))))</f>
        <v>RODRIGUEZ, JACKLYN MARTINEZ</v>
      </c>
      <c r="Q1009">
        <f t="shared" si="63"/>
        <v>130591.09</v>
      </c>
    </row>
    <row r="1010" spans="1:17" x14ac:dyDescent="0.2">
      <c r="A1010" s="10" t="s">
        <v>677</v>
      </c>
      <c r="B1010" s="10" t="s">
        <v>678</v>
      </c>
      <c r="C1010" s="11">
        <v>1</v>
      </c>
      <c r="D1010" s="11">
        <v>121.5</v>
      </c>
      <c r="E1010" s="11">
        <v>121.5</v>
      </c>
      <c r="F1010" s="26">
        <f t="shared" si="60"/>
        <v>2145350</v>
      </c>
      <c r="G1010" s="26">
        <f>IF(ISTEXT(E1010),"",IF(ISBLANK(E1010),"",IF(ISTEXT(D1010),"",IF(A1005="Invoice No. : ",INDEX(Sheet1!F$14:F$181,MATCH(B1005,Sheet1!A$14:A$181,0)),G1009))))</f>
        <v>42349</v>
      </c>
      <c r="H1010" s="26" t="str">
        <f t="shared" si="61"/>
        <v>01/17/2023</v>
      </c>
      <c r="I1010" s="26" t="str">
        <f>IF(ISTEXT(E1010),"",IF(ISBLANK(E1010),"",IF(ISTEXT(D1010),"",IF(A1005="Invoice No. : ",TEXT(INDEX(Sheet1!C$14:C$200,MATCH(B1005,Sheet1!A$14:A$200,0)),"hh:mm:ss"),I1009))))</f>
        <v>11:29:46</v>
      </c>
      <c r="J1010">
        <f t="shared" si="62"/>
        <v>3471</v>
      </c>
      <c r="K1010">
        <f>IF(ISBLANK(G1010),"",IF(ISTEXT(G1010),"",INDEX(Sheet1!H$14:H$181,MATCH(F1010,Sheet1!A$14:A$181,0))))</f>
        <v>3471</v>
      </c>
      <c r="L1010">
        <f>IF(ISBLANK(G1010),"",IF(ISTEXT(G1010),"",INDEX(Sheet1!I$14:I$181,MATCH(F1010,Sheet1!A$14:A$181,0))))</f>
        <v>0</v>
      </c>
      <c r="M1010" t="str">
        <f>IF(ISBLANK(G1010),"",IF(ISTEXT(G1010),"",IF(INDEX(Sheet1!H$14:H$181,MATCH(F1010,Sheet1!A$14:A$181,0))&lt;&gt;0,IF(INDEX(Sheet1!I$14:I$181,MATCH(F1010,Sheet1!A$14:A$181,0))&lt;&gt;0,"Loan &amp; Cash","Loan"),"Cash")))</f>
        <v>Loan</v>
      </c>
      <c r="N1010">
        <f>IF(ISTEXT(E1010),"",IF(ISBLANK(E1010),"",IF(ISTEXT(D1010),"",IF(A1005="Invoice No. : ",INDEX(Sheet1!D$14:D$181,MATCH(B1005,Sheet1!A$14:A$181,0)),N1009))))</f>
        <v>2</v>
      </c>
      <c r="O1010" t="str">
        <f>IF(ISTEXT(E1010),"",IF(ISBLANK(E1010),"",IF(ISTEXT(D1010),"",IF(A1005="Invoice No. : ",INDEX(Sheet1!E$14:E$181,MATCH(B1005,Sheet1!A$14:A$181,0)),O1009))))</f>
        <v>RUBY</v>
      </c>
      <c r="P1010" t="str">
        <f>IF(ISTEXT(E1010),"",IF(ISBLANK(E1010),"",IF(ISTEXT(D1010),"",IF(A1005="Invoice No. : ",INDEX(Sheet1!G$14:G$181,MATCH(B1005,Sheet1!A$14:A$181,0)),P1009))))</f>
        <v>RODRIGUEZ, JACKLYN MARTINEZ</v>
      </c>
      <c r="Q1010">
        <f t="shared" si="63"/>
        <v>130591.09</v>
      </c>
    </row>
    <row r="1011" spans="1:17" x14ac:dyDescent="0.2">
      <c r="A1011" s="10" t="s">
        <v>679</v>
      </c>
      <c r="B1011" s="10" t="s">
        <v>680</v>
      </c>
      <c r="C1011" s="11">
        <v>1</v>
      </c>
      <c r="D1011" s="11">
        <v>140.25</v>
      </c>
      <c r="E1011" s="11">
        <v>140.25</v>
      </c>
      <c r="F1011" s="26">
        <f t="shared" si="60"/>
        <v>2145350</v>
      </c>
      <c r="G1011" s="26">
        <f>IF(ISTEXT(E1011),"",IF(ISBLANK(E1011),"",IF(ISTEXT(D1011),"",IF(A1006="Invoice No. : ",INDEX(Sheet1!F$14:F$181,MATCH(B1006,Sheet1!A$14:A$181,0)),G1010))))</f>
        <v>42349</v>
      </c>
      <c r="H1011" s="26" t="str">
        <f t="shared" si="61"/>
        <v>01/17/2023</v>
      </c>
      <c r="I1011" s="26" t="str">
        <f>IF(ISTEXT(E1011),"",IF(ISBLANK(E1011),"",IF(ISTEXT(D1011),"",IF(A1006="Invoice No. : ",TEXT(INDEX(Sheet1!C$14:C$200,MATCH(B1006,Sheet1!A$14:A$200,0)),"hh:mm:ss"),I1010))))</f>
        <v>11:29:46</v>
      </c>
      <c r="J1011">
        <f t="shared" si="62"/>
        <v>3471</v>
      </c>
      <c r="K1011">
        <f>IF(ISBLANK(G1011),"",IF(ISTEXT(G1011),"",INDEX(Sheet1!H$14:H$181,MATCH(F1011,Sheet1!A$14:A$181,0))))</f>
        <v>3471</v>
      </c>
      <c r="L1011">
        <f>IF(ISBLANK(G1011),"",IF(ISTEXT(G1011),"",INDEX(Sheet1!I$14:I$181,MATCH(F1011,Sheet1!A$14:A$181,0))))</f>
        <v>0</v>
      </c>
      <c r="M1011" t="str">
        <f>IF(ISBLANK(G1011),"",IF(ISTEXT(G1011),"",IF(INDEX(Sheet1!H$14:H$181,MATCH(F1011,Sheet1!A$14:A$181,0))&lt;&gt;0,IF(INDEX(Sheet1!I$14:I$181,MATCH(F1011,Sheet1!A$14:A$181,0))&lt;&gt;0,"Loan &amp; Cash","Loan"),"Cash")))</f>
        <v>Loan</v>
      </c>
      <c r="N1011">
        <f>IF(ISTEXT(E1011),"",IF(ISBLANK(E1011),"",IF(ISTEXT(D1011),"",IF(A1006="Invoice No. : ",INDEX(Sheet1!D$14:D$181,MATCH(B1006,Sheet1!A$14:A$181,0)),N1010))))</f>
        <v>2</v>
      </c>
      <c r="O1011" t="str">
        <f>IF(ISTEXT(E1011),"",IF(ISBLANK(E1011),"",IF(ISTEXT(D1011),"",IF(A1006="Invoice No. : ",INDEX(Sheet1!E$14:E$181,MATCH(B1006,Sheet1!A$14:A$181,0)),O1010))))</f>
        <v>RUBY</v>
      </c>
      <c r="P1011" t="str">
        <f>IF(ISTEXT(E1011),"",IF(ISBLANK(E1011),"",IF(ISTEXT(D1011),"",IF(A1006="Invoice No. : ",INDEX(Sheet1!G$14:G$181,MATCH(B1006,Sheet1!A$14:A$181,0)),P1010))))</f>
        <v>RODRIGUEZ, JACKLYN MARTINEZ</v>
      </c>
      <c r="Q1011">
        <f t="shared" si="63"/>
        <v>130591.09</v>
      </c>
    </row>
    <row r="1012" spans="1:17" x14ac:dyDescent="0.2">
      <c r="A1012" s="10" t="s">
        <v>681</v>
      </c>
      <c r="B1012" s="10" t="s">
        <v>682</v>
      </c>
      <c r="C1012" s="11">
        <v>2</v>
      </c>
      <c r="D1012" s="11">
        <v>60.25</v>
      </c>
      <c r="E1012" s="11">
        <v>120.5</v>
      </c>
      <c r="F1012" s="26">
        <f t="shared" si="60"/>
        <v>2145350</v>
      </c>
      <c r="G1012" s="26">
        <f>IF(ISTEXT(E1012),"",IF(ISBLANK(E1012),"",IF(ISTEXT(D1012),"",IF(A1007="Invoice No. : ",INDEX(Sheet1!F$14:F$181,MATCH(B1007,Sheet1!A$14:A$181,0)),G1011))))</f>
        <v>42349</v>
      </c>
      <c r="H1012" s="26" t="str">
        <f t="shared" si="61"/>
        <v>01/17/2023</v>
      </c>
      <c r="I1012" s="26" t="str">
        <f>IF(ISTEXT(E1012),"",IF(ISBLANK(E1012),"",IF(ISTEXT(D1012),"",IF(A1007="Invoice No. : ",TEXT(INDEX(Sheet1!C$14:C$200,MATCH(B1007,Sheet1!A$14:A$200,0)),"hh:mm:ss"),I1011))))</f>
        <v>11:29:46</v>
      </c>
      <c r="J1012">
        <f t="shared" si="62"/>
        <v>3471</v>
      </c>
      <c r="K1012">
        <f>IF(ISBLANK(G1012),"",IF(ISTEXT(G1012),"",INDEX(Sheet1!H$14:H$181,MATCH(F1012,Sheet1!A$14:A$181,0))))</f>
        <v>3471</v>
      </c>
      <c r="L1012">
        <f>IF(ISBLANK(G1012),"",IF(ISTEXT(G1012),"",INDEX(Sheet1!I$14:I$181,MATCH(F1012,Sheet1!A$14:A$181,0))))</f>
        <v>0</v>
      </c>
      <c r="M1012" t="str">
        <f>IF(ISBLANK(G1012),"",IF(ISTEXT(G1012),"",IF(INDEX(Sheet1!H$14:H$181,MATCH(F1012,Sheet1!A$14:A$181,0))&lt;&gt;0,IF(INDEX(Sheet1!I$14:I$181,MATCH(F1012,Sheet1!A$14:A$181,0))&lt;&gt;0,"Loan &amp; Cash","Loan"),"Cash")))</f>
        <v>Loan</v>
      </c>
      <c r="N1012">
        <f>IF(ISTEXT(E1012),"",IF(ISBLANK(E1012),"",IF(ISTEXT(D1012),"",IF(A1007="Invoice No. : ",INDEX(Sheet1!D$14:D$181,MATCH(B1007,Sheet1!A$14:A$181,0)),N1011))))</f>
        <v>2</v>
      </c>
      <c r="O1012" t="str">
        <f>IF(ISTEXT(E1012),"",IF(ISBLANK(E1012),"",IF(ISTEXT(D1012),"",IF(A1007="Invoice No. : ",INDEX(Sheet1!E$14:E$181,MATCH(B1007,Sheet1!A$14:A$181,0)),O1011))))</f>
        <v>RUBY</v>
      </c>
      <c r="P1012" t="str">
        <f>IF(ISTEXT(E1012),"",IF(ISBLANK(E1012),"",IF(ISTEXT(D1012),"",IF(A1007="Invoice No. : ",INDEX(Sheet1!G$14:G$181,MATCH(B1007,Sheet1!A$14:A$181,0)),P1011))))</f>
        <v>RODRIGUEZ, JACKLYN MARTINEZ</v>
      </c>
      <c r="Q1012">
        <f t="shared" si="63"/>
        <v>130591.09</v>
      </c>
    </row>
    <row r="1013" spans="1:17" x14ac:dyDescent="0.2">
      <c r="A1013" s="10" t="s">
        <v>683</v>
      </c>
      <c r="B1013" s="10" t="s">
        <v>684</v>
      </c>
      <c r="C1013" s="11">
        <v>1</v>
      </c>
      <c r="D1013" s="11">
        <v>50</v>
      </c>
      <c r="E1013" s="11">
        <v>50</v>
      </c>
      <c r="F1013" s="26">
        <f t="shared" si="60"/>
        <v>2145350</v>
      </c>
      <c r="G1013" s="26">
        <f>IF(ISTEXT(E1013),"",IF(ISBLANK(E1013),"",IF(ISTEXT(D1013),"",IF(A1008="Invoice No. : ",INDEX(Sheet1!F$14:F$181,MATCH(B1008,Sheet1!A$14:A$181,0)),G1012))))</f>
        <v>42349</v>
      </c>
      <c r="H1013" s="26" t="str">
        <f t="shared" si="61"/>
        <v>01/17/2023</v>
      </c>
      <c r="I1013" s="26" t="str">
        <f>IF(ISTEXT(E1013),"",IF(ISBLANK(E1013),"",IF(ISTEXT(D1013),"",IF(A1008="Invoice No. : ",TEXT(INDEX(Sheet1!C$14:C$200,MATCH(B1008,Sheet1!A$14:A$200,0)),"hh:mm:ss"),I1012))))</f>
        <v>11:29:46</v>
      </c>
      <c r="J1013">
        <f t="shared" si="62"/>
        <v>3471</v>
      </c>
      <c r="K1013">
        <f>IF(ISBLANK(G1013),"",IF(ISTEXT(G1013),"",INDEX(Sheet1!H$14:H$181,MATCH(F1013,Sheet1!A$14:A$181,0))))</f>
        <v>3471</v>
      </c>
      <c r="L1013">
        <f>IF(ISBLANK(G1013),"",IF(ISTEXT(G1013),"",INDEX(Sheet1!I$14:I$181,MATCH(F1013,Sheet1!A$14:A$181,0))))</f>
        <v>0</v>
      </c>
      <c r="M1013" t="str">
        <f>IF(ISBLANK(G1013),"",IF(ISTEXT(G1013),"",IF(INDEX(Sheet1!H$14:H$181,MATCH(F1013,Sheet1!A$14:A$181,0))&lt;&gt;0,IF(INDEX(Sheet1!I$14:I$181,MATCH(F1013,Sheet1!A$14:A$181,0))&lt;&gt;0,"Loan &amp; Cash","Loan"),"Cash")))</f>
        <v>Loan</v>
      </c>
      <c r="N1013">
        <f>IF(ISTEXT(E1013),"",IF(ISBLANK(E1013),"",IF(ISTEXT(D1013),"",IF(A1008="Invoice No. : ",INDEX(Sheet1!D$14:D$181,MATCH(B1008,Sheet1!A$14:A$181,0)),N1012))))</f>
        <v>2</v>
      </c>
      <c r="O1013" t="str">
        <f>IF(ISTEXT(E1013),"",IF(ISBLANK(E1013),"",IF(ISTEXT(D1013),"",IF(A1008="Invoice No. : ",INDEX(Sheet1!E$14:E$181,MATCH(B1008,Sheet1!A$14:A$181,0)),O1012))))</f>
        <v>RUBY</v>
      </c>
      <c r="P1013" t="str">
        <f>IF(ISTEXT(E1013),"",IF(ISBLANK(E1013),"",IF(ISTEXT(D1013),"",IF(A1008="Invoice No. : ",INDEX(Sheet1!G$14:G$181,MATCH(B1008,Sheet1!A$14:A$181,0)),P1012))))</f>
        <v>RODRIGUEZ, JACKLYN MARTINEZ</v>
      </c>
      <c r="Q1013">
        <f t="shared" si="63"/>
        <v>130591.09</v>
      </c>
    </row>
    <row r="1014" spans="1:17" x14ac:dyDescent="0.2">
      <c r="A1014" s="10" t="s">
        <v>531</v>
      </c>
      <c r="B1014" s="10" t="s">
        <v>532</v>
      </c>
      <c r="C1014" s="11">
        <v>2</v>
      </c>
      <c r="D1014" s="11">
        <v>88.75</v>
      </c>
      <c r="E1014" s="11">
        <v>88.75</v>
      </c>
      <c r="F1014" s="26">
        <f t="shared" si="60"/>
        <v>2145350</v>
      </c>
      <c r="G1014" s="26">
        <f>IF(ISTEXT(E1014),"",IF(ISBLANK(E1014),"",IF(ISTEXT(D1014),"",IF(A1009="Invoice No. : ",INDEX(Sheet1!F$14:F$181,MATCH(B1009,Sheet1!A$14:A$181,0)),G1013))))</f>
        <v>42349</v>
      </c>
      <c r="H1014" s="26" t="str">
        <f t="shared" si="61"/>
        <v>01/17/2023</v>
      </c>
      <c r="I1014" s="26" t="str">
        <f>IF(ISTEXT(E1014),"",IF(ISBLANK(E1014),"",IF(ISTEXT(D1014),"",IF(A1009="Invoice No. : ",TEXT(INDEX(Sheet1!C$14:C$200,MATCH(B1009,Sheet1!A$14:A$200,0)),"hh:mm:ss"),I1013))))</f>
        <v>11:29:46</v>
      </c>
      <c r="J1014">
        <f t="shared" si="62"/>
        <v>3471</v>
      </c>
      <c r="K1014">
        <f>IF(ISBLANK(G1014),"",IF(ISTEXT(G1014),"",INDEX(Sheet1!H$14:H$181,MATCH(F1014,Sheet1!A$14:A$181,0))))</f>
        <v>3471</v>
      </c>
      <c r="L1014">
        <f>IF(ISBLANK(G1014),"",IF(ISTEXT(G1014),"",INDEX(Sheet1!I$14:I$181,MATCH(F1014,Sheet1!A$14:A$181,0))))</f>
        <v>0</v>
      </c>
      <c r="M1014" t="str">
        <f>IF(ISBLANK(G1014),"",IF(ISTEXT(G1014),"",IF(INDEX(Sheet1!H$14:H$181,MATCH(F1014,Sheet1!A$14:A$181,0))&lt;&gt;0,IF(INDEX(Sheet1!I$14:I$181,MATCH(F1014,Sheet1!A$14:A$181,0))&lt;&gt;0,"Loan &amp; Cash","Loan"),"Cash")))</f>
        <v>Loan</v>
      </c>
      <c r="N1014">
        <f>IF(ISTEXT(E1014),"",IF(ISBLANK(E1014),"",IF(ISTEXT(D1014),"",IF(A1009="Invoice No. : ",INDEX(Sheet1!D$14:D$181,MATCH(B1009,Sheet1!A$14:A$181,0)),N1013))))</f>
        <v>2</v>
      </c>
      <c r="O1014" t="str">
        <f>IF(ISTEXT(E1014),"",IF(ISBLANK(E1014),"",IF(ISTEXT(D1014),"",IF(A1009="Invoice No. : ",INDEX(Sheet1!E$14:E$181,MATCH(B1009,Sheet1!A$14:A$181,0)),O1013))))</f>
        <v>RUBY</v>
      </c>
      <c r="P1014" t="str">
        <f>IF(ISTEXT(E1014),"",IF(ISBLANK(E1014),"",IF(ISTEXT(D1014),"",IF(A1009="Invoice No. : ",INDEX(Sheet1!G$14:G$181,MATCH(B1009,Sheet1!A$14:A$181,0)),P1013))))</f>
        <v>RODRIGUEZ, JACKLYN MARTINEZ</v>
      </c>
      <c r="Q1014">
        <f t="shared" si="63"/>
        <v>130591.09</v>
      </c>
    </row>
    <row r="1015" spans="1:17" x14ac:dyDescent="0.2">
      <c r="A1015" s="10" t="s">
        <v>685</v>
      </c>
      <c r="B1015" s="10" t="s">
        <v>686</v>
      </c>
      <c r="C1015" s="11">
        <v>1</v>
      </c>
      <c r="D1015" s="11">
        <v>110.75</v>
      </c>
      <c r="E1015" s="11">
        <v>110.75</v>
      </c>
      <c r="F1015" s="26">
        <f t="shared" si="60"/>
        <v>2145350</v>
      </c>
      <c r="G1015" s="26">
        <f>IF(ISTEXT(E1015),"",IF(ISBLANK(E1015),"",IF(ISTEXT(D1015),"",IF(A1010="Invoice No. : ",INDEX(Sheet1!F$14:F$181,MATCH(B1010,Sheet1!A$14:A$181,0)),G1014))))</f>
        <v>42349</v>
      </c>
      <c r="H1015" s="26" t="str">
        <f t="shared" si="61"/>
        <v>01/17/2023</v>
      </c>
      <c r="I1015" s="26" t="str">
        <f>IF(ISTEXT(E1015),"",IF(ISBLANK(E1015),"",IF(ISTEXT(D1015),"",IF(A1010="Invoice No. : ",TEXT(INDEX(Sheet1!C$14:C$200,MATCH(B1010,Sheet1!A$14:A$200,0)),"hh:mm:ss"),I1014))))</f>
        <v>11:29:46</v>
      </c>
      <c r="J1015">
        <f t="shared" si="62"/>
        <v>3471</v>
      </c>
      <c r="K1015">
        <f>IF(ISBLANK(G1015),"",IF(ISTEXT(G1015),"",INDEX(Sheet1!H$14:H$181,MATCH(F1015,Sheet1!A$14:A$181,0))))</f>
        <v>3471</v>
      </c>
      <c r="L1015">
        <f>IF(ISBLANK(G1015),"",IF(ISTEXT(G1015),"",INDEX(Sheet1!I$14:I$181,MATCH(F1015,Sheet1!A$14:A$181,0))))</f>
        <v>0</v>
      </c>
      <c r="M1015" t="str">
        <f>IF(ISBLANK(G1015),"",IF(ISTEXT(G1015),"",IF(INDEX(Sheet1!H$14:H$181,MATCH(F1015,Sheet1!A$14:A$181,0))&lt;&gt;0,IF(INDEX(Sheet1!I$14:I$181,MATCH(F1015,Sheet1!A$14:A$181,0))&lt;&gt;0,"Loan &amp; Cash","Loan"),"Cash")))</f>
        <v>Loan</v>
      </c>
      <c r="N1015">
        <f>IF(ISTEXT(E1015),"",IF(ISBLANK(E1015),"",IF(ISTEXT(D1015),"",IF(A1010="Invoice No. : ",INDEX(Sheet1!D$14:D$181,MATCH(B1010,Sheet1!A$14:A$181,0)),N1014))))</f>
        <v>2</v>
      </c>
      <c r="O1015" t="str">
        <f>IF(ISTEXT(E1015),"",IF(ISBLANK(E1015),"",IF(ISTEXT(D1015),"",IF(A1010="Invoice No. : ",INDEX(Sheet1!E$14:E$181,MATCH(B1010,Sheet1!A$14:A$181,0)),O1014))))</f>
        <v>RUBY</v>
      </c>
      <c r="P1015" t="str">
        <f>IF(ISTEXT(E1015),"",IF(ISBLANK(E1015),"",IF(ISTEXT(D1015),"",IF(A1010="Invoice No. : ",INDEX(Sheet1!G$14:G$181,MATCH(B1010,Sheet1!A$14:A$181,0)),P1014))))</f>
        <v>RODRIGUEZ, JACKLYN MARTINEZ</v>
      </c>
      <c r="Q1015">
        <f t="shared" si="63"/>
        <v>130591.09</v>
      </c>
    </row>
    <row r="1016" spans="1:17" x14ac:dyDescent="0.2">
      <c r="A1016" s="10" t="s">
        <v>687</v>
      </c>
      <c r="B1016" s="10" t="s">
        <v>688</v>
      </c>
      <c r="C1016" s="11">
        <v>1</v>
      </c>
      <c r="D1016" s="11">
        <v>203.25</v>
      </c>
      <c r="E1016" s="11">
        <v>203.25</v>
      </c>
      <c r="F1016" s="26">
        <f t="shared" si="60"/>
        <v>2145350</v>
      </c>
      <c r="G1016" s="26">
        <f>IF(ISTEXT(E1016),"",IF(ISBLANK(E1016),"",IF(ISTEXT(D1016),"",IF(A1011="Invoice No. : ",INDEX(Sheet1!F$14:F$181,MATCH(B1011,Sheet1!A$14:A$181,0)),G1015))))</f>
        <v>42349</v>
      </c>
      <c r="H1016" s="26" t="str">
        <f t="shared" si="61"/>
        <v>01/17/2023</v>
      </c>
      <c r="I1016" s="26" t="str">
        <f>IF(ISTEXT(E1016),"",IF(ISBLANK(E1016),"",IF(ISTEXT(D1016),"",IF(A1011="Invoice No. : ",TEXT(INDEX(Sheet1!C$14:C$200,MATCH(B1011,Sheet1!A$14:A$200,0)),"hh:mm:ss"),I1015))))</f>
        <v>11:29:46</v>
      </c>
      <c r="J1016">
        <f t="shared" si="62"/>
        <v>3471</v>
      </c>
      <c r="K1016">
        <f>IF(ISBLANK(G1016),"",IF(ISTEXT(G1016),"",INDEX(Sheet1!H$14:H$181,MATCH(F1016,Sheet1!A$14:A$181,0))))</f>
        <v>3471</v>
      </c>
      <c r="L1016">
        <f>IF(ISBLANK(G1016),"",IF(ISTEXT(G1016),"",INDEX(Sheet1!I$14:I$181,MATCH(F1016,Sheet1!A$14:A$181,0))))</f>
        <v>0</v>
      </c>
      <c r="M1016" t="str">
        <f>IF(ISBLANK(G1016),"",IF(ISTEXT(G1016),"",IF(INDEX(Sheet1!H$14:H$181,MATCH(F1016,Sheet1!A$14:A$181,0))&lt;&gt;0,IF(INDEX(Sheet1!I$14:I$181,MATCH(F1016,Sheet1!A$14:A$181,0))&lt;&gt;0,"Loan &amp; Cash","Loan"),"Cash")))</f>
        <v>Loan</v>
      </c>
      <c r="N1016">
        <f>IF(ISTEXT(E1016),"",IF(ISBLANK(E1016),"",IF(ISTEXT(D1016),"",IF(A1011="Invoice No. : ",INDEX(Sheet1!D$14:D$181,MATCH(B1011,Sheet1!A$14:A$181,0)),N1015))))</f>
        <v>2</v>
      </c>
      <c r="O1016" t="str">
        <f>IF(ISTEXT(E1016),"",IF(ISBLANK(E1016),"",IF(ISTEXT(D1016),"",IF(A1011="Invoice No. : ",INDEX(Sheet1!E$14:E$181,MATCH(B1011,Sheet1!A$14:A$181,0)),O1015))))</f>
        <v>RUBY</v>
      </c>
      <c r="P1016" t="str">
        <f>IF(ISTEXT(E1016),"",IF(ISBLANK(E1016),"",IF(ISTEXT(D1016),"",IF(A1011="Invoice No. : ",INDEX(Sheet1!G$14:G$181,MATCH(B1011,Sheet1!A$14:A$181,0)),P1015))))</f>
        <v>RODRIGUEZ, JACKLYN MARTINEZ</v>
      </c>
      <c r="Q1016">
        <f t="shared" si="63"/>
        <v>130591.09</v>
      </c>
    </row>
    <row r="1017" spans="1:17" x14ac:dyDescent="0.2">
      <c r="A1017" s="10" t="s">
        <v>689</v>
      </c>
      <c r="B1017" s="10" t="s">
        <v>690</v>
      </c>
      <c r="C1017" s="11">
        <v>10</v>
      </c>
      <c r="D1017" s="11">
        <v>12</v>
      </c>
      <c r="E1017" s="11">
        <v>120</v>
      </c>
      <c r="F1017" s="26">
        <f t="shared" si="60"/>
        <v>2145350</v>
      </c>
      <c r="G1017" s="26">
        <f>IF(ISTEXT(E1017),"",IF(ISBLANK(E1017),"",IF(ISTEXT(D1017),"",IF(A1012="Invoice No. : ",INDEX(Sheet1!F$14:F$181,MATCH(B1012,Sheet1!A$14:A$181,0)),G1016))))</f>
        <v>42349</v>
      </c>
      <c r="H1017" s="26" t="str">
        <f t="shared" si="61"/>
        <v>01/17/2023</v>
      </c>
      <c r="I1017" s="26" t="str">
        <f>IF(ISTEXT(E1017),"",IF(ISBLANK(E1017),"",IF(ISTEXT(D1017),"",IF(A1012="Invoice No. : ",TEXT(INDEX(Sheet1!C$14:C$200,MATCH(B1012,Sheet1!A$14:A$200,0)),"hh:mm:ss"),I1016))))</f>
        <v>11:29:46</v>
      </c>
      <c r="J1017">
        <f t="shared" si="62"/>
        <v>3471</v>
      </c>
      <c r="K1017">
        <f>IF(ISBLANK(G1017),"",IF(ISTEXT(G1017),"",INDEX(Sheet1!H$14:H$181,MATCH(F1017,Sheet1!A$14:A$181,0))))</f>
        <v>3471</v>
      </c>
      <c r="L1017">
        <f>IF(ISBLANK(G1017),"",IF(ISTEXT(G1017),"",INDEX(Sheet1!I$14:I$181,MATCH(F1017,Sheet1!A$14:A$181,0))))</f>
        <v>0</v>
      </c>
      <c r="M1017" t="str">
        <f>IF(ISBLANK(G1017),"",IF(ISTEXT(G1017),"",IF(INDEX(Sheet1!H$14:H$181,MATCH(F1017,Sheet1!A$14:A$181,0))&lt;&gt;0,IF(INDEX(Sheet1!I$14:I$181,MATCH(F1017,Sheet1!A$14:A$181,0))&lt;&gt;0,"Loan &amp; Cash","Loan"),"Cash")))</f>
        <v>Loan</v>
      </c>
      <c r="N1017">
        <f>IF(ISTEXT(E1017),"",IF(ISBLANK(E1017),"",IF(ISTEXT(D1017),"",IF(A1012="Invoice No. : ",INDEX(Sheet1!D$14:D$181,MATCH(B1012,Sheet1!A$14:A$181,0)),N1016))))</f>
        <v>2</v>
      </c>
      <c r="O1017" t="str">
        <f>IF(ISTEXT(E1017),"",IF(ISBLANK(E1017),"",IF(ISTEXT(D1017),"",IF(A1012="Invoice No. : ",INDEX(Sheet1!E$14:E$181,MATCH(B1012,Sheet1!A$14:A$181,0)),O1016))))</f>
        <v>RUBY</v>
      </c>
      <c r="P1017" t="str">
        <f>IF(ISTEXT(E1017),"",IF(ISBLANK(E1017),"",IF(ISTEXT(D1017),"",IF(A1012="Invoice No. : ",INDEX(Sheet1!G$14:G$181,MATCH(B1012,Sheet1!A$14:A$181,0)),P1016))))</f>
        <v>RODRIGUEZ, JACKLYN MARTINEZ</v>
      </c>
      <c r="Q1017">
        <f t="shared" si="63"/>
        <v>130591.09</v>
      </c>
    </row>
    <row r="1018" spans="1:17" x14ac:dyDescent="0.2">
      <c r="A1018" s="10" t="s">
        <v>691</v>
      </c>
      <c r="B1018" s="10" t="s">
        <v>692</v>
      </c>
      <c r="C1018" s="11">
        <v>20</v>
      </c>
      <c r="D1018" s="11">
        <v>12</v>
      </c>
      <c r="E1018" s="11">
        <v>240</v>
      </c>
      <c r="F1018" s="26">
        <f t="shared" si="60"/>
        <v>2145350</v>
      </c>
      <c r="G1018" s="26">
        <f>IF(ISTEXT(E1018),"",IF(ISBLANK(E1018),"",IF(ISTEXT(D1018),"",IF(A1013="Invoice No. : ",INDEX(Sheet1!F$14:F$181,MATCH(B1013,Sheet1!A$14:A$181,0)),G1017))))</f>
        <v>42349</v>
      </c>
      <c r="H1018" s="26" t="str">
        <f t="shared" si="61"/>
        <v>01/17/2023</v>
      </c>
      <c r="I1018" s="26" t="str">
        <f>IF(ISTEXT(E1018),"",IF(ISBLANK(E1018),"",IF(ISTEXT(D1018),"",IF(A1013="Invoice No. : ",TEXT(INDEX(Sheet1!C$14:C$200,MATCH(B1013,Sheet1!A$14:A$200,0)),"hh:mm:ss"),I1017))))</f>
        <v>11:29:46</v>
      </c>
      <c r="J1018">
        <f t="shared" si="62"/>
        <v>3471</v>
      </c>
      <c r="K1018">
        <f>IF(ISBLANK(G1018),"",IF(ISTEXT(G1018),"",INDEX(Sheet1!H$14:H$181,MATCH(F1018,Sheet1!A$14:A$181,0))))</f>
        <v>3471</v>
      </c>
      <c r="L1018">
        <f>IF(ISBLANK(G1018),"",IF(ISTEXT(G1018),"",INDEX(Sheet1!I$14:I$181,MATCH(F1018,Sheet1!A$14:A$181,0))))</f>
        <v>0</v>
      </c>
      <c r="M1018" t="str">
        <f>IF(ISBLANK(G1018),"",IF(ISTEXT(G1018),"",IF(INDEX(Sheet1!H$14:H$181,MATCH(F1018,Sheet1!A$14:A$181,0))&lt;&gt;0,IF(INDEX(Sheet1!I$14:I$181,MATCH(F1018,Sheet1!A$14:A$181,0))&lt;&gt;0,"Loan &amp; Cash","Loan"),"Cash")))</f>
        <v>Loan</v>
      </c>
      <c r="N1018">
        <f>IF(ISTEXT(E1018),"",IF(ISBLANK(E1018),"",IF(ISTEXT(D1018),"",IF(A1013="Invoice No. : ",INDEX(Sheet1!D$14:D$181,MATCH(B1013,Sheet1!A$14:A$181,0)),N1017))))</f>
        <v>2</v>
      </c>
      <c r="O1018" t="str">
        <f>IF(ISTEXT(E1018),"",IF(ISBLANK(E1018),"",IF(ISTEXT(D1018),"",IF(A1013="Invoice No. : ",INDEX(Sheet1!E$14:E$181,MATCH(B1013,Sheet1!A$14:A$181,0)),O1017))))</f>
        <v>RUBY</v>
      </c>
      <c r="P1018" t="str">
        <f>IF(ISTEXT(E1018),"",IF(ISBLANK(E1018),"",IF(ISTEXT(D1018),"",IF(A1013="Invoice No. : ",INDEX(Sheet1!G$14:G$181,MATCH(B1013,Sheet1!A$14:A$181,0)),P1017))))</f>
        <v>RODRIGUEZ, JACKLYN MARTINEZ</v>
      </c>
      <c r="Q1018">
        <f t="shared" si="63"/>
        <v>130591.09</v>
      </c>
    </row>
    <row r="1019" spans="1:17" x14ac:dyDescent="0.2">
      <c r="A1019" s="10" t="s">
        <v>693</v>
      </c>
      <c r="B1019" s="10" t="s">
        <v>694</v>
      </c>
      <c r="C1019" s="11">
        <v>1</v>
      </c>
      <c r="D1019" s="11">
        <v>82.25</v>
      </c>
      <c r="E1019" s="11">
        <v>82.25</v>
      </c>
      <c r="F1019" s="26">
        <f t="shared" si="60"/>
        <v>2145350</v>
      </c>
      <c r="G1019" s="26">
        <f>IF(ISTEXT(E1019),"",IF(ISBLANK(E1019),"",IF(ISTEXT(D1019),"",IF(A1014="Invoice No. : ",INDEX(Sheet1!F$14:F$181,MATCH(B1014,Sheet1!A$14:A$181,0)),G1018))))</f>
        <v>42349</v>
      </c>
      <c r="H1019" s="26" t="str">
        <f t="shared" si="61"/>
        <v>01/17/2023</v>
      </c>
      <c r="I1019" s="26" t="str">
        <f>IF(ISTEXT(E1019),"",IF(ISBLANK(E1019),"",IF(ISTEXT(D1019),"",IF(A1014="Invoice No. : ",TEXT(INDEX(Sheet1!C$14:C$200,MATCH(B1014,Sheet1!A$14:A$200,0)),"hh:mm:ss"),I1018))))</f>
        <v>11:29:46</v>
      </c>
      <c r="J1019">
        <f t="shared" si="62"/>
        <v>3471</v>
      </c>
      <c r="K1019">
        <f>IF(ISBLANK(G1019),"",IF(ISTEXT(G1019),"",INDEX(Sheet1!H$14:H$181,MATCH(F1019,Sheet1!A$14:A$181,0))))</f>
        <v>3471</v>
      </c>
      <c r="L1019">
        <f>IF(ISBLANK(G1019),"",IF(ISTEXT(G1019),"",INDEX(Sheet1!I$14:I$181,MATCH(F1019,Sheet1!A$14:A$181,0))))</f>
        <v>0</v>
      </c>
      <c r="M1019" t="str">
        <f>IF(ISBLANK(G1019),"",IF(ISTEXT(G1019),"",IF(INDEX(Sheet1!H$14:H$181,MATCH(F1019,Sheet1!A$14:A$181,0))&lt;&gt;0,IF(INDEX(Sheet1!I$14:I$181,MATCH(F1019,Sheet1!A$14:A$181,0))&lt;&gt;0,"Loan &amp; Cash","Loan"),"Cash")))</f>
        <v>Loan</v>
      </c>
      <c r="N1019">
        <f>IF(ISTEXT(E1019),"",IF(ISBLANK(E1019),"",IF(ISTEXT(D1019),"",IF(A1014="Invoice No. : ",INDEX(Sheet1!D$14:D$181,MATCH(B1014,Sheet1!A$14:A$181,0)),N1018))))</f>
        <v>2</v>
      </c>
      <c r="O1019" t="str">
        <f>IF(ISTEXT(E1019),"",IF(ISBLANK(E1019),"",IF(ISTEXT(D1019),"",IF(A1014="Invoice No. : ",INDEX(Sheet1!E$14:E$181,MATCH(B1014,Sheet1!A$14:A$181,0)),O1018))))</f>
        <v>RUBY</v>
      </c>
      <c r="P1019" t="str">
        <f>IF(ISTEXT(E1019),"",IF(ISBLANK(E1019),"",IF(ISTEXT(D1019),"",IF(A1014="Invoice No. : ",INDEX(Sheet1!G$14:G$181,MATCH(B1014,Sheet1!A$14:A$181,0)),P1018))))</f>
        <v>RODRIGUEZ, JACKLYN MARTINEZ</v>
      </c>
      <c r="Q1019">
        <f t="shared" si="63"/>
        <v>130591.09</v>
      </c>
    </row>
    <row r="1020" spans="1:17" x14ac:dyDescent="0.2">
      <c r="A1020" s="10" t="s">
        <v>695</v>
      </c>
      <c r="B1020" s="10" t="s">
        <v>696</v>
      </c>
      <c r="C1020" s="11">
        <v>1</v>
      </c>
      <c r="D1020" s="11">
        <v>21</v>
      </c>
      <c r="E1020" s="11">
        <v>21</v>
      </c>
      <c r="F1020" s="26">
        <f t="shared" si="60"/>
        <v>2145350</v>
      </c>
      <c r="G1020" s="26">
        <f>IF(ISTEXT(E1020),"",IF(ISBLANK(E1020),"",IF(ISTEXT(D1020),"",IF(A1015="Invoice No. : ",INDEX(Sheet1!F$14:F$181,MATCH(B1015,Sheet1!A$14:A$181,0)),G1019))))</f>
        <v>42349</v>
      </c>
      <c r="H1020" s="26" t="str">
        <f t="shared" si="61"/>
        <v>01/17/2023</v>
      </c>
      <c r="I1020" s="26" t="str">
        <f>IF(ISTEXT(E1020),"",IF(ISBLANK(E1020),"",IF(ISTEXT(D1020),"",IF(A1015="Invoice No. : ",TEXT(INDEX(Sheet1!C$14:C$200,MATCH(B1015,Sheet1!A$14:A$200,0)),"hh:mm:ss"),I1019))))</f>
        <v>11:29:46</v>
      </c>
      <c r="J1020">
        <f t="shared" si="62"/>
        <v>3471</v>
      </c>
      <c r="K1020">
        <f>IF(ISBLANK(G1020),"",IF(ISTEXT(G1020),"",INDEX(Sheet1!H$14:H$181,MATCH(F1020,Sheet1!A$14:A$181,0))))</f>
        <v>3471</v>
      </c>
      <c r="L1020">
        <f>IF(ISBLANK(G1020),"",IF(ISTEXT(G1020),"",INDEX(Sheet1!I$14:I$181,MATCH(F1020,Sheet1!A$14:A$181,0))))</f>
        <v>0</v>
      </c>
      <c r="M1020" t="str">
        <f>IF(ISBLANK(G1020),"",IF(ISTEXT(G1020),"",IF(INDEX(Sheet1!H$14:H$181,MATCH(F1020,Sheet1!A$14:A$181,0))&lt;&gt;0,IF(INDEX(Sheet1!I$14:I$181,MATCH(F1020,Sheet1!A$14:A$181,0))&lt;&gt;0,"Loan &amp; Cash","Loan"),"Cash")))</f>
        <v>Loan</v>
      </c>
      <c r="N1020">
        <f>IF(ISTEXT(E1020),"",IF(ISBLANK(E1020),"",IF(ISTEXT(D1020),"",IF(A1015="Invoice No. : ",INDEX(Sheet1!D$14:D$181,MATCH(B1015,Sheet1!A$14:A$181,0)),N1019))))</f>
        <v>2</v>
      </c>
      <c r="O1020" t="str">
        <f>IF(ISTEXT(E1020),"",IF(ISBLANK(E1020),"",IF(ISTEXT(D1020),"",IF(A1015="Invoice No. : ",INDEX(Sheet1!E$14:E$181,MATCH(B1015,Sheet1!A$14:A$181,0)),O1019))))</f>
        <v>RUBY</v>
      </c>
      <c r="P1020" t="str">
        <f>IF(ISTEXT(E1020),"",IF(ISBLANK(E1020),"",IF(ISTEXT(D1020),"",IF(A1015="Invoice No. : ",INDEX(Sheet1!G$14:G$181,MATCH(B1015,Sheet1!A$14:A$181,0)),P1019))))</f>
        <v>RODRIGUEZ, JACKLYN MARTINEZ</v>
      </c>
      <c r="Q1020">
        <f t="shared" si="63"/>
        <v>130591.09</v>
      </c>
    </row>
    <row r="1021" spans="1:17" x14ac:dyDescent="0.2">
      <c r="A1021" s="10" t="s">
        <v>697</v>
      </c>
      <c r="B1021" s="10" t="s">
        <v>698</v>
      </c>
      <c r="C1021" s="11">
        <v>1</v>
      </c>
      <c r="D1021" s="11">
        <v>38.25</v>
      </c>
      <c r="E1021" s="11">
        <v>38.25</v>
      </c>
      <c r="F1021" s="26">
        <f t="shared" si="60"/>
        <v>2145350</v>
      </c>
      <c r="G1021" s="26">
        <f>IF(ISTEXT(E1021),"",IF(ISBLANK(E1021),"",IF(ISTEXT(D1021),"",IF(A1016="Invoice No. : ",INDEX(Sheet1!F$14:F$181,MATCH(B1016,Sheet1!A$14:A$181,0)),G1020))))</f>
        <v>42349</v>
      </c>
      <c r="H1021" s="26" t="str">
        <f t="shared" si="61"/>
        <v>01/17/2023</v>
      </c>
      <c r="I1021" s="26" t="str">
        <f>IF(ISTEXT(E1021),"",IF(ISBLANK(E1021),"",IF(ISTEXT(D1021),"",IF(A1016="Invoice No. : ",TEXT(INDEX(Sheet1!C$14:C$200,MATCH(B1016,Sheet1!A$14:A$200,0)),"hh:mm:ss"),I1020))))</f>
        <v>11:29:46</v>
      </c>
      <c r="J1021">
        <f t="shared" si="62"/>
        <v>3471</v>
      </c>
      <c r="K1021">
        <f>IF(ISBLANK(G1021),"",IF(ISTEXT(G1021),"",INDEX(Sheet1!H$14:H$181,MATCH(F1021,Sheet1!A$14:A$181,0))))</f>
        <v>3471</v>
      </c>
      <c r="L1021">
        <f>IF(ISBLANK(G1021),"",IF(ISTEXT(G1021),"",INDEX(Sheet1!I$14:I$181,MATCH(F1021,Sheet1!A$14:A$181,0))))</f>
        <v>0</v>
      </c>
      <c r="M1021" t="str">
        <f>IF(ISBLANK(G1021),"",IF(ISTEXT(G1021),"",IF(INDEX(Sheet1!H$14:H$181,MATCH(F1021,Sheet1!A$14:A$181,0))&lt;&gt;0,IF(INDEX(Sheet1!I$14:I$181,MATCH(F1021,Sheet1!A$14:A$181,0))&lt;&gt;0,"Loan &amp; Cash","Loan"),"Cash")))</f>
        <v>Loan</v>
      </c>
      <c r="N1021">
        <f>IF(ISTEXT(E1021),"",IF(ISBLANK(E1021),"",IF(ISTEXT(D1021),"",IF(A1016="Invoice No. : ",INDEX(Sheet1!D$14:D$181,MATCH(B1016,Sheet1!A$14:A$181,0)),N1020))))</f>
        <v>2</v>
      </c>
      <c r="O1021" t="str">
        <f>IF(ISTEXT(E1021),"",IF(ISBLANK(E1021),"",IF(ISTEXT(D1021),"",IF(A1016="Invoice No. : ",INDEX(Sheet1!E$14:E$181,MATCH(B1016,Sheet1!A$14:A$181,0)),O1020))))</f>
        <v>RUBY</v>
      </c>
      <c r="P1021" t="str">
        <f>IF(ISTEXT(E1021),"",IF(ISBLANK(E1021),"",IF(ISTEXT(D1021),"",IF(A1016="Invoice No. : ",INDEX(Sheet1!G$14:G$181,MATCH(B1016,Sheet1!A$14:A$181,0)),P1020))))</f>
        <v>RODRIGUEZ, JACKLYN MARTINEZ</v>
      </c>
      <c r="Q1021">
        <f t="shared" si="63"/>
        <v>130591.09</v>
      </c>
    </row>
    <row r="1022" spans="1:17" x14ac:dyDescent="0.2">
      <c r="A1022" s="10" t="s">
        <v>699</v>
      </c>
      <c r="B1022" s="10" t="s">
        <v>700</v>
      </c>
      <c r="C1022" s="11">
        <v>1</v>
      </c>
      <c r="D1022" s="11">
        <v>65</v>
      </c>
      <c r="E1022" s="11">
        <v>65</v>
      </c>
      <c r="F1022" s="26">
        <f t="shared" si="60"/>
        <v>2145350</v>
      </c>
      <c r="G1022" s="26">
        <f>IF(ISTEXT(E1022),"",IF(ISBLANK(E1022),"",IF(ISTEXT(D1022),"",IF(A1017="Invoice No. : ",INDEX(Sheet1!F$14:F$181,MATCH(B1017,Sheet1!A$14:A$181,0)),G1021))))</f>
        <v>42349</v>
      </c>
      <c r="H1022" s="26" t="str">
        <f t="shared" si="61"/>
        <v>01/17/2023</v>
      </c>
      <c r="I1022" s="26" t="str">
        <f>IF(ISTEXT(E1022),"",IF(ISBLANK(E1022),"",IF(ISTEXT(D1022),"",IF(A1017="Invoice No. : ",TEXT(INDEX(Sheet1!C$14:C$200,MATCH(B1017,Sheet1!A$14:A$200,0)),"hh:mm:ss"),I1021))))</f>
        <v>11:29:46</v>
      </c>
      <c r="J1022">
        <f t="shared" si="62"/>
        <v>3471</v>
      </c>
      <c r="K1022">
        <f>IF(ISBLANK(G1022),"",IF(ISTEXT(G1022),"",INDEX(Sheet1!H$14:H$181,MATCH(F1022,Sheet1!A$14:A$181,0))))</f>
        <v>3471</v>
      </c>
      <c r="L1022">
        <f>IF(ISBLANK(G1022),"",IF(ISTEXT(G1022),"",INDEX(Sheet1!I$14:I$181,MATCH(F1022,Sheet1!A$14:A$181,0))))</f>
        <v>0</v>
      </c>
      <c r="M1022" t="str">
        <f>IF(ISBLANK(G1022),"",IF(ISTEXT(G1022),"",IF(INDEX(Sheet1!H$14:H$181,MATCH(F1022,Sheet1!A$14:A$181,0))&lt;&gt;0,IF(INDEX(Sheet1!I$14:I$181,MATCH(F1022,Sheet1!A$14:A$181,0))&lt;&gt;0,"Loan &amp; Cash","Loan"),"Cash")))</f>
        <v>Loan</v>
      </c>
      <c r="N1022">
        <f>IF(ISTEXT(E1022),"",IF(ISBLANK(E1022),"",IF(ISTEXT(D1022),"",IF(A1017="Invoice No. : ",INDEX(Sheet1!D$14:D$181,MATCH(B1017,Sheet1!A$14:A$181,0)),N1021))))</f>
        <v>2</v>
      </c>
      <c r="O1022" t="str">
        <f>IF(ISTEXT(E1022),"",IF(ISBLANK(E1022),"",IF(ISTEXT(D1022),"",IF(A1017="Invoice No. : ",INDEX(Sheet1!E$14:E$181,MATCH(B1017,Sheet1!A$14:A$181,0)),O1021))))</f>
        <v>RUBY</v>
      </c>
      <c r="P1022" t="str">
        <f>IF(ISTEXT(E1022),"",IF(ISBLANK(E1022),"",IF(ISTEXT(D1022),"",IF(A1017="Invoice No. : ",INDEX(Sheet1!G$14:G$181,MATCH(B1017,Sheet1!A$14:A$181,0)),P1021))))</f>
        <v>RODRIGUEZ, JACKLYN MARTINEZ</v>
      </c>
      <c r="Q1022">
        <f t="shared" si="63"/>
        <v>130591.09</v>
      </c>
    </row>
    <row r="1023" spans="1:17" x14ac:dyDescent="0.2">
      <c r="A1023" s="10" t="s">
        <v>701</v>
      </c>
      <c r="B1023" s="10" t="s">
        <v>702</v>
      </c>
      <c r="C1023" s="11">
        <v>4</v>
      </c>
      <c r="D1023" s="11">
        <v>13.5</v>
      </c>
      <c r="E1023" s="11">
        <v>54</v>
      </c>
      <c r="F1023" s="26">
        <f t="shared" si="60"/>
        <v>2145350</v>
      </c>
      <c r="G1023" s="26">
        <f>IF(ISTEXT(E1023),"",IF(ISBLANK(E1023),"",IF(ISTEXT(D1023),"",IF(A1018="Invoice No. : ",INDEX(Sheet1!F$14:F$181,MATCH(B1018,Sheet1!A$14:A$181,0)),G1022))))</f>
        <v>42349</v>
      </c>
      <c r="H1023" s="26" t="str">
        <f t="shared" si="61"/>
        <v>01/17/2023</v>
      </c>
      <c r="I1023" s="26" t="str">
        <f>IF(ISTEXT(E1023),"",IF(ISBLANK(E1023),"",IF(ISTEXT(D1023),"",IF(A1018="Invoice No. : ",TEXT(INDEX(Sheet1!C$14:C$200,MATCH(B1018,Sheet1!A$14:A$200,0)),"hh:mm:ss"),I1022))))</f>
        <v>11:29:46</v>
      </c>
      <c r="J1023">
        <f t="shared" si="62"/>
        <v>3471</v>
      </c>
      <c r="K1023">
        <f>IF(ISBLANK(G1023),"",IF(ISTEXT(G1023),"",INDEX(Sheet1!H$14:H$181,MATCH(F1023,Sheet1!A$14:A$181,0))))</f>
        <v>3471</v>
      </c>
      <c r="L1023">
        <f>IF(ISBLANK(G1023),"",IF(ISTEXT(G1023),"",INDEX(Sheet1!I$14:I$181,MATCH(F1023,Sheet1!A$14:A$181,0))))</f>
        <v>0</v>
      </c>
      <c r="M1023" t="str">
        <f>IF(ISBLANK(G1023),"",IF(ISTEXT(G1023),"",IF(INDEX(Sheet1!H$14:H$181,MATCH(F1023,Sheet1!A$14:A$181,0))&lt;&gt;0,IF(INDEX(Sheet1!I$14:I$181,MATCH(F1023,Sheet1!A$14:A$181,0))&lt;&gt;0,"Loan &amp; Cash","Loan"),"Cash")))</f>
        <v>Loan</v>
      </c>
      <c r="N1023">
        <f>IF(ISTEXT(E1023),"",IF(ISBLANK(E1023),"",IF(ISTEXT(D1023),"",IF(A1018="Invoice No. : ",INDEX(Sheet1!D$14:D$181,MATCH(B1018,Sheet1!A$14:A$181,0)),N1022))))</f>
        <v>2</v>
      </c>
      <c r="O1023" t="str">
        <f>IF(ISTEXT(E1023),"",IF(ISBLANK(E1023),"",IF(ISTEXT(D1023),"",IF(A1018="Invoice No. : ",INDEX(Sheet1!E$14:E$181,MATCH(B1018,Sheet1!A$14:A$181,0)),O1022))))</f>
        <v>RUBY</v>
      </c>
      <c r="P1023" t="str">
        <f>IF(ISTEXT(E1023),"",IF(ISBLANK(E1023),"",IF(ISTEXT(D1023),"",IF(A1018="Invoice No. : ",INDEX(Sheet1!G$14:G$181,MATCH(B1018,Sheet1!A$14:A$181,0)),P1022))))</f>
        <v>RODRIGUEZ, JACKLYN MARTINEZ</v>
      </c>
      <c r="Q1023">
        <f t="shared" si="63"/>
        <v>130591.09</v>
      </c>
    </row>
    <row r="1024" spans="1:17" x14ac:dyDescent="0.2">
      <c r="A1024" s="10" t="s">
        <v>703</v>
      </c>
      <c r="B1024" s="10" t="s">
        <v>704</v>
      </c>
      <c r="C1024" s="11">
        <v>1</v>
      </c>
      <c r="D1024" s="11">
        <v>42.5</v>
      </c>
      <c r="E1024" s="11">
        <v>42.5</v>
      </c>
      <c r="F1024" s="26">
        <f t="shared" si="60"/>
        <v>2145350</v>
      </c>
      <c r="G1024" s="26">
        <f>IF(ISTEXT(E1024),"",IF(ISBLANK(E1024),"",IF(ISTEXT(D1024),"",IF(A1019="Invoice No. : ",INDEX(Sheet1!F$14:F$181,MATCH(B1019,Sheet1!A$14:A$181,0)),G1023))))</f>
        <v>42349</v>
      </c>
      <c r="H1024" s="26" t="str">
        <f t="shared" si="61"/>
        <v>01/17/2023</v>
      </c>
      <c r="I1024" s="26" t="str">
        <f>IF(ISTEXT(E1024),"",IF(ISBLANK(E1024),"",IF(ISTEXT(D1024),"",IF(A1019="Invoice No. : ",TEXT(INDEX(Sheet1!C$14:C$200,MATCH(B1019,Sheet1!A$14:A$200,0)),"hh:mm:ss"),I1023))))</f>
        <v>11:29:46</v>
      </c>
      <c r="J1024">
        <f t="shared" si="62"/>
        <v>3471</v>
      </c>
      <c r="K1024">
        <f>IF(ISBLANK(G1024),"",IF(ISTEXT(G1024),"",INDEX(Sheet1!H$14:H$181,MATCH(F1024,Sheet1!A$14:A$181,0))))</f>
        <v>3471</v>
      </c>
      <c r="L1024">
        <f>IF(ISBLANK(G1024),"",IF(ISTEXT(G1024),"",INDEX(Sheet1!I$14:I$181,MATCH(F1024,Sheet1!A$14:A$181,0))))</f>
        <v>0</v>
      </c>
      <c r="M1024" t="str">
        <f>IF(ISBLANK(G1024),"",IF(ISTEXT(G1024),"",IF(INDEX(Sheet1!H$14:H$181,MATCH(F1024,Sheet1!A$14:A$181,0))&lt;&gt;0,IF(INDEX(Sheet1!I$14:I$181,MATCH(F1024,Sheet1!A$14:A$181,0))&lt;&gt;0,"Loan &amp; Cash","Loan"),"Cash")))</f>
        <v>Loan</v>
      </c>
      <c r="N1024">
        <f>IF(ISTEXT(E1024),"",IF(ISBLANK(E1024),"",IF(ISTEXT(D1024),"",IF(A1019="Invoice No. : ",INDEX(Sheet1!D$14:D$181,MATCH(B1019,Sheet1!A$14:A$181,0)),N1023))))</f>
        <v>2</v>
      </c>
      <c r="O1024" t="str">
        <f>IF(ISTEXT(E1024),"",IF(ISBLANK(E1024),"",IF(ISTEXT(D1024),"",IF(A1019="Invoice No. : ",INDEX(Sheet1!E$14:E$181,MATCH(B1019,Sheet1!A$14:A$181,0)),O1023))))</f>
        <v>RUBY</v>
      </c>
      <c r="P1024" t="str">
        <f>IF(ISTEXT(E1024),"",IF(ISBLANK(E1024),"",IF(ISTEXT(D1024),"",IF(A1019="Invoice No. : ",INDEX(Sheet1!G$14:G$181,MATCH(B1019,Sheet1!A$14:A$181,0)),P1023))))</f>
        <v>RODRIGUEZ, JACKLYN MARTINEZ</v>
      </c>
      <c r="Q1024">
        <f t="shared" si="63"/>
        <v>130591.09</v>
      </c>
    </row>
    <row r="1025" spans="1:17" x14ac:dyDescent="0.2">
      <c r="A1025" s="10" t="s">
        <v>495</v>
      </c>
      <c r="B1025" s="10" t="s">
        <v>496</v>
      </c>
      <c r="C1025" s="11">
        <v>2</v>
      </c>
      <c r="D1025" s="11">
        <v>18.25</v>
      </c>
      <c r="E1025" s="11">
        <v>36.5</v>
      </c>
      <c r="F1025" s="26">
        <f t="shared" si="60"/>
        <v>2145350</v>
      </c>
      <c r="G1025" s="26">
        <f>IF(ISTEXT(E1025),"",IF(ISBLANK(E1025),"",IF(ISTEXT(D1025),"",IF(A1020="Invoice No. : ",INDEX(Sheet1!F$14:F$181,MATCH(B1020,Sheet1!A$14:A$181,0)),G1024))))</f>
        <v>42349</v>
      </c>
      <c r="H1025" s="26" t="str">
        <f t="shared" si="61"/>
        <v>01/17/2023</v>
      </c>
      <c r="I1025" s="26" t="str">
        <f>IF(ISTEXT(E1025),"",IF(ISBLANK(E1025),"",IF(ISTEXT(D1025),"",IF(A1020="Invoice No. : ",TEXT(INDEX(Sheet1!C$14:C$200,MATCH(B1020,Sheet1!A$14:A$200,0)),"hh:mm:ss"),I1024))))</f>
        <v>11:29:46</v>
      </c>
      <c r="J1025">
        <f t="shared" si="62"/>
        <v>3471</v>
      </c>
      <c r="K1025">
        <f>IF(ISBLANK(G1025),"",IF(ISTEXT(G1025),"",INDEX(Sheet1!H$14:H$181,MATCH(F1025,Sheet1!A$14:A$181,0))))</f>
        <v>3471</v>
      </c>
      <c r="L1025">
        <f>IF(ISBLANK(G1025),"",IF(ISTEXT(G1025),"",INDEX(Sheet1!I$14:I$181,MATCH(F1025,Sheet1!A$14:A$181,0))))</f>
        <v>0</v>
      </c>
      <c r="M1025" t="str">
        <f>IF(ISBLANK(G1025),"",IF(ISTEXT(G1025),"",IF(INDEX(Sheet1!H$14:H$181,MATCH(F1025,Sheet1!A$14:A$181,0))&lt;&gt;0,IF(INDEX(Sheet1!I$14:I$181,MATCH(F1025,Sheet1!A$14:A$181,0))&lt;&gt;0,"Loan &amp; Cash","Loan"),"Cash")))</f>
        <v>Loan</v>
      </c>
      <c r="N1025">
        <f>IF(ISTEXT(E1025),"",IF(ISBLANK(E1025),"",IF(ISTEXT(D1025),"",IF(A1020="Invoice No. : ",INDEX(Sheet1!D$14:D$181,MATCH(B1020,Sheet1!A$14:A$181,0)),N1024))))</f>
        <v>2</v>
      </c>
      <c r="O1025" t="str">
        <f>IF(ISTEXT(E1025),"",IF(ISBLANK(E1025),"",IF(ISTEXT(D1025),"",IF(A1020="Invoice No. : ",INDEX(Sheet1!E$14:E$181,MATCH(B1020,Sheet1!A$14:A$181,0)),O1024))))</f>
        <v>RUBY</v>
      </c>
      <c r="P1025" t="str">
        <f>IF(ISTEXT(E1025),"",IF(ISBLANK(E1025),"",IF(ISTEXT(D1025),"",IF(A1020="Invoice No. : ",INDEX(Sheet1!G$14:G$181,MATCH(B1020,Sheet1!A$14:A$181,0)),P1024))))</f>
        <v>RODRIGUEZ, JACKLYN MARTINEZ</v>
      </c>
      <c r="Q1025">
        <f t="shared" si="63"/>
        <v>130591.09</v>
      </c>
    </row>
    <row r="1026" spans="1:17" x14ac:dyDescent="0.2">
      <c r="A1026" s="10" t="s">
        <v>497</v>
      </c>
      <c r="B1026" s="10" t="s">
        <v>498</v>
      </c>
      <c r="C1026" s="11">
        <v>2</v>
      </c>
      <c r="D1026" s="11">
        <v>18.25</v>
      </c>
      <c r="E1026" s="11">
        <v>36.5</v>
      </c>
      <c r="F1026" s="26">
        <f t="shared" si="60"/>
        <v>2145350</v>
      </c>
      <c r="G1026" s="26">
        <f>IF(ISTEXT(E1026),"",IF(ISBLANK(E1026),"",IF(ISTEXT(D1026),"",IF(A1021="Invoice No. : ",INDEX(Sheet1!F$14:F$181,MATCH(B1021,Sheet1!A$14:A$181,0)),G1025))))</f>
        <v>42349</v>
      </c>
      <c r="H1026" s="26" t="str">
        <f t="shared" si="61"/>
        <v>01/17/2023</v>
      </c>
      <c r="I1026" s="26" t="str">
        <f>IF(ISTEXT(E1026),"",IF(ISBLANK(E1026),"",IF(ISTEXT(D1026),"",IF(A1021="Invoice No. : ",TEXT(INDEX(Sheet1!C$14:C$200,MATCH(B1021,Sheet1!A$14:A$200,0)),"hh:mm:ss"),I1025))))</f>
        <v>11:29:46</v>
      </c>
      <c r="J1026">
        <f t="shared" si="62"/>
        <v>3471</v>
      </c>
      <c r="K1026">
        <f>IF(ISBLANK(G1026),"",IF(ISTEXT(G1026),"",INDEX(Sheet1!H$14:H$181,MATCH(F1026,Sheet1!A$14:A$181,0))))</f>
        <v>3471</v>
      </c>
      <c r="L1026">
        <f>IF(ISBLANK(G1026),"",IF(ISTEXT(G1026),"",INDEX(Sheet1!I$14:I$181,MATCH(F1026,Sheet1!A$14:A$181,0))))</f>
        <v>0</v>
      </c>
      <c r="M1026" t="str">
        <f>IF(ISBLANK(G1026),"",IF(ISTEXT(G1026),"",IF(INDEX(Sheet1!H$14:H$181,MATCH(F1026,Sheet1!A$14:A$181,0))&lt;&gt;0,IF(INDEX(Sheet1!I$14:I$181,MATCH(F1026,Sheet1!A$14:A$181,0))&lt;&gt;0,"Loan &amp; Cash","Loan"),"Cash")))</f>
        <v>Loan</v>
      </c>
      <c r="N1026">
        <f>IF(ISTEXT(E1026),"",IF(ISBLANK(E1026),"",IF(ISTEXT(D1026),"",IF(A1021="Invoice No. : ",INDEX(Sheet1!D$14:D$181,MATCH(B1021,Sheet1!A$14:A$181,0)),N1025))))</f>
        <v>2</v>
      </c>
      <c r="O1026" t="str">
        <f>IF(ISTEXT(E1026),"",IF(ISBLANK(E1026),"",IF(ISTEXT(D1026),"",IF(A1021="Invoice No. : ",INDEX(Sheet1!E$14:E$181,MATCH(B1021,Sheet1!A$14:A$181,0)),O1025))))</f>
        <v>RUBY</v>
      </c>
      <c r="P1026" t="str">
        <f>IF(ISTEXT(E1026),"",IF(ISBLANK(E1026),"",IF(ISTEXT(D1026),"",IF(A1021="Invoice No. : ",INDEX(Sheet1!G$14:G$181,MATCH(B1021,Sheet1!A$14:A$181,0)),P1025))))</f>
        <v>RODRIGUEZ, JACKLYN MARTINEZ</v>
      </c>
      <c r="Q1026">
        <f t="shared" si="63"/>
        <v>130591.09</v>
      </c>
    </row>
    <row r="1027" spans="1:17" x14ac:dyDescent="0.2">
      <c r="A1027" s="10" t="s">
        <v>705</v>
      </c>
      <c r="B1027" s="10" t="s">
        <v>706</v>
      </c>
      <c r="C1027" s="11">
        <v>1</v>
      </c>
      <c r="D1027" s="11">
        <v>103.75</v>
      </c>
      <c r="E1027" s="11">
        <v>103.75</v>
      </c>
      <c r="F1027" s="26">
        <f t="shared" si="60"/>
        <v>2145350</v>
      </c>
      <c r="G1027" s="26">
        <f>IF(ISTEXT(E1027),"",IF(ISBLANK(E1027),"",IF(ISTEXT(D1027),"",IF(A1022="Invoice No. : ",INDEX(Sheet1!F$14:F$181,MATCH(B1022,Sheet1!A$14:A$181,0)),G1026))))</f>
        <v>42349</v>
      </c>
      <c r="H1027" s="26" t="str">
        <f t="shared" si="61"/>
        <v>01/17/2023</v>
      </c>
      <c r="I1027" s="26" t="str">
        <f>IF(ISTEXT(E1027),"",IF(ISBLANK(E1027),"",IF(ISTEXT(D1027),"",IF(A1022="Invoice No. : ",TEXT(INDEX(Sheet1!C$14:C$200,MATCH(B1022,Sheet1!A$14:A$200,0)),"hh:mm:ss"),I1026))))</f>
        <v>11:29:46</v>
      </c>
      <c r="J1027">
        <f t="shared" si="62"/>
        <v>3471</v>
      </c>
      <c r="K1027">
        <f>IF(ISBLANK(G1027),"",IF(ISTEXT(G1027),"",INDEX(Sheet1!H$14:H$181,MATCH(F1027,Sheet1!A$14:A$181,0))))</f>
        <v>3471</v>
      </c>
      <c r="L1027">
        <f>IF(ISBLANK(G1027),"",IF(ISTEXT(G1027),"",INDEX(Sheet1!I$14:I$181,MATCH(F1027,Sheet1!A$14:A$181,0))))</f>
        <v>0</v>
      </c>
      <c r="M1027" t="str">
        <f>IF(ISBLANK(G1027),"",IF(ISTEXT(G1027),"",IF(INDEX(Sheet1!H$14:H$181,MATCH(F1027,Sheet1!A$14:A$181,0))&lt;&gt;0,IF(INDEX(Sheet1!I$14:I$181,MATCH(F1027,Sheet1!A$14:A$181,0))&lt;&gt;0,"Loan &amp; Cash","Loan"),"Cash")))</f>
        <v>Loan</v>
      </c>
      <c r="N1027">
        <f>IF(ISTEXT(E1027),"",IF(ISBLANK(E1027),"",IF(ISTEXT(D1027),"",IF(A1022="Invoice No. : ",INDEX(Sheet1!D$14:D$181,MATCH(B1022,Sheet1!A$14:A$181,0)),N1026))))</f>
        <v>2</v>
      </c>
      <c r="O1027" t="str">
        <f>IF(ISTEXT(E1027),"",IF(ISBLANK(E1027),"",IF(ISTEXT(D1027),"",IF(A1022="Invoice No. : ",INDEX(Sheet1!E$14:E$181,MATCH(B1022,Sheet1!A$14:A$181,0)),O1026))))</f>
        <v>RUBY</v>
      </c>
      <c r="P1027" t="str">
        <f>IF(ISTEXT(E1027),"",IF(ISBLANK(E1027),"",IF(ISTEXT(D1027),"",IF(A1022="Invoice No. : ",INDEX(Sheet1!G$14:G$181,MATCH(B1022,Sheet1!A$14:A$181,0)),P1026))))</f>
        <v>RODRIGUEZ, JACKLYN MARTINEZ</v>
      </c>
      <c r="Q1027">
        <f t="shared" si="63"/>
        <v>130591.09</v>
      </c>
    </row>
    <row r="1028" spans="1:17" x14ac:dyDescent="0.2">
      <c r="A1028" s="10" t="s">
        <v>707</v>
      </c>
      <c r="B1028" s="10" t="s">
        <v>708</v>
      </c>
      <c r="C1028" s="11">
        <v>1</v>
      </c>
      <c r="D1028" s="11">
        <v>51</v>
      </c>
      <c r="E1028" s="11">
        <v>51</v>
      </c>
      <c r="F1028" s="26">
        <f t="shared" si="60"/>
        <v>2145350</v>
      </c>
      <c r="G1028" s="26">
        <f>IF(ISTEXT(E1028),"",IF(ISBLANK(E1028),"",IF(ISTEXT(D1028),"",IF(A1023="Invoice No. : ",INDEX(Sheet1!F$14:F$181,MATCH(B1023,Sheet1!A$14:A$181,0)),G1027))))</f>
        <v>42349</v>
      </c>
      <c r="H1028" s="26" t="str">
        <f t="shared" si="61"/>
        <v>01/17/2023</v>
      </c>
      <c r="I1028" s="26" t="str">
        <f>IF(ISTEXT(E1028),"",IF(ISBLANK(E1028),"",IF(ISTEXT(D1028),"",IF(A1023="Invoice No. : ",TEXT(INDEX(Sheet1!C$14:C$200,MATCH(B1023,Sheet1!A$14:A$200,0)),"hh:mm:ss"),I1027))))</f>
        <v>11:29:46</v>
      </c>
      <c r="J1028">
        <f t="shared" si="62"/>
        <v>3471</v>
      </c>
      <c r="K1028">
        <f>IF(ISBLANK(G1028),"",IF(ISTEXT(G1028),"",INDEX(Sheet1!H$14:H$181,MATCH(F1028,Sheet1!A$14:A$181,0))))</f>
        <v>3471</v>
      </c>
      <c r="L1028">
        <f>IF(ISBLANK(G1028),"",IF(ISTEXT(G1028),"",INDEX(Sheet1!I$14:I$181,MATCH(F1028,Sheet1!A$14:A$181,0))))</f>
        <v>0</v>
      </c>
      <c r="M1028" t="str">
        <f>IF(ISBLANK(G1028),"",IF(ISTEXT(G1028),"",IF(INDEX(Sheet1!H$14:H$181,MATCH(F1028,Sheet1!A$14:A$181,0))&lt;&gt;0,IF(INDEX(Sheet1!I$14:I$181,MATCH(F1028,Sheet1!A$14:A$181,0))&lt;&gt;0,"Loan &amp; Cash","Loan"),"Cash")))</f>
        <v>Loan</v>
      </c>
      <c r="N1028">
        <f>IF(ISTEXT(E1028),"",IF(ISBLANK(E1028),"",IF(ISTEXT(D1028),"",IF(A1023="Invoice No. : ",INDEX(Sheet1!D$14:D$181,MATCH(B1023,Sheet1!A$14:A$181,0)),N1027))))</f>
        <v>2</v>
      </c>
      <c r="O1028" t="str">
        <f>IF(ISTEXT(E1028),"",IF(ISBLANK(E1028),"",IF(ISTEXT(D1028),"",IF(A1023="Invoice No. : ",INDEX(Sheet1!E$14:E$181,MATCH(B1023,Sheet1!A$14:A$181,0)),O1027))))</f>
        <v>RUBY</v>
      </c>
      <c r="P1028" t="str">
        <f>IF(ISTEXT(E1028),"",IF(ISBLANK(E1028),"",IF(ISTEXT(D1028),"",IF(A1023="Invoice No. : ",INDEX(Sheet1!G$14:G$181,MATCH(B1023,Sheet1!A$14:A$181,0)),P1027))))</f>
        <v>RODRIGUEZ, JACKLYN MARTINEZ</v>
      </c>
      <c r="Q1028">
        <f t="shared" si="63"/>
        <v>130591.09</v>
      </c>
    </row>
    <row r="1029" spans="1:17" x14ac:dyDescent="0.2">
      <c r="A1029" s="10" t="s">
        <v>709</v>
      </c>
      <c r="B1029" s="10" t="s">
        <v>710</v>
      </c>
      <c r="C1029" s="11">
        <v>1</v>
      </c>
      <c r="D1029" s="11">
        <v>132.25</v>
      </c>
      <c r="E1029" s="11">
        <v>132.25</v>
      </c>
      <c r="F1029" s="26">
        <f t="shared" si="60"/>
        <v>2145350</v>
      </c>
      <c r="G1029" s="26">
        <f>IF(ISTEXT(E1029),"",IF(ISBLANK(E1029),"",IF(ISTEXT(D1029),"",IF(A1024="Invoice No. : ",INDEX(Sheet1!F$14:F$181,MATCH(B1024,Sheet1!A$14:A$181,0)),G1028))))</f>
        <v>42349</v>
      </c>
      <c r="H1029" s="26" t="str">
        <f t="shared" si="61"/>
        <v>01/17/2023</v>
      </c>
      <c r="I1029" s="26" t="str">
        <f>IF(ISTEXT(E1029),"",IF(ISBLANK(E1029),"",IF(ISTEXT(D1029),"",IF(A1024="Invoice No. : ",TEXT(INDEX(Sheet1!C$14:C$200,MATCH(B1024,Sheet1!A$14:A$200,0)),"hh:mm:ss"),I1028))))</f>
        <v>11:29:46</v>
      </c>
      <c r="J1029">
        <f t="shared" si="62"/>
        <v>3471</v>
      </c>
      <c r="K1029">
        <f>IF(ISBLANK(G1029),"",IF(ISTEXT(G1029),"",INDEX(Sheet1!H$14:H$181,MATCH(F1029,Sheet1!A$14:A$181,0))))</f>
        <v>3471</v>
      </c>
      <c r="L1029">
        <f>IF(ISBLANK(G1029),"",IF(ISTEXT(G1029),"",INDEX(Sheet1!I$14:I$181,MATCH(F1029,Sheet1!A$14:A$181,0))))</f>
        <v>0</v>
      </c>
      <c r="M1029" t="str">
        <f>IF(ISBLANK(G1029),"",IF(ISTEXT(G1029),"",IF(INDEX(Sheet1!H$14:H$181,MATCH(F1029,Sheet1!A$14:A$181,0))&lt;&gt;0,IF(INDEX(Sheet1!I$14:I$181,MATCH(F1029,Sheet1!A$14:A$181,0))&lt;&gt;0,"Loan &amp; Cash","Loan"),"Cash")))</f>
        <v>Loan</v>
      </c>
      <c r="N1029">
        <f>IF(ISTEXT(E1029),"",IF(ISBLANK(E1029),"",IF(ISTEXT(D1029),"",IF(A1024="Invoice No. : ",INDEX(Sheet1!D$14:D$181,MATCH(B1024,Sheet1!A$14:A$181,0)),N1028))))</f>
        <v>2</v>
      </c>
      <c r="O1029" t="str">
        <f>IF(ISTEXT(E1029),"",IF(ISBLANK(E1029),"",IF(ISTEXT(D1029),"",IF(A1024="Invoice No. : ",INDEX(Sheet1!E$14:E$181,MATCH(B1024,Sheet1!A$14:A$181,0)),O1028))))</f>
        <v>RUBY</v>
      </c>
      <c r="P1029" t="str">
        <f>IF(ISTEXT(E1029),"",IF(ISBLANK(E1029),"",IF(ISTEXT(D1029),"",IF(A1024="Invoice No. : ",INDEX(Sheet1!G$14:G$181,MATCH(B1024,Sheet1!A$14:A$181,0)),P1028))))</f>
        <v>RODRIGUEZ, JACKLYN MARTINEZ</v>
      </c>
      <c r="Q1029">
        <f t="shared" si="63"/>
        <v>130591.09</v>
      </c>
    </row>
    <row r="1030" spans="1:17" x14ac:dyDescent="0.2">
      <c r="A1030" s="10" t="s">
        <v>711</v>
      </c>
      <c r="B1030" s="10" t="s">
        <v>712</v>
      </c>
      <c r="C1030" s="11">
        <v>1</v>
      </c>
      <c r="D1030" s="11">
        <v>75.5</v>
      </c>
      <c r="E1030" s="11">
        <v>75.5</v>
      </c>
      <c r="F1030" s="26">
        <f t="shared" si="60"/>
        <v>2145350</v>
      </c>
      <c r="G1030" s="26">
        <f>IF(ISTEXT(E1030),"",IF(ISBLANK(E1030),"",IF(ISTEXT(D1030),"",IF(A1025="Invoice No. : ",INDEX(Sheet1!F$14:F$181,MATCH(B1025,Sheet1!A$14:A$181,0)),G1029))))</f>
        <v>42349</v>
      </c>
      <c r="H1030" s="26" t="str">
        <f t="shared" si="61"/>
        <v>01/17/2023</v>
      </c>
      <c r="I1030" s="26" t="str">
        <f>IF(ISTEXT(E1030),"",IF(ISBLANK(E1030),"",IF(ISTEXT(D1030),"",IF(A1025="Invoice No. : ",TEXT(INDEX(Sheet1!C$14:C$200,MATCH(B1025,Sheet1!A$14:A$200,0)),"hh:mm:ss"),I1029))))</f>
        <v>11:29:46</v>
      </c>
      <c r="J1030">
        <f t="shared" si="62"/>
        <v>3471</v>
      </c>
      <c r="K1030">
        <f>IF(ISBLANK(G1030),"",IF(ISTEXT(G1030),"",INDEX(Sheet1!H$14:H$181,MATCH(F1030,Sheet1!A$14:A$181,0))))</f>
        <v>3471</v>
      </c>
      <c r="L1030">
        <f>IF(ISBLANK(G1030),"",IF(ISTEXT(G1030),"",INDEX(Sheet1!I$14:I$181,MATCH(F1030,Sheet1!A$14:A$181,0))))</f>
        <v>0</v>
      </c>
      <c r="M1030" t="str">
        <f>IF(ISBLANK(G1030),"",IF(ISTEXT(G1030),"",IF(INDEX(Sheet1!H$14:H$181,MATCH(F1030,Sheet1!A$14:A$181,0))&lt;&gt;0,IF(INDEX(Sheet1!I$14:I$181,MATCH(F1030,Sheet1!A$14:A$181,0))&lt;&gt;0,"Loan &amp; Cash","Loan"),"Cash")))</f>
        <v>Loan</v>
      </c>
      <c r="N1030">
        <f>IF(ISTEXT(E1030),"",IF(ISBLANK(E1030),"",IF(ISTEXT(D1030),"",IF(A1025="Invoice No. : ",INDEX(Sheet1!D$14:D$181,MATCH(B1025,Sheet1!A$14:A$181,0)),N1029))))</f>
        <v>2</v>
      </c>
      <c r="O1030" t="str">
        <f>IF(ISTEXT(E1030),"",IF(ISBLANK(E1030),"",IF(ISTEXT(D1030),"",IF(A1025="Invoice No. : ",INDEX(Sheet1!E$14:E$181,MATCH(B1025,Sheet1!A$14:A$181,0)),O1029))))</f>
        <v>RUBY</v>
      </c>
      <c r="P1030" t="str">
        <f>IF(ISTEXT(E1030),"",IF(ISBLANK(E1030),"",IF(ISTEXT(D1030),"",IF(A1025="Invoice No. : ",INDEX(Sheet1!G$14:G$181,MATCH(B1025,Sheet1!A$14:A$181,0)),P1029))))</f>
        <v>RODRIGUEZ, JACKLYN MARTINEZ</v>
      </c>
      <c r="Q1030">
        <f t="shared" si="63"/>
        <v>130591.09</v>
      </c>
    </row>
    <row r="1031" spans="1:17" x14ac:dyDescent="0.2">
      <c r="D1031" s="12" t="s">
        <v>16</v>
      </c>
      <c r="E1031" s="13">
        <v>3471</v>
      </c>
      <c r="F1031" s="26" t="str">
        <f t="shared" si="60"/>
        <v/>
      </c>
      <c r="G1031" s="26" t="str">
        <f>IF(ISTEXT(E1031),"",IF(ISBLANK(E1031),"",IF(ISTEXT(D1031),"",IF(A1026="Invoice No. : ",INDEX(Sheet1!F$14:F$181,MATCH(B1026,Sheet1!A$14:A$181,0)),G1030))))</f>
        <v/>
      </c>
      <c r="H1031" s="26" t="str">
        <f t="shared" si="61"/>
        <v/>
      </c>
      <c r="I1031" s="26" t="str">
        <f>IF(ISTEXT(E1031),"",IF(ISBLANK(E1031),"",IF(ISTEXT(D1031),"",IF(A1026="Invoice No. : ",TEXT(INDEX(Sheet1!C$14:C$200,MATCH(B1026,Sheet1!A$14:A$200,0)),"hh:mm:ss"),I1030))))</f>
        <v/>
      </c>
      <c r="J1031" t="str">
        <f t="shared" si="62"/>
        <v/>
      </c>
      <c r="K1031" t="str">
        <f>IF(ISBLANK(G1031),"",IF(ISTEXT(G1031),"",INDEX(Sheet1!H$14:H$181,MATCH(F1031,Sheet1!A$14:A$181,0))))</f>
        <v/>
      </c>
      <c r="L1031" t="str">
        <f>IF(ISBLANK(G1031),"",IF(ISTEXT(G1031),"",INDEX(Sheet1!I$14:I$181,MATCH(F1031,Sheet1!A$14:A$181,0))))</f>
        <v/>
      </c>
      <c r="M1031" t="str">
        <f>IF(ISBLANK(G1031),"",IF(ISTEXT(G1031),"",IF(INDEX(Sheet1!H$14:H$181,MATCH(F1031,Sheet1!A$14:A$181,0))&lt;&gt;0,IF(INDEX(Sheet1!I$14:I$181,MATCH(F1031,Sheet1!A$14:A$181,0))&lt;&gt;0,"Loan &amp; Cash","Loan"),"Cash")))</f>
        <v/>
      </c>
      <c r="N1031" t="str">
        <f>IF(ISTEXT(E1031),"",IF(ISBLANK(E1031),"",IF(ISTEXT(D1031),"",IF(A1026="Invoice No. : ",INDEX(Sheet1!D$14:D$181,MATCH(B1026,Sheet1!A$14:A$181,0)),N1030))))</f>
        <v/>
      </c>
      <c r="O1031" t="str">
        <f>IF(ISTEXT(E1031),"",IF(ISBLANK(E1031),"",IF(ISTEXT(D1031),"",IF(A1026="Invoice No. : ",INDEX(Sheet1!E$14:E$181,MATCH(B1026,Sheet1!A$14:A$181,0)),O1030))))</f>
        <v/>
      </c>
      <c r="P1031" t="str">
        <f>IF(ISTEXT(E1031),"",IF(ISBLANK(E1031),"",IF(ISTEXT(D1031),"",IF(A1026="Invoice No. : ",INDEX(Sheet1!G$14:G$181,MATCH(B1026,Sheet1!A$14:A$181,0)),P1030))))</f>
        <v/>
      </c>
      <c r="Q1031" t="str">
        <f t="shared" si="63"/>
        <v/>
      </c>
    </row>
    <row r="1032" spans="1:17" x14ac:dyDescent="0.2">
      <c r="F1032" s="26" t="str">
        <f t="shared" si="60"/>
        <v/>
      </c>
      <c r="G1032" s="26" t="str">
        <f>IF(ISTEXT(E1032),"",IF(ISBLANK(E1032),"",IF(ISTEXT(D1032),"",IF(A1027="Invoice No. : ",INDEX(Sheet1!F$14:F$181,MATCH(B1027,Sheet1!A$14:A$181,0)),G1031))))</f>
        <v/>
      </c>
      <c r="H1032" s="26" t="str">
        <f t="shared" si="61"/>
        <v/>
      </c>
      <c r="I1032" s="26" t="str">
        <f>IF(ISTEXT(E1032),"",IF(ISBLANK(E1032),"",IF(ISTEXT(D1032),"",IF(A1027="Invoice No. : ",TEXT(INDEX(Sheet1!C$14:C$200,MATCH(B1027,Sheet1!A$14:A$200,0)),"hh:mm:ss"),I1031))))</f>
        <v/>
      </c>
      <c r="J1032" t="str">
        <f t="shared" si="62"/>
        <v/>
      </c>
      <c r="K1032" t="str">
        <f>IF(ISBLANK(G1032),"",IF(ISTEXT(G1032),"",INDEX(Sheet1!H$14:H$181,MATCH(F1032,Sheet1!A$14:A$181,0))))</f>
        <v/>
      </c>
      <c r="L1032" t="str">
        <f>IF(ISBLANK(G1032),"",IF(ISTEXT(G1032),"",INDEX(Sheet1!I$14:I$181,MATCH(F1032,Sheet1!A$14:A$181,0))))</f>
        <v/>
      </c>
      <c r="M1032" t="str">
        <f>IF(ISBLANK(G1032),"",IF(ISTEXT(G1032),"",IF(INDEX(Sheet1!H$14:H$181,MATCH(F1032,Sheet1!A$14:A$181,0))&lt;&gt;0,IF(INDEX(Sheet1!I$14:I$181,MATCH(F1032,Sheet1!A$14:A$181,0))&lt;&gt;0,"Loan &amp; Cash","Loan"),"Cash")))</f>
        <v/>
      </c>
      <c r="N1032" t="str">
        <f>IF(ISTEXT(E1032),"",IF(ISBLANK(E1032),"",IF(ISTEXT(D1032),"",IF(A1027="Invoice No. : ",INDEX(Sheet1!D$14:D$181,MATCH(B1027,Sheet1!A$14:A$181,0)),N1031))))</f>
        <v/>
      </c>
      <c r="O1032" t="str">
        <f>IF(ISTEXT(E1032),"",IF(ISBLANK(E1032),"",IF(ISTEXT(D1032),"",IF(A1027="Invoice No. : ",INDEX(Sheet1!E$14:E$181,MATCH(B1027,Sheet1!A$14:A$181,0)),O1031))))</f>
        <v/>
      </c>
      <c r="P1032" t="str">
        <f>IF(ISTEXT(E1032),"",IF(ISBLANK(E1032),"",IF(ISTEXT(D1032),"",IF(A1027="Invoice No. : ",INDEX(Sheet1!G$14:G$181,MATCH(B1027,Sheet1!A$14:A$181,0)),P1031))))</f>
        <v/>
      </c>
      <c r="Q1032" t="str">
        <f t="shared" si="63"/>
        <v/>
      </c>
    </row>
    <row r="1033" spans="1:17" x14ac:dyDescent="0.2">
      <c r="F1033" s="26" t="str">
        <f t="shared" si="60"/>
        <v/>
      </c>
      <c r="G1033" s="26" t="str">
        <f>IF(ISTEXT(E1033),"",IF(ISBLANK(E1033),"",IF(ISTEXT(D1033),"",IF(A1028="Invoice No. : ",INDEX(Sheet1!F$14:F$181,MATCH(B1028,Sheet1!A$14:A$181,0)),G1032))))</f>
        <v/>
      </c>
      <c r="H1033" s="26" t="str">
        <f t="shared" si="61"/>
        <v/>
      </c>
      <c r="I1033" s="26" t="str">
        <f>IF(ISTEXT(E1033),"",IF(ISBLANK(E1033),"",IF(ISTEXT(D1033),"",IF(A1028="Invoice No. : ",TEXT(INDEX(Sheet1!C$14:C$200,MATCH(B1028,Sheet1!A$14:A$200,0)),"hh:mm:ss"),I1032))))</f>
        <v/>
      </c>
      <c r="J1033" t="str">
        <f t="shared" si="62"/>
        <v/>
      </c>
      <c r="K1033" t="str">
        <f>IF(ISBLANK(G1033),"",IF(ISTEXT(G1033),"",INDEX(Sheet1!H$14:H$181,MATCH(F1033,Sheet1!A$14:A$181,0))))</f>
        <v/>
      </c>
      <c r="L1033" t="str">
        <f>IF(ISBLANK(G1033),"",IF(ISTEXT(G1033),"",INDEX(Sheet1!I$14:I$181,MATCH(F1033,Sheet1!A$14:A$181,0))))</f>
        <v/>
      </c>
      <c r="M1033" t="str">
        <f>IF(ISBLANK(G1033),"",IF(ISTEXT(G1033),"",IF(INDEX(Sheet1!H$14:H$181,MATCH(F1033,Sheet1!A$14:A$181,0))&lt;&gt;0,IF(INDEX(Sheet1!I$14:I$181,MATCH(F1033,Sheet1!A$14:A$181,0))&lt;&gt;0,"Loan &amp; Cash","Loan"),"Cash")))</f>
        <v/>
      </c>
      <c r="N1033" t="str">
        <f>IF(ISTEXT(E1033),"",IF(ISBLANK(E1033),"",IF(ISTEXT(D1033),"",IF(A1028="Invoice No. : ",INDEX(Sheet1!D$14:D$181,MATCH(B1028,Sheet1!A$14:A$181,0)),N1032))))</f>
        <v/>
      </c>
      <c r="O1033" t="str">
        <f>IF(ISTEXT(E1033),"",IF(ISBLANK(E1033),"",IF(ISTEXT(D1033),"",IF(A1028="Invoice No. : ",INDEX(Sheet1!E$14:E$181,MATCH(B1028,Sheet1!A$14:A$181,0)),O1032))))</f>
        <v/>
      </c>
      <c r="P1033" t="str">
        <f>IF(ISTEXT(E1033),"",IF(ISBLANK(E1033),"",IF(ISTEXT(D1033),"",IF(A1028="Invoice No. : ",INDEX(Sheet1!G$14:G$181,MATCH(B1028,Sheet1!A$14:A$181,0)),P1032))))</f>
        <v/>
      </c>
      <c r="Q1033" t="str">
        <f t="shared" si="63"/>
        <v/>
      </c>
    </row>
    <row r="1034" spans="1:17" x14ac:dyDescent="0.2">
      <c r="A1034" s="3" t="s">
        <v>4</v>
      </c>
      <c r="B1034" s="4">
        <v>2145351</v>
      </c>
      <c r="C1034" s="3" t="s">
        <v>5</v>
      </c>
      <c r="D1034" s="5" t="s">
        <v>185</v>
      </c>
      <c r="F1034" s="26" t="str">
        <f t="shared" si="60"/>
        <v/>
      </c>
      <c r="G1034" s="26" t="str">
        <f>IF(ISTEXT(E1034),"",IF(ISBLANK(E1034),"",IF(ISTEXT(D1034),"",IF(A1029="Invoice No. : ",INDEX(Sheet1!F$14:F$181,MATCH(B1029,Sheet1!A$14:A$181,0)),G1033))))</f>
        <v/>
      </c>
      <c r="H1034" s="26" t="str">
        <f t="shared" si="61"/>
        <v/>
      </c>
      <c r="I1034" s="26" t="str">
        <f>IF(ISTEXT(E1034),"",IF(ISBLANK(E1034),"",IF(ISTEXT(D1034),"",IF(A1029="Invoice No. : ",TEXT(INDEX(Sheet1!C$14:C$200,MATCH(B1029,Sheet1!A$14:A$200,0)),"hh:mm:ss"),I1033))))</f>
        <v/>
      </c>
      <c r="J1034" t="str">
        <f t="shared" si="62"/>
        <v/>
      </c>
      <c r="K1034" t="str">
        <f>IF(ISBLANK(G1034),"",IF(ISTEXT(G1034),"",INDEX(Sheet1!H$14:H$181,MATCH(F1034,Sheet1!A$14:A$181,0))))</f>
        <v/>
      </c>
      <c r="L1034" t="str">
        <f>IF(ISBLANK(G1034),"",IF(ISTEXT(G1034),"",INDEX(Sheet1!I$14:I$181,MATCH(F1034,Sheet1!A$14:A$181,0))))</f>
        <v/>
      </c>
      <c r="M1034" t="str">
        <f>IF(ISBLANK(G1034),"",IF(ISTEXT(G1034),"",IF(INDEX(Sheet1!H$14:H$181,MATCH(F1034,Sheet1!A$14:A$181,0))&lt;&gt;0,IF(INDEX(Sheet1!I$14:I$181,MATCH(F1034,Sheet1!A$14:A$181,0))&lt;&gt;0,"Loan &amp; Cash","Loan"),"Cash")))</f>
        <v/>
      </c>
      <c r="N1034" t="str">
        <f>IF(ISTEXT(E1034),"",IF(ISBLANK(E1034),"",IF(ISTEXT(D1034),"",IF(A1029="Invoice No. : ",INDEX(Sheet1!D$14:D$181,MATCH(B1029,Sheet1!A$14:A$181,0)),N1033))))</f>
        <v/>
      </c>
      <c r="O1034" t="str">
        <f>IF(ISTEXT(E1034),"",IF(ISBLANK(E1034),"",IF(ISTEXT(D1034),"",IF(A1029="Invoice No. : ",INDEX(Sheet1!E$14:E$181,MATCH(B1029,Sheet1!A$14:A$181,0)),O1033))))</f>
        <v/>
      </c>
      <c r="P1034" t="str">
        <f>IF(ISTEXT(E1034),"",IF(ISBLANK(E1034),"",IF(ISTEXT(D1034),"",IF(A1029="Invoice No. : ",INDEX(Sheet1!G$14:G$181,MATCH(B1029,Sheet1!A$14:A$181,0)),P1033))))</f>
        <v/>
      </c>
      <c r="Q1034" t="str">
        <f t="shared" si="63"/>
        <v/>
      </c>
    </row>
    <row r="1035" spans="1:17" x14ac:dyDescent="0.2">
      <c r="A1035" s="3" t="s">
        <v>7</v>
      </c>
      <c r="B1035" s="6">
        <v>44943</v>
      </c>
      <c r="C1035" s="3" t="s">
        <v>8</v>
      </c>
      <c r="D1035" s="7">
        <v>2</v>
      </c>
      <c r="F1035" s="26" t="str">
        <f t="shared" si="60"/>
        <v/>
      </c>
      <c r="G1035" s="26" t="str">
        <f>IF(ISTEXT(E1035),"",IF(ISBLANK(E1035),"",IF(ISTEXT(D1035),"",IF(A1030="Invoice No. : ",INDEX(Sheet1!F$14:F$181,MATCH(B1030,Sheet1!A$14:A$181,0)),G1034))))</f>
        <v/>
      </c>
      <c r="H1035" s="26" t="str">
        <f t="shared" si="61"/>
        <v/>
      </c>
      <c r="I1035" s="26" t="str">
        <f>IF(ISTEXT(E1035),"",IF(ISBLANK(E1035),"",IF(ISTEXT(D1035),"",IF(A1030="Invoice No. : ",TEXT(INDEX(Sheet1!C$14:C$200,MATCH(B1030,Sheet1!A$14:A$200,0)),"hh:mm:ss"),I1034))))</f>
        <v/>
      </c>
      <c r="J1035" t="str">
        <f t="shared" si="62"/>
        <v/>
      </c>
      <c r="K1035" t="str">
        <f>IF(ISBLANK(G1035),"",IF(ISTEXT(G1035),"",INDEX(Sheet1!H$14:H$181,MATCH(F1035,Sheet1!A$14:A$181,0))))</f>
        <v/>
      </c>
      <c r="L1035" t="str">
        <f>IF(ISBLANK(G1035),"",IF(ISTEXT(G1035),"",INDEX(Sheet1!I$14:I$181,MATCH(F1035,Sheet1!A$14:A$181,0))))</f>
        <v/>
      </c>
      <c r="M1035" t="str">
        <f>IF(ISBLANK(G1035),"",IF(ISTEXT(G1035),"",IF(INDEX(Sheet1!H$14:H$181,MATCH(F1035,Sheet1!A$14:A$181,0))&lt;&gt;0,IF(INDEX(Sheet1!I$14:I$181,MATCH(F1035,Sheet1!A$14:A$181,0))&lt;&gt;0,"Loan &amp; Cash","Loan"),"Cash")))</f>
        <v/>
      </c>
      <c r="N1035" t="str">
        <f>IF(ISTEXT(E1035),"",IF(ISBLANK(E1035),"",IF(ISTEXT(D1035),"",IF(A1030="Invoice No. : ",INDEX(Sheet1!D$14:D$181,MATCH(B1030,Sheet1!A$14:A$181,0)),N1034))))</f>
        <v/>
      </c>
      <c r="O1035" t="str">
        <f>IF(ISTEXT(E1035),"",IF(ISBLANK(E1035),"",IF(ISTEXT(D1035),"",IF(A1030="Invoice No. : ",INDEX(Sheet1!E$14:E$181,MATCH(B1030,Sheet1!A$14:A$181,0)),O1034))))</f>
        <v/>
      </c>
      <c r="P1035" t="str">
        <f>IF(ISTEXT(E1035),"",IF(ISBLANK(E1035),"",IF(ISTEXT(D1035),"",IF(A1030="Invoice No. : ",INDEX(Sheet1!G$14:G$181,MATCH(B1030,Sheet1!A$14:A$181,0)),P1034))))</f>
        <v/>
      </c>
      <c r="Q1035" t="str">
        <f t="shared" si="63"/>
        <v/>
      </c>
    </row>
    <row r="1036" spans="1:17" x14ac:dyDescent="0.2">
      <c r="F1036" s="26" t="str">
        <f t="shared" si="60"/>
        <v/>
      </c>
      <c r="G1036" s="26" t="str">
        <f>IF(ISTEXT(E1036),"",IF(ISBLANK(E1036),"",IF(ISTEXT(D1036),"",IF(A1031="Invoice No. : ",INDEX(Sheet1!F$14:F$181,MATCH(B1031,Sheet1!A$14:A$181,0)),G1035))))</f>
        <v/>
      </c>
      <c r="H1036" s="26" t="str">
        <f t="shared" si="61"/>
        <v/>
      </c>
      <c r="I1036" s="26" t="str">
        <f>IF(ISTEXT(E1036),"",IF(ISBLANK(E1036),"",IF(ISTEXT(D1036),"",IF(A1031="Invoice No. : ",TEXT(INDEX(Sheet1!C$14:C$200,MATCH(B1031,Sheet1!A$14:A$200,0)),"hh:mm:ss"),I1035))))</f>
        <v/>
      </c>
      <c r="J1036" t="str">
        <f t="shared" si="62"/>
        <v/>
      </c>
      <c r="K1036" t="str">
        <f>IF(ISBLANK(G1036),"",IF(ISTEXT(G1036),"",INDEX(Sheet1!H$14:H$181,MATCH(F1036,Sheet1!A$14:A$181,0))))</f>
        <v/>
      </c>
      <c r="L1036" t="str">
        <f>IF(ISBLANK(G1036),"",IF(ISTEXT(G1036),"",INDEX(Sheet1!I$14:I$181,MATCH(F1036,Sheet1!A$14:A$181,0))))</f>
        <v/>
      </c>
      <c r="M1036" t="str">
        <f>IF(ISBLANK(G1036),"",IF(ISTEXT(G1036),"",IF(INDEX(Sheet1!H$14:H$181,MATCH(F1036,Sheet1!A$14:A$181,0))&lt;&gt;0,IF(INDEX(Sheet1!I$14:I$181,MATCH(F1036,Sheet1!A$14:A$181,0))&lt;&gt;0,"Loan &amp; Cash","Loan"),"Cash")))</f>
        <v/>
      </c>
      <c r="N1036" t="str">
        <f>IF(ISTEXT(E1036),"",IF(ISBLANK(E1036),"",IF(ISTEXT(D1036),"",IF(A1031="Invoice No. : ",INDEX(Sheet1!D$14:D$181,MATCH(B1031,Sheet1!A$14:A$181,0)),N1035))))</f>
        <v/>
      </c>
      <c r="O1036" t="str">
        <f>IF(ISTEXT(E1036),"",IF(ISBLANK(E1036),"",IF(ISTEXT(D1036),"",IF(A1031="Invoice No. : ",INDEX(Sheet1!E$14:E$181,MATCH(B1031,Sheet1!A$14:A$181,0)),O1035))))</f>
        <v/>
      </c>
      <c r="P1036" t="str">
        <f>IF(ISTEXT(E1036),"",IF(ISBLANK(E1036),"",IF(ISTEXT(D1036),"",IF(A1031="Invoice No. : ",INDEX(Sheet1!G$14:G$181,MATCH(B1031,Sheet1!A$14:A$181,0)),P1035))))</f>
        <v/>
      </c>
      <c r="Q1036" t="str">
        <f t="shared" si="63"/>
        <v/>
      </c>
    </row>
    <row r="1037" spans="1:17" x14ac:dyDescent="0.2">
      <c r="A1037" s="8" t="s">
        <v>9</v>
      </c>
      <c r="B1037" s="8" t="s">
        <v>10</v>
      </c>
      <c r="C1037" s="9" t="s">
        <v>11</v>
      </c>
      <c r="D1037" s="9" t="s">
        <v>12</v>
      </c>
      <c r="E1037" s="9" t="s">
        <v>13</v>
      </c>
      <c r="F1037" s="26" t="str">
        <f t="shared" si="60"/>
        <v/>
      </c>
      <c r="G1037" s="26" t="str">
        <f>IF(ISTEXT(E1037),"",IF(ISBLANK(E1037),"",IF(ISTEXT(D1037),"",IF(A1032="Invoice No. : ",INDEX(Sheet1!F$14:F$181,MATCH(B1032,Sheet1!A$14:A$181,0)),G1036))))</f>
        <v/>
      </c>
      <c r="H1037" s="26" t="str">
        <f t="shared" si="61"/>
        <v/>
      </c>
      <c r="I1037" s="26" t="str">
        <f>IF(ISTEXT(E1037),"",IF(ISBLANK(E1037),"",IF(ISTEXT(D1037),"",IF(A1032="Invoice No. : ",TEXT(INDEX(Sheet1!C$14:C$200,MATCH(B1032,Sheet1!A$14:A$200,0)),"hh:mm:ss"),I1036))))</f>
        <v/>
      </c>
      <c r="J1037" t="str">
        <f t="shared" si="62"/>
        <v/>
      </c>
      <c r="K1037" t="str">
        <f>IF(ISBLANK(G1037),"",IF(ISTEXT(G1037),"",INDEX(Sheet1!H$14:H$181,MATCH(F1037,Sheet1!A$14:A$181,0))))</f>
        <v/>
      </c>
      <c r="L1037" t="str">
        <f>IF(ISBLANK(G1037),"",IF(ISTEXT(G1037),"",INDEX(Sheet1!I$14:I$181,MATCH(F1037,Sheet1!A$14:A$181,0))))</f>
        <v/>
      </c>
      <c r="M1037" t="str">
        <f>IF(ISBLANK(G1037),"",IF(ISTEXT(G1037),"",IF(INDEX(Sheet1!H$14:H$181,MATCH(F1037,Sheet1!A$14:A$181,0))&lt;&gt;0,IF(INDEX(Sheet1!I$14:I$181,MATCH(F1037,Sheet1!A$14:A$181,0))&lt;&gt;0,"Loan &amp; Cash","Loan"),"Cash")))</f>
        <v/>
      </c>
      <c r="N1037" t="str">
        <f>IF(ISTEXT(E1037),"",IF(ISBLANK(E1037),"",IF(ISTEXT(D1037),"",IF(A1032="Invoice No. : ",INDEX(Sheet1!D$14:D$181,MATCH(B1032,Sheet1!A$14:A$181,0)),N1036))))</f>
        <v/>
      </c>
      <c r="O1037" t="str">
        <f>IF(ISTEXT(E1037),"",IF(ISBLANK(E1037),"",IF(ISTEXT(D1037),"",IF(A1032="Invoice No. : ",INDEX(Sheet1!E$14:E$181,MATCH(B1032,Sheet1!A$14:A$181,0)),O1036))))</f>
        <v/>
      </c>
      <c r="P1037" t="str">
        <f>IF(ISTEXT(E1037),"",IF(ISBLANK(E1037),"",IF(ISTEXT(D1037),"",IF(A1032="Invoice No. : ",INDEX(Sheet1!G$14:G$181,MATCH(B1032,Sheet1!A$14:A$181,0)),P1036))))</f>
        <v/>
      </c>
      <c r="Q1037" t="str">
        <f t="shared" si="63"/>
        <v/>
      </c>
    </row>
    <row r="1038" spans="1:17" x14ac:dyDescent="0.2">
      <c r="F1038" s="26" t="str">
        <f t="shared" si="60"/>
        <v/>
      </c>
      <c r="G1038" s="26" t="str">
        <f>IF(ISTEXT(E1038),"",IF(ISBLANK(E1038),"",IF(ISTEXT(D1038),"",IF(A1033="Invoice No. : ",INDEX(Sheet1!F$14:F$181,MATCH(B1033,Sheet1!A$14:A$181,0)),G1037))))</f>
        <v/>
      </c>
      <c r="H1038" s="26" t="str">
        <f t="shared" si="61"/>
        <v/>
      </c>
      <c r="I1038" s="26" t="str">
        <f>IF(ISTEXT(E1038),"",IF(ISBLANK(E1038),"",IF(ISTEXT(D1038),"",IF(A1033="Invoice No. : ",TEXT(INDEX(Sheet1!C$14:C$200,MATCH(B1033,Sheet1!A$14:A$200,0)),"hh:mm:ss"),I1037))))</f>
        <v/>
      </c>
      <c r="J1038" t="str">
        <f t="shared" si="62"/>
        <v/>
      </c>
      <c r="K1038" t="str">
        <f>IF(ISBLANK(G1038),"",IF(ISTEXT(G1038),"",INDEX(Sheet1!H$14:H$181,MATCH(F1038,Sheet1!A$14:A$181,0))))</f>
        <v/>
      </c>
      <c r="L1038" t="str">
        <f>IF(ISBLANK(G1038),"",IF(ISTEXT(G1038),"",INDEX(Sheet1!I$14:I$181,MATCH(F1038,Sheet1!A$14:A$181,0))))</f>
        <v/>
      </c>
      <c r="M1038" t="str">
        <f>IF(ISBLANK(G1038),"",IF(ISTEXT(G1038),"",IF(INDEX(Sheet1!H$14:H$181,MATCH(F1038,Sheet1!A$14:A$181,0))&lt;&gt;0,IF(INDEX(Sheet1!I$14:I$181,MATCH(F1038,Sheet1!A$14:A$181,0))&lt;&gt;0,"Loan &amp; Cash","Loan"),"Cash")))</f>
        <v/>
      </c>
      <c r="N1038" t="str">
        <f>IF(ISTEXT(E1038),"",IF(ISBLANK(E1038),"",IF(ISTEXT(D1038),"",IF(A1033="Invoice No. : ",INDEX(Sheet1!D$14:D$181,MATCH(B1033,Sheet1!A$14:A$181,0)),N1037))))</f>
        <v/>
      </c>
      <c r="O1038" t="str">
        <f>IF(ISTEXT(E1038),"",IF(ISBLANK(E1038),"",IF(ISTEXT(D1038),"",IF(A1033="Invoice No. : ",INDEX(Sheet1!E$14:E$181,MATCH(B1033,Sheet1!A$14:A$181,0)),O1037))))</f>
        <v/>
      </c>
      <c r="P1038" t="str">
        <f>IF(ISTEXT(E1038),"",IF(ISBLANK(E1038),"",IF(ISTEXT(D1038),"",IF(A1033="Invoice No. : ",INDEX(Sheet1!G$14:G$181,MATCH(B1033,Sheet1!A$14:A$181,0)),P1037))))</f>
        <v/>
      </c>
      <c r="Q1038" t="str">
        <f t="shared" si="63"/>
        <v/>
      </c>
    </row>
    <row r="1039" spans="1:17" x14ac:dyDescent="0.2">
      <c r="A1039" s="10" t="s">
        <v>61</v>
      </c>
      <c r="B1039" s="10" t="s">
        <v>62</v>
      </c>
      <c r="C1039" s="11">
        <v>1</v>
      </c>
      <c r="D1039" s="11">
        <v>1020</v>
      </c>
      <c r="E1039" s="11">
        <v>1020</v>
      </c>
      <c r="F1039" s="26">
        <f t="shared" si="60"/>
        <v>2145351</v>
      </c>
      <c r="G1039" s="26">
        <f>IF(ISTEXT(E1039),"",IF(ISBLANK(E1039),"",IF(ISTEXT(D1039),"",IF(A1034="Invoice No. : ",INDEX(Sheet1!F$14:F$181,MATCH(B1034,Sheet1!A$14:A$181,0)),G1038))))</f>
        <v>42349</v>
      </c>
      <c r="H1039" s="26" t="str">
        <f t="shared" si="61"/>
        <v>01/17/2023</v>
      </c>
      <c r="I1039" s="26" t="str">
        <f>IF(ISTEXT(E1039),"",IF(ISBLANK(E1039),"",IF(ISTEXT(D1039),"",IF(A1034="Invoice No. : ",TEXT(INDEX(Sheet1!C$14:C$200,MATCH(B1034,Sheet1!A$14:A$200,0)),"hh:mm:ss"),I1038))))</f>
        <v>11:30:37</v>
      </c>
      <c r="J1039">
        <f t="shared" si="62"/>
        <v>1020</v>
      </c>
      <c r="K1039">
        <f>IF(ISBLANK(G1039),"",IF(ISTEXT(G1039),"",INDEX(Sheet1!H$14:H$181,MATCH(F1039,Sheet1!A$14:A$181,0))))</f>
        <v>1020</v>
      </c>
      <c r="L1039">
        <f>IF(ISBLANK(G1039),"",IF(ISTEXT(G1039),"",INDEX(Sheet1!I$14:I$181,MATCH(F1039,Sheet1!A$14:A$181,0))))</f>
        <v>0</v>
      </c>
      <c r="M1039" t="str">
        <f>IF(ISBLANK(G1039),"",IF(ISTEXT(G1039),"",IF(INDEX(Sheet1!H$14:H$181,MATCH(F1039,Sheet1!A$14:A$181,0))&lt;&gt;0,IF(INDEX(Sheet1!I$14:I$181,MATCH(F1039,Sheet1!A$14:A$181,0))&lt;&gt;0,"Loan &amp; Cash","Loan"),"Cash")))</f>
        <v>Loan</v>
      </c>
      <c r="N1039">
        <f>IF(ISTEXT(E1039),"",IF(ISBLANK(E1039),"",IF(ISTEXT(D1039),"",IF(A1034="Invoice No. : ",INDEX(Sheet1!D$14:D$181,MATCH(B1034,Sheet1!A$14:A$181,0)),N1038))))</f>
        <v>2</v>
      </c>
      <c r="O1039" t="str">
        <f>IF(ISTEXT(E1039),"",IF(ISBLANK(E1039),"",IF(ISTEXT(D1039),"",IF(A1034="Invoice No. : ",INDEX(Sheet1!E$14:E$181,MATCH(B1034,Sheet1!A$14:A$181,0)),O1038))))</f>
        <v>RUBY</v>
      </c>
      <c r="P1039" t="str">
        <f>IF(ISTEXT(E1039),"",IF(ISBLANK(E1039),"",IF(ISTEXT(D1039),"",IF(A1034="Invoice No. : ",INDEX(Sheet1!G$14:G$181,MATCH(B1034,Sheet1!A$14:A$181,0)),P1038))))</f>
        <v>RODRIGUEZ, JACKLYN MARTINEZ</v>
      </c>
      <c r="Q1039">
        <f t="shared" si="63"/>
        <v>130591.09</v>
      </c>
    </row>
    <row r="1040" spans="1:17" x14ac:dyDescent="0.2">
      <c r="D1040" s="12" t="s">
        <v>16</v>
      </c>
      <c r="E1040" s="13">
        <v>1020</v>
      </c>
      <c r="F1040" s="26" t="str">
        <f t="shared" si="60"/>
        <v/>
      </c>
      <c r="G1040" s="26" t="str">
        <f>IF(ISTEXT(E1040),"",IF(ISBLANK(E1040),"",IF(ISTEXT(D1040),"",IF(A1035="Invoice No. : ",INDEX(Sheet1!F$14:F$181,MATCH(B1035,Sheet1!A$14:A$181,0)),G1039))))</f>
        <v/>
      </c>
      <c r="H1040" s="26" t="str">
        <f t="shared" si="61"/>
        <v/>
      </c>
      <c r="I1040" s="26" t="str">
        <f>IF(ISTEXT(E1040),"",IF(ISBLANK(E1040),"",IF(ISTEXT(D1040),"",IF(A1035="Invoice No. : ",TEXT(INDEX(Sheet1!C$14:C$200,MATCH(B1035,Sheet1!A$14:A$200,0)),"hh:mm:ss"),I1039))))</f>
        <v/>
      </c>
      <c r="J1040" t="str">
        <f t="shared" si="62"/>
        <v/>
      </c>
      <c r="K1040" t="str">
        <f>IF(ISBLANK(G1040),"",IF(ISTEXT(G1040),"",INDEX(Sheet1!H$14:H$181,MATCH(F1040,Sheet1!A$14:A$181,0))))</f>
        <v/>
      </c>
      <c r="L1040" t="str">
        <f>IF(ISBLANK(G1040),"",IF(ISTEXT(G1040),"",INDEX(Sheet1!I$14:I$181,MATCH(F1040,Sheet1!A$14:A$181,0))))</f>
        <v/>
      </c>
      <c r="M1040" t="str">
        <f>IF(ISBLANK(G1040),"",IF(ISTEXT(G1040),"",IF(INDEX(Sheet1!H$14:H$181,MATCH(F1040,Sheet1!A$14:A$181,0))&lt;&gt;0,IF(INDEX(Sheet1!I$14:I$181,MATCH(F1040,Sheet1!A$14:A$181,0))&lt;&gt;0,"Loan &amp; Cash","Loan"),"Cash")))</f>
        <v/>
      </c>
      <c r="N1040" t="str">
        <f>IF(ISTEXT(E1040),"",IF(ISBLANK(E1040),"",IF(ISTEXT(D1040),"",IF(A1035="Invoice No. : ",INDEX(Sheet1!D$14:D$181,MATCH(B1035,Sheet1!A$14:A$181,0)),N1039))))</f>
        <v/>
      </c>
      <c r="O1040" t="str">
        <f>IF(ISTEXT(E1040),"",IF(ISBLANK(E1040),"",IF(ISTEXT(D1040),"",IF(A1035="Invoice No. : ",INDEX(Sheet1!E$14:E$181,MATCH(B1035,Sheet1!A$14:A$181,0)),O1039))))</f>
        <v/>
      </c>
      <c r="P1040" t="str">
        <f>IF(ISTEXT(E1040),"",IF(ISBLANK(E1040),"",IF(ISTEXT(D1040),"",IF(A1035="Invoice No. : ",INDEX(Sheet1!G$14:G$181,MATCH(B1035,Sheet1!A$14:A$181,0)),P1039))))</f>
        <v/>
      </c>
      <c r="Q1040" t="str">
        <f t="shared" si="63"/>
        <v/>
      </c>
    </row>
    <row r="1041" spans="1:17" x14ac:dyDescent="0.2">
      <c r="F1041" s="26" t="str">
        <f t="shared" ref="F1041:F1104" si="64">IF(ISTEXT(E1041),"",IF(ISBLANK(E1041),"",IF(ISTEXT(D1041),"",IF(A1036="Invoice No. : ",B1036,F1040))))</f>
        <v/>
      </c>
      <c r="G1041" s="26" t="str">
        <f>IF(ISTEXT(E1041),"",IF(ISBLANK(E1041),"",IF(ISTEXT(D1041),"",IF(A1036="Invoice No. : ",INDEX(Sheet1!F$14:F$181,MATCH(B1036,Sheet1!A$14:A$181,0)),G1040))))</f>
        <v/>
      </c>
      <c r="H1041" s="26" t="str">
        <f t="shared" ref="H1041:H1104" si="65">IF(ISTEXT(E1041),"",IF(ISBLANK(E1041),"",IF(ISTEXT(D1041),"",IF(A1036="Invoice No. : ",TEXT(B1037,"mm/dd/yyyy"),H1040))))</f>
        <v/>
      </c>
      <c r="I1041" s="26" t="str">
        <f>IF(ISTEXT(E1041),"",IF(ISBLANK(E1041),"",IF(ISTEXT(D1041),"",IF(A1036="Invoice No. : ",TEXT(INDEX(Sheet1!C$14:C$200,MATCH(B1036,Sheet1!A$14:A$200,0)),"hh:mm:ss"),I1040))))</f>
        <v/>
      </c>
      <c r="J1041" t="str">
        <f t="shared" ref="J1041:J1104" si="66">IF(D1042="Invoice Amount",E1042,IF(ISBLANK(D1041),"",J1042))</f>
        <v/>
      </c>
      <c r="K1041" t="str">
        <f>IF(ISBLANK(G1041),"",IF(ISTEXT(G1041),"",INDEX(Sheet1!H$14:H$181,MATCH(F1041,Sheet1!A$14:A$181,0))))</f>
        <v/>
      </c>
      <c r="L1041" t="str">
        <f>IF(ISBLANK(G1041),"",IF(ISTEXT(G1041),"",INDEX(Sheet1!I$14:I$181,MATCH(F1041,Sheet1!A$14:A$181,0))))</f>
        <v/>
      </c>
      <c r="M1041" t="str">
        <f>IF(ISBLANK(G1041),"",IF(ISTEXT(G1041),"",IF(INDEX(Sheet1!H$14:H$181,MATCH(F1041,Sheet1!A$14:A$181,0))&lt;&gt;0,IF(INDEX(Sheet1!I$14:I$181,MATCH(F1041,Sheet1!A$14:A$181,0))&lt;&gt;0,"Loan &amp; Cash","Loan"),"Cash")))</f>
        <v/>
      </c>
      <c r="N1041" t="str">
        <f>IF(ISTEXT(E1041),"",IF(ISBLANK(E1041),"",IF(ISTEXT(D1041),"",IF(A1036="Invoice No. : ",INDEX(Sheet1!D$14:D$181,MATCH(B1036,Sheet1!A$14:A$181,0)),N1040))))</f>
        <v/>
      </c>
      <c r="O1041" t="str">
        <f>IF(ISTEXT(E1041),"",IF(ISBLANK(E1041),"",IF(ISTEXT(D1041),"",IF(A1036="Invoice No. : ",INDEX(Sheet1!E$14:E$181,MATCH(B1036,Sheet1!A$14:A$181,0)),O1040))))</f>
        <v/>
      </c>
      <c r="P1041" t="str">
        <f>IF(ISTEXT(E1041),"",IF(ISBLANK(E1041),"",IF(ISTEXT(D1041),"",IF(A1036="Invoice No. : ",INDEX(Sheet1!G$14:G$181,MATCH(B1036,Sheet1!A$14:A$181,0)),P1040))))</f>
        <v/>
      </c>
      <c r="Q1041" t="str">
        <f t="shared" ref="Q1041:Q1104" si="67">IF(ISBLANK(C1041),"",IF(ISNUMBER(C1041),VLOOKUP("Grand Total : ",D:E,2,FALSE),""))</f>
        <v/>
      </c>
    </row>
    <row r="1042" spans="1:17" x14ac:dyDescent="0.2">
      <c r="F1042" s="26" t="str">
        <f t="shared" si="64"/>
        <v/>
      </c>
      <c r="G1042" s="26" t="str">
        <f>IF(ISTEXT(E1042),"",IF(ISBLANK(E1042),"",IF(ISTEXT(D1042),"",IF(A1037="Invoice No. : ",INDEX(Sheet1!F$14:F$181,MATCH(B1037,Sheet1!A$14:A$181,0)),G1041))))</f>
        <v/>
      </c>
      <c r="H1042" s="26" t="str">
        <f t="shared" si="65"/>
        <v/>
      </c>
      <c r="I1042" s="26" t="str">
        <f>IF(ISTEXT(E1042),"",IF(ISBLANK(E1042),"",IF(ISTEXT(D1042),"",IF(A1037="Invoice No. : ",TEXT(INDEX(Sheet1!C$14:C$200,MATCH(B1037,Sheet1!A$14:A$200,0)),"hh:mm:ss"),I1041))))</f>
        <v/>
      </c>
      <c r="J1042" t="str">
        <f t="shared" si="66"/>
        <v/>
      </c>
      <c r="K1042" t="str">
        <f>IF(ISBLANK(G1042),"",IF(ISTEXT(G1042),"",INDEX(Sheet1!H$14:H$181,MATCH(F1042,Sheet1!A$14:A$181,0))))</f>
        <v/>
      </c>
      <c r="L1042" t="str">
        <f>IF(ISBLANK(G1042),"",IF(ISTEXT(G1042),"",INDEX(Sheet1!I$14:I$181,MATCH(F1042,Sheet1!A$14:A$181,0))))</f>
        <v/>
      </c>
      <c r="M1042" t="str">
        <f>IF(ISBLANK(G1042),"",IF(ISTEXT(G1042),"",IF(INDEX(Sheet1!H$14:H$181,MATCH(F1042,Sheet1!A$14:A$181,0))&lt;&gt;0,IF(INDEX(Sheet1!I$14:I$181,MATCH(F1042,Sheet1!A$14:A$181,0))&lt;&gt;0,"Loan &amp; Cash","Loan"),"Cash")))</f>
        <v/>
      </c>
      <c r="N1042" t="str">
        <f>IF(ISTEXT(E1042),"",IF(ISBLANK(E1042),"",IF(ISTEXT(D1042),"",IF(A1037="Invoice No. : ",INDEX(Sheet1!D$14:D$181,MATCH(B1037,Sheet1!A$14:A$181,0)),N1041))))</f>
        <v/>
      </c>
      <c r="O1042" t="str">
        <f>IF(ISTEXT(E1042),"",IF(ISBLANK(E1042),"",IF(ISTEXT(D1042),"",IF(A1037="Invoice No. : ",INDEX(Sheet1!E$14:E$181,MATCH(B1037,Sheet1!A$14:A$181,0)),O1041))))</f>
        <v/>
      </c>
      <c r="P1042" t="str">
        <f>IF(ISTEXT(E1042),"",IF(ISBLANK(E1042),"",IF(ISTEXT(D1042),"",IF(A1037="Invoice No. : ",INDEX(Sheet1!G$14:G$181,MATCH(B1037,Sheet1!A$14:A$181,0)),P1041))))</f>
        <v/>
      </c>
      <c r="Q1042" t="str">
        <f t="shared" si="67"/>
        <v/>
      </c>
    </row>
    <row r="1043" spans="1:17" x14ac:dyDescent="0.2">
      <c r="A1043" s="3" t="s">
        <v>4</v>
      </c>
      <c r="B1043" s="4">
        <v>2145352</v>
      </c>
      <c r="C1043" s="3" t="s">
        <v>5</v>
      </c>
      <c r="D1043" s="5" t="s">
        <v>185</v>
      </c>
      <c r="F1043" s="26" t="str">
        <f t="shared" si="64"/>
        <v/>
      </c>
      <c r="G1043" s="26" t="str">
        <f>IF(ISTEXT(E1043),"",IF(ISBLANK(E1043),"",IF(ISTEXT(D1043),"",IF(A1038="Invoice No. : ",INDEX(Sheet1!F$14:F$181,MATCH(B1038,Sheet1!A$14:A$181,0)),G1042))))</f>
        <v/>
      </c>
      <c r="H1043" s="26" t="str">
        <f t="shared" si="65"/>
        <v/>
      </c>
      <c r="I1043" s="26" t="str">
        <f>IF(ISTEXT(E1043),"",IF(ISBLANK(E1043),"",IF(ISTEXT(D1043),"",IF(A1038="Invoice No. : ",TEXT(INDEX(Sheet1!C$14:C$200,MATCH(B1038,Sheet1!A$14:A$200,0)),"hh:mm:ss"),I1042))))</f>
        <v/>
      </c>
      <c r="J1043" t="str">
        <f t="shared" si="66"/>
        <v/>
      </c>
      <c r="K1043" t="str">
        <f>IF(ISBLANK(G1043),"",IF(ISTEXT(G1043),"",INDEX(Sheet1!H$14:H$181,MATCH(F1043,Sheet1!A$14:A$181,0))))</f>
        <v/>
      </c>
      <c r="L1043" t="str">
        <f>IF(ISBLANK(G1043),"",IF(ISTEXT(G1043),"",INDEX(Sheet1!I$14:I$181,MATCH(F1043,Sheet1!A$14:A$181,0))))</f>
        <v/>
      </c>
      <c r="M1043" t="str">
        <f>IF(ISBLANK(G1043),"",IF(ISTEXT(G1043),"",IF(INDEX(Sheet1!H$14:H$181,MATCH(F1043,Sheet1!A$14:A$181,0))&lt;&gt;0,IF(INDEX(Sheet1!I$14:I$181,MATCH(F1043,Sheet1!A$14:A$181,0))&lt;&gt;0,"Loan &amp; Cash","Loan"),"Cash")))</f>
        <v/>
      </c>
      <c r="N1043" t="str">
        <f>IF(ISTEXT(E1043),"",IF(ISBLANK(E1043),"",IF(ISTEXT(D1043),"",IF(A1038="Invoice No. : ",INDEX(Sheet1!D$14:D$181,MATCH(B1038,Sheet1!A$14:A$181,0)),N1042))))</f>
        <v/>
      </c>
      <c r="O1043" t="str">
        <f>IF(ISTEXT(E1043),"",IF(ISBLANK(E1043),"",IF(ISTEXT(D1043),"",IF(A1038="Invoice No. : ",INDEX(Sheet1!E$14:E$181,MATCH(B1038,Sheet1!A$14:A$181,0)),O1042))))</f>
        <v/>
      </c>
      <c r="P1043" t="str">
        <f>IF(ISTEXT(E1043),"",IF(ISBLANK(E1043),"",IF(ISTEXT(D1043),"",IF(A1038="Invoice No. : ",INDEX(Sheet1!G$14:G$181,MATCH(B1038,Sheet1!A$14:A$181,0)),P1042))))</f>
        <v/>
      </c>
      <c r="Q1043" t="str">
        <f t="shared" si="67"/>
        <v/>
      </c>
    </row>
    <row r="1044" spans="1:17" x14ac:dyDescent="0.2">
      <c r="A1044" s="3" t="s">
        <v>7</v>
      </c>
      <c r="B1044" s="6">
        <v>44943</v>
      </c>
      <c r="C1044" s="3" t="s">
        <v>8</v>
      </c>
      <c r="D1044" s="7">
        <v>2</v>
      </c>
      <c r="F1044" s="26" t="str">
        <f t="shared" si="64"/>
        <v/>
      </c>
      <c r="G1044" s="26" t="str">
        <f>IF(ISTEXT(E1044),"",IF(ISBLANK(E1044),"",IF(ISTEXT(D1044),"",IF(A1039="Invoice No. : ",INDEX(Sheet1!F$14:F$181,MATCH(B1039,Sheet1!A$14:A$181,0)),G1043))))</f>
        <v/>
      </c>
      <c r="H1044" s="26" t="str">
        <f t="shared" si="65"/>
        <v/>
      </c>
      <c r="I1044" s="26" t="str">
        <f>IF(ISTEXT(E1044),"",IF(ISBLANK(E1044),"",IF(ISTEXT(D1044),"",IF(A1039="Invoice No. : ",TEXT(INDEX(Sheet1!C$14:C$200,MATCH(B1039,Sheet1!A$14:A$200,0)),"hh:mm:ss"),I1043))))</f>
        <v/>
      </c>
      <c r="J1044" t="str">
        <f t="shared" si="66"/>
        <v/>
      </c>
      <c r="K1044" t="str">
        <f>IF(ISBLANK(G1044),"",IF(ISTEXT(G1044),"",INDEX(Sheet1!H$14:H$181,MATCH(F1044,Sheet1!A$14:A$181,0))))</f>
        <v/>
      </c>
      <c r="L1044" t="str">
        <f>IF(ISBLANK(G1044),"",IF(ISTEXT(G1044),"",INDEX(Sheet1!I$14:I$181,MATCH(F1044,Sheet1!A$14:A$181,0))))</f>
        <v/>
      </c>
      <c r="M1044" t="str">
        <f>IF(ISBLANK(G1044),"",IF(ISTEXT(G1044),"",IF(INDEX(Sheet1!H$14:H$181,MATCH(F1044,Sheet1!A$14:A$181,0))&lt;&gt;0,IF(INDEX(Sheet1!I$14:I$181,MATCH(F1044,Sheet1!A$14:A$181,0))&lt;&gt;0,"Loan &amp; Cash","Loan"),"Cash")))</f>
        <v/>
      </c>
      <c r="N1044" t="str">
        <f>IF(ISTEXT(E1044),"",IF(ISBLANK(E1044),"",IF(ISTEXT(D1044),"",IF(A1039="Invoice No. : ",INDEX(Sheet1!D$14:D$181,MATCH(B1039,Sheet1!A$14:A$181,0)),N1043))))</f>
        <v/>
      </c>
      <c r="O1044" t="str">
        <f>IF(ISTEXT(E1044),"",IF(ISBLANK(E1044),"",IF(ISTEXT(D1044),"",IF(A1039="Invoice No. : ",INDEX(Sheet1!E$14:E$181,MATCH(B1039,Sheet1!A$14:A$181,0)),O1043))))</f>
        <v/>
      </c>
      <c r="P1044" t="str">
        <f>IF(ISTEXT(E1044),"",IF(ISBLANK(E1044),"",IF(ISTEXT(D1044),"",IF(A1039="Invoice No. : ",INDEX(Sheet1!G$14:G$181,MATCH(B1039,Sheet1!A$14:A$181,0)),P1043))))</f>
        <v/>
      </c>
      <c r="Q1044" t="str">
        <f t="shared" si="67"/>
        <v/>
      </c>
    </row>
    <row r="1045" spans="1:17" x14ac:dyDescent="0.2">
      <c r="F1045" s="26" t="str">
        <f t="shared" si="64"/>
        <v/>
      </c>
      <c r="G1045" s="26" t="str">
        <f>IF(ISTEXT(E1045),"",IF(ISBLANK(E1045),"",IF(ISTEXT(D1045),"",IF(A1040="Invoice No. : ",INDEX(Sheet1!F$14:F$181,MATCH(B1040,Sheet1!A$14:A$181,0)),G1044))))</f>
        <v/>
      </c>
      <c r="H1045" s="26" t="str">
        <f t="shared" si="65"/>
        <v/>
      </c>
      <c r="I1045" s="26" t="str">
        <f>IF(ISTEXT(E1045),"",IF(ISBLANK(E1045),"",IF(ISTEXT(D1045),"",IF(A1040="Invoice No. : ",TEXT(INDEX(Sheet1!C$14:C$200,MATCH(B1040,Sheet1!A$14:A$200,0)),"hh:mm:ss"),I1044))))</f>
        <v/>
      </c>
      <c r="J1045" t="str">
        <f t="shared" si="66"/>
        <v/>
      </c>
      <c r="K1045" t="str">
        <f>IF(ISBLANK(G1045),"",IF(ISTEXT(G1045),"",INDEX(Sheet1!H$14:H$181,MATCH(F1045,Sheet1!A$14:A$181,0))))</f>
        <v/>
      </c>
      <c r="L1045" t="str">
        <f>IF(ISBLANK(G1045),"",IF(ISTEXT(G1045),"",INDEX(Sheet1!I$14:I$181,MATCH(F1045,Sheet1!A$14:A$181,0))))</f>
        <v/>
      </c>
      <c r="M1045" t="str">
        <f>IF(ISBLANK(G1045),"",IF(ISTEXT(G1045),"",IF(INDEX(Sheet1!H$14:H$181,MATCH(F1045,Sheet1!A$14:A$181,0))&lt;&gt;0,IF(INDEX(Sheet1!I$14:I$181,MATCH(F1045,Sheet1!A$14:A$181,0))&lt;&gt;0,"Loan &amp; Cash","Loan"),"Cash")))</f>
        <v/>
      </c>
      <c r="N1045" t="str">
        <f>IF(ISTEXT(E1045),"",IF(ISBLANK(E1045),"",IF(ISTEXT(D1045),"",IF(A1040="Invoice No. : ",INDEX(Sheet1!D$14:D$181,MATCH(B1040,Sheet1!A$14:A$181,0)),N1044))))</f>
        <v/>
      </c>
      <c r="O1045" t="str">
        <f>IF(ISTEXT(E1045),"",IF(ISBLANK(E1045),"",IF(ISTEXT(D1045),"",IF(A1040="Invoice No. : ",INDEX(Sheet1!E$14:E$181,MATCH(B1040,Sheet1!A$14:A$181,0)),O1044))))</f>
        <v/>
      </c>
      <c r="P1045" t="str">
        <f>IF(ISTEXT(E1045),"",IF(ISBLANK(E1045),"",IF(ISTEXT(D1045),"",IF(A1040="Invoice No. : ",INDEX(Sheet1!G$14:G$181,MATCH(B1040,Sheet1!A$14:A$181,0)),P1044))))</f>
        <v/>
      </c>
      <c r="Q1045" t="str">
        <f t="shared" si="67"/>
        <v/>
      </c>
    </row>
    <row r="1046" spans="1:17" x14ac:dyDescent="0.2">
      <c r="A1046" s="8" t="s">
        <v>9</v>
      </c>
      <c r="B1046" s="8" t="s">
        <v>10</v>
      </c>
      <c r="C1046" s="9" t="s">
        <v>11</v>
      </c>
      <c r="D1046" s="9" t="s">
        <v>12</v>
      </c>
      <c r="E1046" s="9" t="s">
        <v>13</v>
      </c>
      <c r="F1046" s="26" t="str">
        <f t="shared" si="64"/>
        <v/>
      </c>
      <c r="G1046" s="26" t="str">
        <f>IF(ISTEXT(E1046),"",IF(ISBLANK(E1046),"",IF(ISTEXT(D1046),"",IF(A1041="Invoice No. : ",INDEX(Sheet1!F$14:F$181,MATCH(B1041,Sheet1!A$14:A$181,0)),G1045))))</f>
        <v/>
      </c>
      <c r="H1046" s="26" t="str">
        <f t="shared" si="65"/>
        <v/>
      </c>
      <c r="I1046" s="26" t="str">
        <f>IF(ISTEXT(E1046),"",IF(ISBLANK(E1046),"",IF(ISTEXT(D1046),"",IF(A1041="Invoice No. : ",TEXT(INDEX(Sheet1!C$14:C$200,MATCH(B1041,Sheet1!A$14:A$200,0)),"hh:mm:ss"),I1045))))</f>
        <v/>
      </c>
      <c r="J1046" t="str">
        <f t="shared" si="66"/>
        <v/>
      </c>
      <c r="K1046" t="str">
        <f>IF(ISBLANK(G1046),"",IF(ISTEXT(G1046),"",INDEX(Sheet1!H$14:H$181,MATCH(F1046,Sheet1!A$14:A$181,0))))</f>
        <v/>
      </c>
      <c r="L1046" t="str">
        <f>IF(ISBLANK(G1046),"",IF(ISTEXT(G1046),"",INDEX(Sheet1!I$14:I$181,MATCH(F1046,Sheet1!A$14:A$181,0))))</f>
        <v/>
      </c>
      <c r="M1046" t="str">
        <f>IF(ISBLANK(G1046),"",IF(ISTEXT(G1046),"",IF(INDEX(Sheet1!H$14:H$181,MATCH(F1046,Sheet1!A$14:A$181,0))&lt;&gt;0,IF(INDEX(Sheet1!I$14:I$181,MATCH(F1046,Sheet1!A$14:A$181,0))&lt;&gt;0,"Loan &amp; Cash","Loan"),"Cash")))</f>
        <v/>
      </c>
      <c r="N1046" t="str">
        <f>IF(ISTEXT(E1046),"",IF(ISBLANK(E1046),"",IF(ISTEXT(D1046),"",IF(A1041="Invoice No. : ",INDEX(Sheet1!D$14:D$181,MATCH(B1041,Sheet1!A$14:A$181,0)),N1045))))</f>
        <v/>
      </c>
      <c r="O1046" t="str">
        <f>IF(ISTEXT(E1046),"",IF(ISBLANK(E1046),"",IF(ISTEXT(D1046),"",IF(A1041="Invoice No. : ",INDEX(Sheet1!E$14:E$181,MATCH(B1041,Sheet1!A$14:A$181,0)),O1045))))</f>
        <v/>
      </c>
      <c r="P1046" t="str">
        <f>IF(ISTEXT(E1046),"",IF(ISBLANK(E1046),"",IF(ISTEXT(D1046),"",IF(A1041="Invoice No. : ",INDEX(Sheet1!G$14:G$181,MATCH(B1041,Sheet1!A$14:A$181,0)),P1045))))</f>
        <v/>
      </c>
      <c r="Q1046" t="str">
        <f t="shared" si="67"/>
        <v/>
      </c>
    </row>
    <row r="1047" spans="1:17" x14ac:dyDescent="0.2">
      <c r="F1047" s="26" t="str">
        <f t="shared" si="64"/>
        <v/>
      </c>
      <c r="G1047" s="26" t="str">
        <f>IF(ISTEXT(E1047),"",IF(ISBLANK(E1047),"",IF(ISTEXT(D1047),"",IF(A1042="Invoice No. : ",INDEX(Sheet1!F$14:F$181,MATCH(B1042,Sheet1!A$14:A$181,0)),G1046))))</f>
        <v/>
      </c>
      <c r="H1047" s="26" t="str">
        <f t="shared" si="65"/>
        <v/>
      </c>
      <c r="I1047" s="26" t="str">
        <f>IF(ISTEXT(E1047),"",IF(ISBLANK(E1047),"",IF(ISTEXT(D1047),"",IF(A1042="Invoice No. : ",TEXT(INDEX(Sheet1!C$14:C$200,MATCH(B1042,Sheet1!A$14:A$200,0)),"hh:mm:ss"),I1046))))</f>
        <v/>
      </c>
      <c r="J1047" t="str">
        <f t="shared" si="66"/>
        <v/>
      </c>
      <c r="K1047" t="str">
        <f>IF(ISBLANK(G1047),"",IF(ISTEXT(G1047),"",INDEX(Sheet1!H$14:H$181,MATCH(F1047,Sheet1!A$14:A$181,0))))</f>
        <v/>
      </c>
      <c r="L1047" t="str">
        <f>IF(ISBLANK(G1047),"",IF(ISTEXT(G1047),"",INDEX(Sheet1!I$14:I$181,MATCH(F1047,Sheet1!A$14:A$181,0))))</f>
        <v/>
      </c>
      <c r="M1047" t="str">
        <f>IF(ISBLANK(G1047),"",IF(ISTEXT(G1047),"",IF(INDEX(Sheet1!H$14:H$181,MATCH(F1047,Sheet1!A$14:A$181,0))&lt;&gt;0,IF(INDEX(Sheet1!I$14:I$181,MATCH(F1047,Sheet1!A$14:A$181,0))&lt;&gt;0,"Loan &amp; Cash","Loan"),"Cash")))</f>
        <v/>
      </c>
      <c r="N1047" t="str">
        <f>IF(ISTEXT(E1047),"",IF(ISBLANK(E1047),"",IF(ISTEXT(D1047),"",IF(A1042="Invoice No. : ",INDEX(Sheet1!D$14:D$181,MATCH(B1042,Sheet1!A$14:A$181,0)),N1046))))</f>
        <v/>
      </c>
      <c r="O1047" t="str">
        <f>IF(ISTEXT(E1047),"",IF(ISBLANK(E1047),"",IF(ISTEXT(D1047),"",IF(A1042="Invoice No. : ",INDEX(Sheet1!E$14:E$181,MATCH(B1042,Sheet1!A$14:A$181,0)),O1046))))</f>
        <v/>
      </c>
      <c r="P1047" t="str">
        <f>IF(ISTEXT(E1047),"",IF(ISBLANK(E1047),"",IF(ISTEXT(D1047),"",IF(A1042="Invoice No. : ",INDEX(Sheet1!G$14:G$181,MATCH(B1042,Sheet1!A$14:A$181,0)),P1046))))</f>
        <v/>
      </c>
      <c r="Q1047" t="str">
        <f t="shared" si="67"/>
        <v/>
      </c>
    </row>
    <row r="1048" spans="1:17" x14ac:dyDescent="0.2">
      <c r="A1048" s="10" t="s">
        <v>713</v>
      </c>
      <c r="B1048" s="10" t="s">
        <v>714</v>
      </c>
      <c r="C1048" s="11">
        <v>1</v>
      </c>
      <c r="D1048" s="11">
        <v>103.25</v>
      </c>
      <c r="E1048" s="11">
        <v>103.25</v>
      </c>
      <c r="F1048" s="26">
        <f t="shared" si="64"/>
        <v>2145352</v>
      </c>
      <c r="G1048" s="26">
        <f>IF(ISTEXT(E1048),"",IF(ISBLANK(E1048),"",IF(ISTEXT(D1048),"",IF(A1043="Invoice No. : ",INDEX(Sheet1!F$14:F$181,MATCH(B1043,Sheet1!A$14:A$181,0)),G1047))))</f>
        <v>36321</v>
      </c>
      <c r="H1048" s="26" t="str">
        <f t="shared" si="65"/>
        <v>01/17/2023</v>
      </c>
      <c r="I1048" s="26" t="str">
        <f>IF(ISTEXT(E1048),"",IF(ISBLANK(E1048),"",IF(ISTEXT(D1048),"",IF(A1043="Invoice No. : ",TEXT(INDEX(Sheet1!C$14:C$200,MATCH(B1043,Sheet1!A$14:A$200,0)),"hh:mm:ss"),I1047))))</f>
        <v>11:32:56</v>
      </c>
      <c r="J1048">
        <f t="shared" si="66"/>
        <v>990.75</v>
      </c>
      <c r="K1048">
        <f>IF(ISBLANK(G1048),"",IF(ISTEXT(G1048),"",INDEX(Sheet1!H$14:H$181,MATCH(F1048,Sheet1!A$14:A$181,0))))</f>
        <v>0</v>
      </c>
      <c r="L1048">
        <f>IF(ISBLANK(G1048),"",IF(ISTEXT(G1048),"",INDEX(Sheet1!I$14:I$181,MATCH(F1048,Sheet1!A$14:A$181,0))))</f>
        <v>990.75</v>
      </c>
      <c r="M1048" t="str">
        <f>IF(ISBLANK(G1048),"",IF(ISTEXT(G1048),"",IF(INDEX(Sheet1!H$14:H$181,MATCH(F1048,Sheet1!A$14:A$181,0))&lt;&gt;0,IF(INDEX(Sheet1!I$14:I$181,MATCH(F1048,Sheet1!A$14:A$181,0))&lt;&gt;0,"Loan &amp; Cash","Loan"),"Cash")))</f>
        <v>Cash</v>
      </c>
      <c r="N1048">
        <f>IF(ISTEXT(E1048),"",IF(ISBLANK(E1048),"",IF(ISTEXT(D1048),"",IF(A1043="Invoice No. : ",INDEX(Sheet1!D$14:D$181,MATCH(B1043,Sheet1!A$14:A$181,0)),N1047))))</f>
        <v>2</v>
      </c>
      <c r="O1048" t="str">
        <f>IF(ISTEXT(E1048),"",IF(ISBLANK(E1048),"",IF(ISTEXT(D1048),"",IF(A1043="Invoice No. : ",INDEX(Sheet1!E$14:E$181,MATCH(B1043,Sheet1!A$14:A$181,0)),O1047))))</f>
        <v>RUBY</v>
      </c>
      <c r="P1048" t="str">
        <f>IF(ISTEXT(E1048),"",IF(ISBLANK(E1048),"",IF(ISTEXT(D1048),"",IF(A1043="Invoice No. : ",INDEX(Sheet1!G$14:G$181,MATCH(B1043,Sheet1!A$14:A$181,0)),P1047))))</f>
        <v>LICTAG, MARGARITA FELIPE</v>
      </c>
      <c r="Q1048">
        <f t="shared" si="67"/>
        <v>130591.09</v>
      </c>
    </row>
    <row r="1049" spans="1:17" x14ac:dyDescent="0.2">
      <c r="A1049" s="10" t="s">
        <v>715</v>
      </c>
      <c r="B1049" s="10" t="s">
        <v>716</v>
      </c>
      <c r="C1049" s="11">
        <v>2</v>
      </c>
      <c r="D1049" s="11">
        <v>228.25</v>
      </c>
      <c r="E1049" s="11">
        <v>456.5</v>
      </c>
      <c r="F1049" s="26">
        <f t="shared" si="64"/>
        <v>2145352</v>
      </c>
      <c r="G1049" s="26">
        <f>IF(ISTEXT(E1049),"",IF(ISBLANK(E1049),"",IF(ISTEXT(D1049),"",IF(A1044="Invoice No. : ",INDEX(Sheet1!F$14:F$181,MATCH(B1044,Sheet1!A$14:A$181,0)),G1048))))</f>
        <v>36321</v>
      </c>
      <c r="H1049" s="26" t="str">
        <f t="shared" si="65"/>
        <v>01/17/2023</v>
      </c>
      <c r="I1049" s="26" t="str">
        <f>IF(ISTEXT(E1049),"",IF(ISBLANK(E1049),"",IF(ISTEXT(D1049),"",IF(A1044="Invoice No. : ",TEXT(INDEX(Sheet1!C$14:C$200,MATCH(B1044,Sheet1!A$14:A$200,0)),"hh:mm:ss"),I1048))))</f>
        <v>11:32:56</v>
      </c>
      <c r="J1049">
        <f t="shared" si="66"/>
        <v>990.75</v>
      </c>
      <c r="K1049">
        <f>IF(ISBLANK(G1049),"",IF(ISTEXT(G1049),"",INDEX(Sheet1!H$14:H$181,MATCH(F1049,Sheet1!A$14:A$181,0))))</f>
        <v>0</v>
      </c>
      <c r="L1049">
        <f>IF(ISBLANK(G1049),"",IF(ISTEXT(G1049),"",INDEX(Sheet1!I$14:I$181,MATCH(F1049,Sheet1!A$14:A$181,0))))</f>
        <v>990.75</v>
      </c>
      <c r="M1049" t="str">
        <f>IF(ISBLANK(G1049),"",IF(ISTEXT(G1049),"",IF(INDEX(Sheet1!H$14:H$181,MATCH(F1049,Sheet1!A$14:A$181,0))&lt;&gt;0,IF(INDEX(Sheet1!I$14:I$181,MATCH(F1049,Sheet1!A$14:A$181,0))&lt;&gt;0,"Loan &amp; Cash","Loan"),"Cash")))</f>
        <v>Cash</v>
      </c>
      <c r="N1049">
        <f>IF(ISTEXT(E1049),"",IF(ISBLANK(E1049),"",IF(ISTEXT(D1049),"",IF(A1044="Invoice No. : ",INDEX(Sheet1!D$14:D$181,MATCH(B1044,Sheet1!A$14:A$181,0)),N1048))))</f>
        <v>2</v>
      </c>
      <c r="O1049" t="str">
        <f>IF(ISTEXT(E1049),"",IF(ISBLANK(E1049),"",IF(ISTEXT(D1049),"",IF(A1044="Invoice No. : ",INDEX(Sheet1!E$14:E$181,MATCH(B1044,Sheet1!A$14:A$181,0)),O1048))))</f>
        <v>RUBY</v>
      </c>
      <c r="P1049" t="str">
        <f>IF(ISTEXT(E1049),"",IF(ISBLANK(E1049),"",IF(ISTEXT(D1049),"",IF(A1044="Invoice No. : ",INDEX(Sheet1!G$14:G$181,MATCH(B1044,Sheet1!A$14:A$181,0)),P1048))))</f>
        <v>LICTAG, MARGARITA FELIPE</v>
      </c>
      <c r="Q1049">
        <f t="shared" si="67"/>
        <v>130591.09</v>
      </c>
    </row>
    <row r="1050" spans="1:17" x14ac:dyDescent="0.2">
      <c r="A1050" s="10" t="s">
        <v>717</v>
      </c>
      <c r="B1050" s="10" t="s">
        <v>718</v>
      </c>
      <c r="C1050" s="11">
        <v>1</v>
      </c>
      <c r="D1050" s="11">
        <v>38</v>
      </c>
      <c r="E1050" s="11">
        <v>38</v>
      </c>
      <c r="F1050" s="26">
        <f t="shared" si="64"/>
        <v>2145352</v>
      </c>
      <c r="G1050" s="26">
        <f>IF(ISTEXT(E1050),"",IF(ISBLANK(E1050),"",IF(ISTEXT(D1050),"",IF(A1045="Invoice No. : ",INDEX(Sheet1!F$14:F$181,MATCH(B1045,Sheet1!A$14:A$181,0)),G1049))))</f>
        <v>36321</v>
      </c>
      <c r="H1050" s="26" t="str">
        <f t="shared" si="65"/>
        <v>01/17/2023</v>
      </c>
      <c r="I1050" s="26" t="str">
        <f>IF(ISTEXT(E1050),"",IF(ISBLANK(E1050),"",IF(ISTEXT(D1050),"",IF(A1045="Invoice No. : ",TEXT(INDEX(Sheet1!C$14:C$200,MATCH(B1045,Sheet1!A$14:A$200,0)),"hh:mm:ss"),I1049))))</f>
        <v>11:32:56</v>
      </c>
      <c r="J1050">
        <f t="shared" si="66"/>
        <v>990.75</v>
      </c>
      <c r="K1050">
        <f>IF(ISBLANK(G1050),"",IF(ISTEXT(G1050),"",INDEX(Sheet1!H$14:H$181,MATCH(F1050,Sheet1!A$14:A$181,0))))</f>
        <v>0</v>
      </c>
      <c r="L1050">
        <f>IF(ISBLANK(G1050),"",IF(ISTEXT(G1050),"",INDEX(Sheet1!I$14:I$181,MATCH(F1050,Sheet1!A$14:A$181,0))))</f>
        <v>990.75</v>
      </c>
      <c r="M1050" t="str">
        <f>IF(ISBLANK(G1050),"",IF(ISTEXT(G1050),"",IF(INDEX(Sheet1!H$14:H$181,MATCH(F1050,Sheet1!A$14:A$181,0))&lt;&gt;0,IF(INDEX(Sheet1!I$14:I$181,MATCH(F1050,Sheet1!A$14:A$181,0))&lt;&gt;0,"Loan &amp; Cash","Loan"),"Cash")))</f>
        <v>Cash</v>
      </c>
      <c r="N1050">
        <f>IF(ISTEXT(E1050),"",IF(ISBLANK(E1050),"",IF(ISTEXT(D1050),"",IF(A1045="Invoice No. : ",INDEX(Sheet1!D$14:D$181,MATCH(B1045,Sheet1!A$14:A$181,0)),N1049))))</f>
        <v>2</v>
      </c>
      <c r="O1050" t="str">
        <f>IF(ISTEXT(E1050),"",IF(ISBLANK(E1050),"",IF(ISTEXT(D1050),"",IF(A1045="Invoice No. : ",INDEX(Sheet1!E$14:E$181,MATCH(B1045,Sheet1!A$14:A$181,0)),O1049))))</f>
        <v>RUBY</v>
      </c>
      <c r="P1050" t="str">
        <f>IF(ISTEXT(E1050),"",IF(ISBLANK(E1050),"",IF(ISTEXT(D1050),"",IF(A1045="Invoice No. : ",INDEX(Sheet1!G$14:G$181,MATCH(B1045,Sheet1!A$14:A$181,0)),P1049))))</f>
        <v>LICTAG, MARGARITA FELIPE</v>
      </c>
      <c r="Q1050">
        <f t="shared" si="67"/>
        <v>130591.09</v>
      </c>
    </row>
    <row r="1051" spans="1:17" x14ac:dyDescent="0.2">
      <c r="A1051" s="10" t="s">
        <v>719</v>
      </c>
      <c r="B1051" s="10" t="s">
        <v>720</v>
      </c>
      <c r="C1051" s="11">
        <v>1</v>
      </c>
      <c r="D1051" s="11">
        <v>58</v>
      </c>
      <c r="E1051" s="11">
        <v>58</v>
      </c>
      <c r="F1051" s="26">
        <f t="shared" si="64"/>
        <v>2145352</v>
      </c>
      <c r="G1051" s="26">
        <f>IF(ISTEXT(E1051),"",IF(ISBLANK(E1051),"",IF(ISTEXT(D1051),"",IF(A1046="Invoice No. : ",INDEX(Sheet1!F$14:F$181,MATCH(B1046,Sheet1!A$14:A$181,0)),G1050))))</f>
        <v>36321</v>
      </c>
      <c r="H1051" s="26" t="str">
        <f t="shared" si="65"/>
        <v>01/17/2023</v>
      </c>
      <c r="I1051" s="26" t="str">
        <f>IF(ISTEXT(E1051),"",IF(ISBLANK(E1051),"",IF(ISTEXT(D1051),"",IF(A1046="Invoice No. : ",TEXT(INDEX(Sheet1!C$14:C$200,MATCH(B1046,Sheet1!A$14:A$200,0)),"hh:mm:ss"),I1050))))</f>
        <v>11:32:56</v>
      </c>
      <c r="J1051">
        <f t="shared" si="66"/>
        <v>990.75</v>
      </c>
      <c r="K1051">
        <f>IF(ISBLANK(G1051),"",IF(ISTEXT(G1051),"",INDEX(Sheet1!H$14:H$181,MATCH(F1051,Sheet1!A$14:A$181,0))))</f>
        <v>0</v>
      </c>
      <c r="L1051">
        <f>IF(ISBLANK(G1051),"",IF(ISTEXT(G1051),"",INDEX(Sheet1!I$14:I$181,MATCH(F1051,Sheet1!A$14:A$181,0))))</f>
        <v>990.75</v>
      </c>
      <c r="M1051" t="str">
        <f>IF(ISBLANK(G1051),"",IF(ISTEXT(G1051),"",IF(INDEX(Sheet1!H$14:H$181,MATCH(F1051,Sheet1!A$14:A$181,0))&lt;&gt;0,IF(INDEX(Sheet1!I$14:I$181,MATCH(F1051,Sheet1!A$14:A$181,0))&lt;&gt;0,"Loan &amp; Cash","Loan"),"Cash")))</f>
        <v>Cash</v>
      </c>
      <c r="N1051">
        <f>IF(ISTEXT(E1051),"",IF(ISBLANK(E1051),"",IF(ISTEXT(D1051),"",IF(A1046="Invoice No. : ",INDEX(Sheet1!D$14:D$181,MATCH(B1046,Sheet1!A$14:A$181,0)),N1050))))</f>
        <v>2</v>
      </c>
      <c r="O1051" t="str">
        <f>IF(ISTEXT(E1051),"",IF(ISBLANK(E1051),"",IF(ISTEXT(D1051),"",IF(A1046="Invoice No. : ",INDEX(Sheet1!E$14:E$181,MATCH(B1046,Sheet1!A$14:A$181,0)),O1050))))</f>
        <v>RUBY</v>
      </c>
      <c r="P1051" t="str">
        <f>IF(ISTEXT(E1051),"",IF(ISBLANK(E1051),"",IF(ISTEXT(D1051),"",IF(A1046="Invoice No. : ",INDEX(Sheet1!G$14:G$181,MATCH(B1046,Sheet1!A$14:A$181,0)),P1050))))</f>
        <v>LICTAG, MARGARITA FELIPE</v>
      </c>
      <c r="Q1051">
        <f t="shared" si="67"/>
        <v>130591.09</v>
      </c>
    </row>
    <row r="1052" spans="1:17" x14ac:dyDescent="0.2">
      <c r="A1052" s="10" t="s">
        <v>721</v>
      </c>
      <c r="B1052" s="10" t="s">
        <v>722</v>
      </c>
      <c r="C1052" s="11">
        <v>10</v>
      </c>
      <c r="D1052" s="11">
        <v>33.5</v>
      </c>
      <c r="E1052" s="11">
        <v>335</v>
      </c>
      <c r="F1052" s="26">
        <f t="shared" si="64"/>
        <v>2145352</v>
      </c>
      <c r="G1052" s="26">
        <f>IF(ISTEXT(E1052),"",IF(ISBLANK(E1052),"",IF(ISTEXT(D1052),"",IF(A1047="Invoice No. : ",INDEX(Sheet1!F$14:F$181,MATCH(B1047,Sheet1!A$14:A$181,0)),G1051))))</f>
        <v>36321</v>
      </c>
      <c r="H1052" s="26" t="str">
        <f t="shared" si="65"/>
        <v>01/17/2023</v>
      </c>
      <c r="I1052" s="26" t="str">
        <f>IF(ISTEXT(E1052),"",IF(ISBLANK(E1052),"",IF(ISTEXT(D1052),"",IF(A1047="Invoice No. : ",TEXT(INDEX(Sheet1!C$14:C$200,MATCH(B1047,Sheet1!A$14:A$200,0)),"hh:mm:ss"),I1051))))</f>
        <v>11:32:56</v>
      </c>
      <c r="J1052">
        <f t="shared" si="66"/>
        <v>990.75</v>
      </c>
      <c r="K1052">
        <f>IF(ISBLANK(G1052),"",IF(ISTEXT(G1052),"",INDEX(Sheet1!H$14:H$181,MATCH(F1052,Sheet1!A$14:A$181,0))))</f>
        <v>0</v>
      </c>
      <c r="L1052">
        <f>IF(ISBLANK(G1052),"",IF(ISTEXT(G1052),"",INDEX(Sheet1!I$14:I$181,MATCH(F1052,Sheet1!A$14:A$181,0))))</f>
        <v>990.75</v>
      </c>
      <c r="M1052" t="str">
        <f>IF(ISBLANK(G1052),"",IF(ISTEXT(G1052),"",IF(INDEX(Sheet1!H$14:H$181,MATCH(F1052,Sheet1!A$14:A$181,0))&lt;&gt;0,IF(INDEX(Sheet1!I$14:I$181,MATCH(F1052,Sheet1!A$14:A$181,0))&lt;&gt;0,"Loan &amp; Cash","Loan"),"Cash")))</f>
        <v>Cash</v>
      </c>
      <c r="N1052">
        <f>IF(ISTEXT(E1052),"",IF(ISBLANK(E1052),"",IF(ISTEXT(D1052),"",IF(A1047="Invoice No. : ",INDEX(Sheet1!D$14:D$181,MATCH(B1047,Sheet1!A$14:A$181,0)),N1051))))</f>
        <v>2</v>
      </c>
      <c r="O1052" t="str">
        <f>IF(ISTEXT(E1052),"",IF(ISBLANK(E1052),"",IF(ISTEXT(D1052),"",IF(A1047="Invoice No. : ",INDEX(Sheet1!E$14:E$181,MATCH(B1047,Sheet1!A$14:A$181,0)),O1051))))</f>
        <v>RUBY</v>
      </c>
      <c r="P1052" t="str">
        <f>IF(ISTEXT(E1052),"",IF(ISBLANK(E1052),"",IF(ISTEXT(D1052),"",IF(A1047="Invoice No. : ",INDEX(Sheet1!G$14:G$181,MATCH(B1047,Sheet1!A$14:A$181,0)),P1051))))</f>
        <v>LICTAG, MARGARITA FELIPE</v>
      </c>
      <c r="Q1052">
        <f t="shared" si="67"/>
        <v>130591.09</v>
      </c>
    </row>
    <row r="1053" spans="1:17" x14ac:dyDescent="0.2">
      <c r="D1053" s="12" t="s">
        <v>16</v>
      </c>
      <c r="E1053" s="13">
        <v>990.75</v>
      </c>
      <c r="F1053" s="26" t="str">
        <f t="shared" si="64"/>
        <v/>
      </c>
      <c r="G1053" s="26" t="str">
        <f>IF(ISTEXT(E1053),"",IF(ISBLANK(E1053),"",IF(ISTEXT(D1053),"",IF(A1048="Invoice No. : ",INDEX(Sheet1!F$14:F$181,MATCH(B1048,Sheet1!A$14:A$181,0)),G1052))))</f>
        <v/>
      </c>
      <c r="H1053" s="26" t="str">
        <f t="shared" si="65"/>
        <v/>
      </c>
      <c r="I1053" s="26" t="str">
        <f>IF(ISTEXT(E1053),"",IF(ISBLANK(E1053),"",IF(ISTEXT(D1053),"",IF(A1048="Invoice No. : ",TEXT(INDEX(Sheet1!C$14:C$200,MATCH(B1048,Sheet1!A$14:A$200,0)),"hh:mm:ss"),I1052))))</f>
        <v/>
      </c>
      <c r="J1053" t="str">
        <f t="shared" si="66"/>
        <v/>
      </c>
      <c r="K1053" t="str">
        <f>IF(ISBLANK(G1053),"",IF(ISTEXT(G1053),"",INDEX(Sheet1!H$14:H$181,MATCH(F1053,Sheet1!A$14:A$181,0))))</f>
        <v/>
      </c>
      <c r="L1053" t="str">
        <f>IF(ISBLANK(G1053),"",IF(ISTEXT(G1053),"",INDEX(Sheet1!I$14:I$181,MATCH(F1053,Sheet1!A$14:A$181,0))))</f>
        <v/>
      </c>
      <c r="M1053" t="str">
        <f>IF(ISBLANK(G1053),"",IF(ISTEXT(G1053),"",IF(INDEX(Sheet1!H$14:H$181,MATCH(F1053,Sheet1!A$14:A$181,0))&lt;&gt;0,IF(INDEX(Sheet1!I$14:I$181,MATCH(F1053,Sheet1!A$14:A$181,0))&lt;&gt;0,"Loan &amp; Cash","Loan"),"Cash")))</f>
        <v/>
      </c>
      <c r="N1053" t="str">
        <f>IF(ISTEXT(E1053),"",IF(ISBLANK(E1053),"",IF(ISTEXT(D1053),"",IF(A1048="Invoice No. : ",INDEX(Sheet1!D$14:D$181,MATCH(B1048,Sheet1!A$14:A$181,0)),N1052))))</f>
        <v/>
      </c>
      <c r="O1053" t="str">
        <f>IF(ISTEXT(E1053),"",IF(ISBLANK(E1053),"",IF(ISTEXT(D1053),"",IF(A1048="Invoice No. : ",INDEX(Sheet1!E$14:E$181,MATCH(B1048,Sheet1!A$14:A$181,0)),O1052))))</f>
        <v/>
      </c>
      <c r="P1053" t="str">
        <f>IF(ISTEXT(E1053),"",IF(ISBLANK(E1053),"",IF(ISTEXT(D1053),"",IF(A1048="Invoice No. : ",INDEX(Sheet1!G$14:G$181,MATCH(B1048,Sheet1!A$14:A$181,0)),P1052))))</f>
        <v/>
      </c>
      <c r="Q1053" t="str">
        <f t="shared" si="67"/>
        <v/>
      </c>
    </row>
    <row r="1054" spans="1:17" x14ac:dyDescent="0.2">
      <c r="F1054" s="26" t="str">
        <f t="shared" si="64"/>
        <v/>
      </c>
      <c r="G1054" s="26" t="str">
        <f>IF(ISTEXT(E1054),"",IF(ISBLANK(E1054),"",IF(ISTEXT(D1054),"",IF(A1049="Invoice No. : ",INDEX(Sheet1!F$14:F$181,MATCH(B1049,Sheet1!A$14:A$181,0)),G1053))))</f>
        <v/>
      </c>
      <c r="H1054" s="26" t="str">
        <f t="shared" si="65"/>
        <v/>
      </c>
      <c r="I1054" s="26" t="str">
        <f>IF(ISTEXT(E1054),"",IF(ISBLANK(E1054),"",IF(ISTEXT(D1054),"",IF(A1049="Invoice No. : ",TEXT(INDEX(Sheet1!C$14:C$200,MATCH(B1049,Sheet1!A$14:A$200,0)),"hh:mm:ss"),I1053))))</f>
        <v/>
      </c>
      <c r="J1054" t="str">
        <f t="shared" si="66"/>
        <v/>
      </c>
      <c r="K1054" t="str">
        <f>IF(ISBLANK(G1054),"",IF(ISTEXT(G1054),"",INDEX(Sheet1!H$14:H$181,MATCH(F1054,Sheet1!A$14:A$181,0))))</f>
        <v/>
      </c>
      <c r="L1054" t="str">
        <f>IF(ISBLANK(G1054),"",IF(ISTEXT(G1054),"",INDEX(Sheet1!I$14:I$181,MATCH(F1054,Sheet1!A$14:A$181,0))))</f>
        <v/>
      </c>
      <c r="M1054" t="str">
        <f>IF(ISBLANK(G1054),"",IF(ISTEXT(G1054),"",IF(INDEX(Sheet1!H$14:H$181,MATCH(F1054,Sheet1!A$14:A$181,0))&lt;&gt;0,IF(INDEX(Sheet1!I$14:I$181,MATCH(F1054,Sheet1!A$14:A$181,0))&lt;&gt;0,"Loan &amp; Cash","Loan"),"Cash")))</f>
        <v/>
      </c>
      <c r="N1054" t="str">
        <f>IF(ISTEXT(E1054),"",IF(ISBLANK(E1054),"",IF(ISTEXT(D1054),"",IF(A1049="Invoice No. : ",INDEX(Sheet1!D$14:D$181,MATCH(B1049,Sheet1!A$14:A$181,0)),N1053))))</f>
        <v/>
      </c>
      <c r="O1054" t="str">
        <f>IF(ISTEXT(E1054),"",IF(ISBLANK(E1054),"",IF(ISTEXT(D1054),"",IF(A1049="Invoice No. : ",INDEX(Sheet1!E$14:E$181,MATCH(B1049,Sheet1!A$14:A$181,0)),O1053))))</f>
        <v/>
      </c>
      <c r="P1054" t="str">
        <f>IF(ISTEXT(E1054),"",IF(ISBLANK(E1054),"",IF(ISTEXT(D1054),"",IF(A1049="Invoice No. : ",INDEX(Sheet1!G$14:G$181,MATCH(B1049,Sheet1!A$14:A$181,0)),P1053))))</f>
        <v/>
      </c>
      <c r="Q1054" t="str">
        <f t="shared" si="67"/>
        <v/>
      </c>
    </row>
    <row r="1055" spans="1:17" x14ac:dyDescent="0.2">
      <c r="F1055" s="26" t="str">
        <f t="shared" si="64"/>
        <v/>
      </c>
      <c r="G1055" s="26" t="str">
        <f>IF(ISTEXT(E1055),"",IF(ISBLANK(E1055),"",IF(ISTEXT(D1055),"",IF(A1050="Invoice No. : ",INDEX(Sheet1!F$14:F$181,MATCH(B1050,Sheet1!A$14:A$181,0)),G1054))))</f>
        <v/>
      </c>
      <c r="H1055" s="26" t="str">
        <f t="shared" si="65"/>
        <v/>
      </c>
      <c r="I1055" s="26" t="str">
        <f>IF(ISTEXT(E1055),"",IF(ISBLANK(E1055),"",IF(ISTEXT(D1055),"",IF(A1050="Invoice No. : ",TEXT(INDEX(Sheet1!C$14:C$200,MATCH(B1050,Sheet1!A$14:A$200,0)),"hh:mm:ss"),I1054))))</f>
        <v/>
      </c>
      <c r="J1055" t="str">
        <f t="shared" si="66"/>
        <v/>
      </c>
      <c r="K1055" t="str">
        <f>IF(ISBLANK(G1055),"",IF(ISTEXT(G1055),"",INDEX(Sheet1!H$14:H$181,MATCH(F1055,Sheet1!A$14:A$181,0))))</f>
        <v/>
      </c>
      <c r="L1055" t="str">
        <f>IF(ISBLANK(G1055),"",IF(ISTEXT(G1055),"",INDEX(Sheet1!I$14:I$181,MATCH(F1055,Sheet1!A$14:A$181,0))))</f>
        <v/>
      </c>
      <c r="M1055" t="str">
        <f>IF(ISBLANK(G1055),"",IF(ISTEXT(G1055),"",IF(INDEX(Sheet1!H$14:H$181,MATCH(F1055,Sheet1!A$14:A$181,0))&lt;&gt;0,IF(INDEX(Sheet1!I$14:I$181,MATCH(F1055,Sheet1!A$14:A$181,0))&lt;&gt;0,"Loan &amp; Cash","Loan"),"Cash")))</f>
        <v/>
      </c>
      <c r="N1055" t="str">
        <f>IF(ISTEXT(E1055),"",IF(ISBLANK(E1055),"",IF(ISTEXT(D1055),"",IF(A1050="Invoice No. : ",INDEX(Sheet1!D$14:D$181,MATCH(B1050,Sheet1!A$14:A$181,0)),N1054))))</f>
        <v/>
      </c>
      <c r="O1055" t="str">
        <f>IF(ISTEXT(E1055),"",IF(ISBLANK(E1055),"",IF(ISTEXT(D1055),"",IF(A1050="Invoice No. : ",INDEX(Sheet1!E$14:E$181,MATCH(B1050,Sheet1!A$14:A$181,0)),O1054))))</f>
        <v/>
      </c>
      <c r="P1055" t="str">
        <f>IF(ISTEXT(E1055),"",IF(ISBLANK(E1055),"",IF(ISTEXT(D1055),"",IF(A1050="Invoice No. : ",INDEX(Sheet1!G$14:G$181,MATCH(B1050,Sheet1!A$14:A$181,0)),P1054))))</f>
        <v/>
      </c>
      <c r="Q1055" t="str">
        <f t="shared" si="67"/>
        <v/>
      </c>
    </row>
    <row r="1056" spans="1:17" x14ac:dyDescent="0.2">
      <c r="A1056" s="3" t="s">
        <v>4</v>
      </c>
      <c r="B1056" s="4">
        <v>2145353</v>
      </c>
      <c r="C1056" s="3" t="s">
        <v>5</v>
      </c>
      <c r="D1056" s="5" t="s">
        <v>185</v>
      </c>
      <c r="F1056" s="26" t="str">
        <f t="shared" si="64"/>
        <v/>
      </c>
      <c r="G1056" s="26" t="str">
        <f>IF(ISTEXT(E1056),"",IF(ISBLANK(E1056),"",IF(ISTEXT(D1056),"",IF(A1051="Invoice No. : ",INDEX(Sheet1!F$14:F$181,MATCH(B1051,Sheet1!A$14:A$181,0)),G1055))))</f>
        <v/>
      </c>
      <c r="H1056" s="26" t="str">
        <f t="shared" si="65"/>
        <v/>
      </c>
      <c r="I1056" s="26" t="str">
        <f>IF(ISTEXT(E1056),"",IF(ISBLANK(E1056),"",IF(ISTEXT(D1056),"",IF(A1051="Invoice No. : ",TEXT(INDEX(Sheet1!C$14:C$200,MATCH(B1051,Sheet1!A$14:A$200,0)),"hh:mm:ss"),I1055))))</f>
        <v/>
      </c>
      <c r="J1056" t="str">
        <f t="shared" si="66"/>
        <v/>
      </c>
      <c r="K1056" t="str">
        <f>IF(ISBLANK(G1056),"",IF(ISTEXT(G1056),"",INDEX(Sheet1!H$14:H$181,MATCH(F1056,Sheet1!A$14:A$181,0))))</f>
        <v/>
      </c>
      <c r="L1056" t="str">
        <f>IF(ISBLANK(G1056),"",IF(ISTEXT(G1056),"",INDEX(Sheet1!I$14:I$181,MATCH(F1056,Sheet1!A$14:A$181,0))))</f>
        <v/>
      </c>
      <c r="M1056" t="str">
        <f>IF(ISBLANK(G1056),"",IF(ISTEXT(G1056),"",IF(INDEX(Sheet1!H$14:H$181,MATCH(F1056,Sheet1!A$14:A$181,0))&lt;&gt;0,IF(INDEX(Sheet1!I$14:I$181,MATCH(F1056,Sheet1!A$14:A$181,0))&lt;&gt;0,"Loan &amp; Cash","Loan"),"Cash")))</f>
        <v/>
      </c>
      <c r="N1056" t="str">
        <f>IF(ISTEXT(E1056),"",IF(ISBLANK(E1056),"",IF(ISTEXT(D1056),"",IF(A1051="Invoice No. : ",INDEX(Sheet1!D$14:D$181,MATCH(B1051,Sheet1!A$14:A$181,0)),N1055))))</f>
        <v/>
      </c>
      <c r="O1056" t="str">
        <f>IF(ISTEXT(E1056),"",IF(ISBLANK(E1056),"",IF(ISTEXT(D1056),"",IF(A1051="Invoice No. : ",INDEX(Sheet1!E$14:E$181,MATCH(B1051,Sheet1!A$14:A$181,0)),O1055))))</f>
        <v/>
      </c>
      <c r="P1056" t="str">
        <f>IF(ISTEXT(E1056),"",IF(ISBLANK(E1056),"",IF(ISTEXT(D1056),"",IF(A1051="Invoice No. : ",INDEX(Sheet1!G$14:G$181,MATCH(B1051,Sheet1!A$14:A$181,0)),P1055))))</f>
        <v/>
      </c>
      <c r="Q1056" t="str">
        <f t="shared" si="67"/>
        <v/>
      </c>
    </row>
    <row r="1057" spans="1:17" x14ac:dyDescent="0.2">
      <c r="A1057" s="3" t="s">
        <v>7</v>
      </c>
      <c r="B1057" s="6">
        <v>44943</v>
      </c>
      <c r="C1057" s="3" t="s">
        <v>8</v>
      </c>
      <c r="D1057" s="7">
        <v>2</v>
      </c>
      <c r="F1057" s="26" t="str">
        <f t="shared" si="64"/>
        <v/>
      </c>
      <c r="G1057" s="26" t="str">
        <f>IF(ISTEXT(E1057),"",IF(ISBLANK(E1057),"",IF(ISTEXT(D1057),"",IF(A1052="Invoice No. : ",INDEX(Sheet1!F$14:F$181,MATCH(B1052,Sheet1!A$14:A$181,0)),G1056))))</f>
        <v/>
      </c>
      <c r="H1057" s="26" t="str">
        <f t="shared" si="65"/>
        <v/>
      </c>
      <c r="I1057" s="26" t="str">
        <f>IF(ISTEXT(E1057),"",IF(ISBLANK(E1057),"",IF(ISTEXT(D1057),"",IF(A1052="Invoice No. : ",TEXT(INDEX(Sheet1!C$14:C$200,MATCH(B1052,Sheet1!A$14:A$200,0)),"hh:mm:ss"),I1056))))</f>
        <v/>
      </c>
      <c r="J1057" t="str">
        <f t="shared" si="66"/>
        <v/>
      </c>
      <c r="K1057" t="str">
        <f>IF(ISBLANK(G1057),"",IF(ISTEXT(G1057),"",INDEX(Sheet1!H$14:H$181,MATCH(F1057,Sheet1!A$14:A$181,0))))</f>
        <v/>
      </c>
      <c r="L1057" t="str">
        <f>IF(ISBLANK(G1057),"",IF(ISTEXT(G1057),"",INDEX(Sheet1!I$14:I$181,MATCH(F1057,Sheet1!A$14:A$181,0))))</f>
        <v/>
      </c>
      <c r="M1057" t="str">
        <f>IF(ISBLANK(G1057),"",IF(ISTEXT(G1057),"",IF(INDEX(Sheet1!H$14:H$181,MATCH(F1057,Sheet1!A$14:A$181,0))&lt;&gt;0,IF(INDEX(Sheet1!I$14:I$181,MATCH(F1057,Sheet1!A$14:A$181,0))&lt;&gt;0,"Loan &amp; Cash","Loan"),"Cash")))</f>
        <v/>
      </c>
      <c r="N1057" t="str">
        <f>IF(ISTEXT(E1057),"",IF(ISBLANK(E1057),"",IF(ISTEXT(D1057),"",IF(A1052="Invoice No. : ",INDEX(Sheet1!D$14:D$181,MATCH(B1052,Sheet1!A$14:A$181,0)),N1056))))</f>
        <v/>
      </c>
      <c r="O1057" t="str">
        <f>IF(ISTEXT(E1057),"",IF(ISBLANK(E1057),"",IF(ISTEXT(D1057),"",IF(A1052="Invoice No. : ",INDEX(Sheet1!E$14:E$181,MATCH(B1052,Sheet1!A$14:A$181,0)),O1056))))</f>
        <v/>
      </c>
      <c r="P1057" t="str">
        <f>IF(ISTEXT(E1057),"",IF(ISBLANK(E1057),"",IF(ISTEXT(D1057),"",IF(A1052="Invoice No. : ",INDEX(Sheet1!G$14:G$181,MATCH(B1052,Sheet1!A$14:A$181,0)),P1056))))</f>
        <v/>
      </c>
      <c r="Q1057" t="str">
        <f t="shared" si="67"/>
        <v/>
      </c>
    </row>
    <row r="1058" spans="1:17" x14ac:dyDescent="0.2">
      <c r="F1058" s="26" t="str">
        <f t="shared" si="64"/>
        <v/>
      </c>
      <c r="G1058" s="26" t="str">
        <f>IF(ISTEXT(E1058),"",IF(ISBLANK(E1058),"",IF(ISTEXT(D1058),"",IF(A1053="Invoice No. : ",INDEX(Sheet1!F$14:F$181,MATCH(B1053,Sheet1!A$14:A$181,0)),G1057))))</f>
        <v/>
      </c>
      <c r="H1058" s="26" t="str">
        <f t="shared" si="65"/>
        <v/>
      </c>
      <c r="I1058" s="26" t="str">
        <f>IF(ISTEXT(E1058),"",IF(ISBLANK(E1058),"",IF(ISTEXT(D1058),"",IF(A1053="Invoice No. : ",TEXT(INDEX(Sheet1!C$14:C$200,MATCH(B1053,Sheet1!A$14:A$200,0)),"hh:mm:ss"),I1057))))</f>
        <v/>
      </c>
      <c r="J1058" t="str">
        <f t="shared" si="66"/>
        <v/>
      </c>
      <c r="K1058" t="str">
        <f>IF(ISBLANK(G1058),"",IF(ISTEXT(G1058),"",INDEX(Sheet1!H$14:H$181,MATCH(F1058,Sheet1!A$14:A$181,0))))</f>
        <v/>
      </c>
      <c r="L1058" t="str">
        <f>IF(ISBLANK(G1058),"",IF(ISTEXT(G1058),"",INDEX(Sheet1!I$14:I$181,MATCH(F1058,Sheet1!A$14:A$181,0))))</f>
        <v/>
      </c>
      <c r="M1058" t="str">
        <f>IF(ISBLANK(G1058),"",IF(ISTEXT(G1058),"",IF(INDEX(Sheet1!H$14:H$181,MATCH(F1058,Sheet1!A$14:A$181,0))&lt;&gt;0,IF(INDEX(Sheet1!I$14:I$181,MATCH(F1058,Sheet1!A$14:A$181,0))&lt;&gt;0,"Loan &amp; Cash","Loan"),"Cash")))</f>
        <v/>
      </c>
      <c r="N1058" t="str">
        <f>IF(ISTEXT(E1058),"",IF(ISBLANK(E1058),"",IF(ISTEXT(D1058),"",IF(A1053="Invoice No. : ",INDEX(Sheet1!D$14:D$181,MATCH(B1053,Sheet1!A$14:A$181,0)),N1057))))</f>
        <v/>
      </c>
      <c r="O1058" t="str">
        <f>IF(ISTEXT(E1058),"",IF(ISBLANK(E1058),"",IF(ISTEXT(D1058),"",IF(A1053="Invoice No. : ",INDEX(Sheet1!E$14:E$181,MATCH(B1053,Sheet1!A$14:A$181,0)),O1057))))</f>
        <v/>
      </c>
      <c r="P1058" t="str">
        <f>IF(ISTEXT(E1058),"",IF(ISBLANK(E1058),"",IF(ISTEXT(D1058),"",IF(A1053="Invoice No. : ",INDEX(Sheet1!G$14:G$181,MATCH(B1053,Sheet1!A$14:A$181,0)),P1057))))</f>
        <v/>
      </c>
      <c r="Q1058" t="str">
        <f t="shared" si="67"/>
        <v/>
      </c>
    </row>
    <row r="1059" spans="1:17" x14ac:dyDescent="0.2">
      <c r="A1059" s="8" t="s">
        <v>9</v>
      </c>
      <c r="B1059" s="8" t="s">
        <v>10</v>
      </c>
      <c r="C1059" s="9" t="s">
        <v>11</v>
      </c>
      <c r="D1059" s="9" t="s">
        <v>12</v>
      </c>
      <c r="E1059" s="9" t="s">
        <v>13</v>
      </c>
      <c r="F1059" s="26" t="str">
        <f t="shared" si="64"/>
        <v/>
      </c>
      <c r="G1059" s="26" t="str">
        <f>IF(ISTEXT(E1059),"",IF(ISBLANK(E1059),"",IF(ISTEXT(D1059),"",IF(A1054="Invoice No. : ",INDEX(Sheet1!F$14:F$181,MATCH(B1054,Sheet1!A$14:A$181,0)),G1058))))</f>
        <v/>
      </c>
      <c r="H1059" s="26" t="str">
        <f t="shared" si="65"/>
        <v/>
      </c>
      <c r="I1059" s="26" t="str">
        <f>IF(ISTEXT(E1059),"",IF(ISBLANK(E1059),"",IF(ISTEXT(D1059),"",IF(A1054="Invoice No. : ",TEXT(INDEX(Sheet1!C$14:C$200,MATCH(B1054,Sheet1!A$14:A$200,0)),"hh:mm:ss"),I1058))))</f>
        <v/>
      </c>
      <c r="J1059" t="str">
        <f t="shared" si="66"/>
        <v/>
      </c>
      <c r="K1059" t="str">
        <f>IF(ISBLANK(G1059),"",IF(ISTEXT(G1059),"",INDEX(Sheet1!H$14:H$181,MATCH(F1059,Sheet1!A$14:A$181,0))))</f>
        <v/>
      </c>
      <c r="L1059" t="str">
        <f>IF(ISBLANK(G1059),"",IF(ISTEXT(G1059),"",INDEX(Sheet1!I$14:I$181,MATCH(F1059,Sheet1!A$14:A$181,0))))</f>
        <v/>
      </c>
      <c r="M1059" t="str">
        <f>IF(ISBLANK(G1059),"",IF(ISTEXT(G1059),"",IF(INDEX(Sheet1!H$14:H$181,MATCH(F1059,Sheet1!A$14:A$181,0))&lt;&gt;0,IF(INDEX(Sheet1!I$14:I$181,MATCH(F1059,Sheet1!A$14:A$181,0))&lt;&gt;0,"Loan &amp; Cash","Loan"),"Cash")))</f>
        <v/>
      </c>
      <c r="N1059" t="str">
        <f>IF(ISTEXT(E1059),"",IF(ISBLANK(E1059),"",IF(ISTEXT(D1059),"",IF(A1054="Invoice No. : ",INDEX(Sheet1!D$14:D$181,MATCH(B1054,Sheet1!A$14:A$181,0)),N1058))))</f>
        <v/>
      </c>
      <c r="O1059" t="str">
        <f>IF(ISTEXT(E1059),"",IF(ISBLANK(E1059),"",IF(ISTEXT(D1059),"",IF(A1054="Invoice No. : ",INDEX(Sheet1!E$14:E$181,MATCH(B1054,Sheet1!A$14:A$181,0)),O1058))))</f>
        <v/>
      </c>
      <c r="P1059" t="str">
        <f>IF(ISTEXT(E1059),"",IF(ISBLANK(E1059),"",IF(ISTEXT(D1059),"",IF(A1054="Invoice No. : ",INDEX(Sheet1!G$14:G$181,MATCH(B1054,Sheet1!A$14:A$181,0)),P1058))))</f>
        <v/>
      </c>
      <c r="Q1059" t="str">
        <f t="shared" si="67"/>
        <v/>
      </c>
    </row>
    <row r="1060" spans="1:17" x14ac:dyDescent="0.2">
      <c r="F1060" s="26" t="str">
        <f t="shared" si="64"/>
        <v/>
      </c>
      <c r="G1060" s="26" t="str">
        <f>IF(ISTEXT(E1060),"",IF(ISBLANK(E1060),"",IF(ISTEXT(D1060),"",IF(A1055="Invoice No. : ",INDEX(Sheet1!F$14:F$181,MATCH(B1055,Sheet1!A$14:A$181,0)),G1059))))</f>
        <v/>
      </c>
      <c r="H1060" s="26" t="str">
        <f t="shared" si="65"/>
        <v/>
      </c>
      <c r="I1060" s="26" t="str">
        <f>IF(ISTEXT(E1060),"",IF(ISBLANK(E1060),"",IF(ISTEXT(D1060),"",IF(A1055="Invoice No. : ",TEXT(INDEX(Sheet1!C$14:C$200,MATCH(B1055,Sheet1!A$14:A$200,0)),"hh:mm:ss"),I1059))))</f>
        <v/>
      </c>
      <c r="J1060" t="str">
        <f t="shared" si="66"/>
        <v/>
      </c>
      <c r="K1060" t="str">
        <f>IF(ISBLANK(G1060),"",IF(ISTEXT(G1060),"",INDEX(Sheet1!H$14:H$181,MATCH(F1060,Sheet1!A$14:A$181,0))))</f>
        <v/>
      </c>
      <c r="L1060" t="str">
        <f>IF(ISBLANK(G1060),"",IF(ISTEXT(G1060),"",INDEX(Sheet1!I$14:I$181,MATCH(F1060,Sheet1!A$14:A$181,0))))</f>
        <v/>
      </c>
      <c r="M1060" t="str">
        <f>IF(ISBLANK(G1060),"",IF(ISTEXT(G1060),"",IF(INDEX(Sheet1!H$14:H$181,MATCH(F1060,Sheet1!A$14:A$181,0))&lt;&gt;0,IF(INDEX(Sheet1!I$14:I$181,MATCH(F1060,Sheet1!A$14:A$181,0))&lt;&gt;0,"Loan &amp; Cash","Loan"),"Cash")))</f>
        <v/>
      </c>
      <c r="N1060" t="str">
        <f>IF(ISTEXT(E1060),"",IF(ISBLANK(E1060),"",IF(ISTEXT(D1060),"",IF(A1055="Invoice No. : ",INDEX(Sheet1!D$14:D$181,MATCH(B1055,Sheet1!A$14:A$181,0)),N1059))))</f>
        <v/>
      </c>
      <c r="O1060" t="str">
        <f>IF(ISTEXT(E1060),"",IF(ISBLANK(E1060),"",IF(ISTEXT(D1060),"",IF(A1055="Invoice No. : ",INDEX(Sheet1!E$14:E$181,MATCH(B1055,Sheet1!A$14:A$181,0)),O1059))))</f>
        <v/>
      </c>
      <c r="P1060" t="str">
        <f>IF(ISTEXT(E1060),"",IF(ISBLANK(E1060),"",IF(ISTEXT(D1060),"",IF(A1055="Invoice No. : ",INDEX(Sheet1!G$14:G$181,MATCH(B1055,Sheet1!A$14:A$181,0)),P1059))))</f>
        <v/>
      </c>
      <c r="Q1060" t="str">
        <f t="shared" si="67"/>
        <v/>
      </c>
    </row>
    <row r="1061" spans="1:17" x14ac:dyDescent="0.2">
      <c r="A1061" s="10" t="s">
        <v>723</v>
      </c>
      <c r="B1061" s="10" t="s">
        <v>724</v>
      </c>
      <c r="C1061" s="11">
        <v>1</v>
      </c>
      <c r="D1061" s="11">
        <v>132</v>
      </c>
      <c r="E1061" s="11">
        <v>132</v>
      </c>
      <c r="F1061" s="26">
        <f t="shared" si="64"/>
        <v>2145353</v>
      </c>
      <c r="G1061" s="26">
        <f>IF(ISTEXT(E1061),"",IF(ISBLANK(E1061),"",IF(ISTEXT(D1061),"",IF(A1056="Invoice No. : ",INDEX(Sheet1!F$14:F$181,MATCH(B1056,Sheet1!A$14:A$181,0)),G1060))))</f>
        <v>41891</v>
      </c>
      <c r="H1061" s="26" t="str">
        <f t="shared" si="65"/>
        <v>01/17/2023</v>
      </c>
      <c r="I1061" s="26" t="str">
        <f>IF(ISTEXT(E1061),"",IF(ISBLANK(E1061),"",IF(ISTEXT(D1061),"",IF(A1056="Invoice No. : ",TEXT(INDEX(Sheet1!C$14:C$200,MATCH(B1056,Sheet1!A$14:A$200,0)),"hh:mm:ss"),I1060))))</f>
        <v>11:37:28</v>
      </c>
      <c r="J1061">
        <f t="shared" si="66"/>
        <v>1568.5</v>
      </c>
      <c r="K1061">
        <f>IF(ISBLANK(G1061),"",IF(ISTEXT(G1061),"",INDEX(Sheet1!H$14:H$181,MATCH(F1061,Sheet1!A$14:A$181,0))))</f>
        <v>1568.5</v>
      </c>
      <c r="L1061">
        <f>IF(ISBLANK(G1061),"",IF(ISTEXT(G1061),"",INDEX(Sheet1!I$14:I$181,MATCH(F1061,Sheet1!A$14:A$181,0))))</f>
        <v>0</v>
      </c>
      <c r="M1061" t="str">
        <f>IF(ISBLANK(G1061),"",IF(ISTEXT(G1061),"",IF(INDEX(Sheet1!H$14:H$181,MATCH(F1061,Sheet1!A$14:A$181,0))&lt;&gt;0,IF(INDEX(Sheet1!I$14:I$181,MATCH(F1061,Sheet1!A$14:A$181,0))&lt;&gt;0,"Loan &amp; Cash","Loan"),"Cash")))</f>
        <v>Loan</v>
      </c>
      <c r="N1061">
        <f>IF(ISTEXT(E1061),"",IF(ISBLANK(E1061),"",IF(ISTEXT(D1061),"",IF(A1056="Invoice No. : ",INDEX(Sheet1!D$14:D$181,MATCH(B1056,Sheet1!A$14:A$181,0)),N1060))))</f>
        <v>2</v>
      </c>
      <c r="O1061" t="str">
        <f>IF(ISTEXT(E1061),"",IF(ISBLANK(E1061),"",IF(ISTEXT(D1061),"",IF(A1056="Invoice No. : ",INDEX(Sheet1!E$14:E$181,MATCH(B1056,Sheet1!A$14:A$181,0)),O1060))))</f>
        <v>RUBY</v>
      </c>
      <c r="P1061" t="str">
        <f>IF(ISTEXT(E1061),"",IF(ISBLANK(E1061),"",IF(ISTEXT(D1061),"",IF(A1056="Invoice No. : ",INDEX(Sheet1!G$14:G$181,MATCH(B1056,Sheet1!A$14:A$181,0)),P1060))))</f>
        <v>SUYAT, MARIO PALMA</v>
      </c>
      <c r="Q1061">
        <f t="shared" si="67"/>
        <v>130591.09</v>
      </c>
    </row>
    <row r="1062" spans="1:17" x14ac:dyDescent="0.2">
      <c r="A1062" s="10" t="s">
        <v>725</v>
      </c>
      <c r="B1062" s="10" t="s">
        <v>726</v>
      </c>
      <c r="C1062" s="11">
        <v>1</v>
      </c>
      <c r="D1062" s="11">
        <v>89.5</v>
      </c>
      <c r="E1062" s="11">
        <v>89.5</v>
      </c>
      <c r="F1062" s="26">
        <f t="shared" si="64"/>
        <v>2145353</v>
      </c>
      <c r="G1062" s="26">
        <f>IF(ISTEXT(E1062),"",IF(ISBLANK(E1062),"",IF(ISTEXT(D1062),"",IF(A1057="Invoice No. : ",INDEX(Sheet1!F$14:F$181,MATCH(B1057,Sheet1!A$14:A$181,0)),G1061))))</f>
        <v>41891</v>
      </c>
      <c r="H1062" s="26" t="str">
        <f t="shared" si="65"/>
        <v>01/17/2023</v>
      </c>
      <c r="I1062" s="26" t="str">
        <f>IF(ISTEXT(E1062),"",IF(ISBLANK(E1062),"",IF(ISTEXT(D1062),"",IF(A1057="Invoice No. : ",TEXT(INDEX(Sheet1!C$14:C$200,MATCH(B1057,Sheet1!A$14:A$200,0)),"hh:mm:ss"),I1061))))</f>
        <v>11:37:28</v>
      </c>
      <c r="J1062">
        <f t="shared" si="66"/>
        <v>1568.5</v>
      </c>
      <c r="K1062">
        <f>IF(ISBLANK(G1062),"",IF(ISTEXT(G1062),"",INDEX(Sheet1!H$14:H$181,MATCH(F1062,Sheet1!A$14:A$181,0))))</f>
        <v>1568.5</v>
      </c>
      <c r="L1062">
        <f>IF(ISBLANK(G1062),"",IF(ISTEXT(G1062),"",INDEX(Sheet1!I$14:I$181,MATCH(F1062,Sheet1!A$14:A$181,0))))</f>
        <v>0</v>
      </c>
      <c r="M1062" t="str">
        <f>IF(ISBLANK(G1062),"",IF(ISTEXT(G1062),"",IF(INDEX(Sheet1!H$14:H$181,MATCH(F1062,Sheet1!A$14:A$181,0))&lt;&gt;0,IF(INDEX(Sheet1!I$14:I$181,MATCH(F1062,Sheet1!A$14:A$181,0))&lt;&gt;0,"Loan &amp; Cash","Loan"),"Cash")))</f>
        <v>Loan</v>
      </c>
      <c r="N1062">
        <f>IF(ISTEXT(E1062),"",IF(ISBLANK(E1062),"",IF(ISTEXT(D1062),"",IF(A1057="Invoice No. : ",INDEX(Sheet1!D$14:D$181,MATCH(B1057,Sheet1!A$14:A$181,0)),N1061))))</f>
        <v>2</v>
      </c>
      <c r="O1062" t="str">
        <f>IF(ISTEXT(E1062),"",IF(ISBLANK(E1062),"",IF(ISTEXT(D1062),"",IF(A1057="Invoice No. : ",INDEX(Sheet1!E$14:E$181,MATCH(B1057,Sheet1!A$14:A$181,0)),O1061))))</f>
        <v>RUBY</v>
      </c>
      <c r="P1062" t="str">
        <f>IF(ISTEXT(E1062),"",IF(ISBLANK(E1062),"",IF(ISTEXT(D1062),"",IF(A1057="Invoice No. : ",INDEX(Sheet1!G$14:G$181,MATCH(B1057,Sheet1!A$14:A$181,0)),P1061))))</f>
        <v>SUYAT, MARIO PALMA</v>
      </c>
      <c r="Q1062">
        <f t="shared" si="67"/>
        <v>130591.09</v>
      </c>
    </row>
    <row r="1063" spans="1:17" x14ac:dyDescent="0.2">
      <c r="A1063" s="10" t="s">
        <v>727</v>
      </c>
      <c r="B1063" s="10" t="s">
        <v>728</v>
      </c>
      <c r="C1063" s="11">
        <v>1</v>
      </c>
      <c r="D1063" s="11">
        <v>155</v>
      </c>
      <c r="E1063" s="11">
        <v>155</v>
      </c>
      <c r="F1063" s="26">
        <f t="shared" si="64"/>
        <v>2145353</v>
      </c>
      <c r="G1063" s="26">
        <f>IF(ISTEXT(E1063),"",IF(ISBLANK(E1063),"",IF(ISTEXT(D1063),"",IF(A1058="Invoice No. : ",INDEX(Sheet1!F$14:F$181,MATCH(B1058,Sheet1!A$14:A$181,0)),G1062))))</f>
        <v>41891</v>
      </c>
      <c r="H1063" s="26" t="str">
        <f t="shared" si="65"/>
        <v>01/17/2023</v>
      </c>
      <c r="I1063" s="26" t="str">
        <f>IF(ISTEXT(E1063),"",IF(ISBLANK(E1063),"",IF(ISTEXT(D1063),"",IF(A1058="Invoice No. : ",TEXT(INDEX(Sheet1!C$14:C$200,MATCH(B1058,Sheet1!A$14:A$200,0)),"hh:mm:ss"),I1062))))</f>
        <v>11:37:28</v>
      </c>
      <c r="J1063">
        <f t="shared" si="66"/>
        <v>1568.5</v>
      </c>
      <c r="K1063">
        <f>IF(ISBLANK(G1063),"",IF(ISTEXT(G1063),"",INDEX(Sheet1!H$14:H$181,MATCH(F1063,Sheet1!A$14:A$181,0))))</f>
        <v>1568.5</v>
      </c>
      <c r="L1063">
        <f>IF(ISBLANK(G1063),"",IF(ISTEXT(G1063),"",INDEX(Sheet1!I$14:I$181,MATCH(F1063,Sheet1!A$14:A$181,0))))</f>
        <v>0</v>
      </c>
      <c r="M1063" t="str">
        <f>IF(ISBLANK(G1063),"",IF(ISTEXT(G1063),"",IF(INDEX(Sheet1!H$14:H$181,MATCH(F1063,Sheet1!A$14:A$181,0))&lt;&gt;0,IF(INDEX(Sheet1!I$14:I$181,MATCH(F1063,Sheet1!A$14:A$181,0))&lt;&gt;0,"Loan &amp; Cash","Loan"),"Cash")))</f>
        <v>Loan</v>
      </c>
      <c r="N1063">
        <f>IF(ISTEXT(E1063),"",IF(ISBLANK(E1063),"",IF(ISTEXT(D1063),"",IF(A1058="Invoice No. : ",INDEX(Sheet1!D$14:D$181,MATCH(B1058,Sheet1!A$14:A$181,0)),N1062))))</f>
        <v>2</v>
      </c>
      <c r="O1063" t="str">
        <f>IF(ISTEXT(E1063),"",IF(ISBLANK(E1063),"",IF(ISTEXT(D1063),"",IF(A1058="Invoice No. : ",INDEX(Sheet1!E$14:E$181,MATCH(B1058,Sheet1!A$14:A$181,0)),O1062))))</f>
        <v>RUBY</v>
      </c>
      <c r="P1063" t="str">
        <f>IF(ISTEXT(E1063),"",IF(ISBLANK(E1063),"",IF(ISTEXT(D1063),"",IF(A1058="Invoice No. : ",INDEX(Sheet1!G$14:G$181,MATCH(B1058,Sheet1!A$14:A$181,0)),P1062))))</f>
        <v>SUYAT, MARIO PALMA</v>
      </c>
      <c r="Q1063">
        <f t="shared" si="67"/>
        <v>130591.09</v>
      </c>
    </row>
    <row r="1064" spans="1:17" x14ac:dyDescent="0.2">
      <c r="A1064" s="10" t="s">
        <v>729</v>
      </c>
      <c r="B1064" s="10" t="s">
        <v>730</v>
      </c>
      <c r="C1064" s="11">
        <v>4</v>
      </c>
      <c r="D1064" s="11">
        <v>21.5</v>
      </c>
      <c r="E1064" s="11">
        <v>86</v>
      </c>
      <c r="F1064" s="26">
        <f t="shared" si="64"/>
        <v>2145353</v>
      </c>
      <c r="G1064" s="26">
        <f>IF(ISTEXT(E1064),"",IF(ISBLANK(E1064),"",IF(ISTEXT(D1064),"",IF(A1059="Invoice No. : ",INDEX(Sheet1!F$14:F$181,MATCH(B1059,Sheet1!A$14:A$181,0)),G1063))))</f>
        <v>41891</v>
      </c>
      <c r="H1064" s="26" t="str">
        <f t="shared" si="65"/>
        <v>01/17/2023</v>
      </c>
      <c r="I1064" s="26" t="str">
        <f>IF(ISTEXT(E1064),"",IF(ISBLANK(E1064),"",IF(ISTEXT(D1064),"",IF(A1059="Invoice No. : ",TEXT(INDEX(Sheet1!C$14:C$200,MATCH(B1059,Sheet1!A$14:A$200,0)),"hh:mm:ss"),I1063))))</f>
        <v>11:37:28</v>
      </c>
      <c r="J1064">
        <f t="shared" si="66"/>
        <v>1568.5</v>
      </c>
      <c r="K1064">
        <f>IF(ISBLANK(G1064),"",IF(ISTEXT(G1064),"",INDEX(Sheet1!H$14:H$181,MATCH(F1064,Sheet1!A$14:A$181,0))))</f>
        <v>1568.5</v>
      </c>
      <c r="L1064">
        <f>IF(ISBLANK(G1064),"",IF(ISTEXT(G1064),"",INDEX(Sheet1!I$14:I$181,MATCH(F1064,Sheet1!A$14:A$181,0))))</f>
        <v>0</v>
      </c>
      <c r="M1064" t="str">
        <f>IF(ISBLANK(G1064),"",IF(ISTEXT(G1064),"",IF(INDEX(Sheet1!H$14:H$181,MATCH(F1064,Sheet1!A$14:A$181,0))&lt;&gt;0,IF(INDEX(Sheet1!I$14:I$181,MATCH(F1064,Sheet1!A$14:A$181,0))&lt;&gt;0,"Loan &amp; Cash","Loan"),"Cash")))</f>
        <v>Loan</v>
      </c>
      <c r="N1064">
        <f>IF(ISTEXT(E1064),"",IF(ISBLANK(E1064),"",IF(ISTEXT(D1064),"",IF(A1059="Invoice No. : ",INDEX(Sheet1!D$14:D$181,MATCH(B1059,Sheet1!A$14:A$181,0)),N1063))))</f>
        <v>2</v>
      </c>
      <c r="O1064" t="str">
        <f>IF(ISTEXT(E1064),"",IF(ISBLANK(E1064),"",IF(ISTEXT(D1064),"",IF(A1059="Invoice No. : ",INDEX(Sheet1!E$14:E$181,MATCH(B1059,Sheet1!A$14:A$181,0)),O1063))))</f>
        <v>RUBY</v>
      </c>
      <c r="P1064" t="str">
        <f>IF(ISTEXT(E1064),"",IF(ISBLANK(E1064),"",IF(ISTEXT(D1064),"",IF(A1059="Invoice No. : ",INDEX(Sheet1!G$14:G$181,MATCH(B1059,Sheet1!A$14:A$181,0)),P1063))))</f>
        <v>SUYAT, MARIO PALMA</v>
      </c>
      <c r="Q1064">
        <f t="shared" si="67"/>
        <v>130591.09</v>
      </c>
    </row>
    <row r="1065" spans="1:17" x14ac:dyDescent="0.2">
      <c r="A1065" s="10" t="s">
        <v>731</v>
      </c>
      <c r="B1065" s="10" t="s">
        <v>732</v>
      </c>
      <c r="C1065" s="11">
        <v>1</v>
      </c>
      <c r="D1065" s="11">
        <v>28.5</v>
      </c>
      <c r="E1065" s="11">
        <v>28.5</v>
      </c>
      <c r="F1065" s="26">
        <f t="shared" si="64"/>
        <v>2145353</v>
      </c>
      <c r="G1065" s="26">
        <f>IF(ISTEXT(E1065),"",IF(ISBLANK(E1065),"",IF(ISTEXT(D1065),"",IF(A1060="Invoice No. : ",INDEX(Sheet1!F$14:F$181,MATCH(B1060,Sheet1!A$14:A$181,0)),G1064))))</f>
        <v>41891</v>
      </c>
      <c r="H1065" s="26" t="str">
        <f t="shared" si="65"/>
        <v>01/17/2023</v>
      </c>
      <c r="I1065" s="26" t="str">
        <f>IF(ISTEXT(E1065),"",IF(ISBLANK(E1065),"",IF(ISTEXT(D1065),"",IF(A1060="Invoice No. : ",TEXT(INDEX(Sheet1!C$14:C$200,MATCH(B1060,Sheet1!A$14:A$200,0)),"hh:mm:ss"),I1064))))</f>
        <v>11:37:28</v>
      </c>
      <c r="J1065">
        <f t="shared" si="66"/>
        <v>1568.5</v>
      </c>
      <c r="K1065">
        <f>IF(ISBLANK(G1065),"",IF(ISTEXT(G1065),"",INDEX(Sheet1!H$14:H$181,MATCH(F1065,Sheet1!A$14:A$181,0))))</f>
        <v>1568.5</v>
      </c>
      <c r="L1065">
        <f>IF(ISBLANK(G1065),"",IF(ISTEXT(G1065),"",INDEX(Sheet1!I$14:I$181,MATCH(F1065,Sheet1!A$14:A$181,0))))</f>
        <v>0</v>
      </c>
      <c r="M1065" t="str">
        <f>IF(ISBLANK(G1065),"",IF(ISTEXT(G1065),"",IF(INDEX(Sheet1!H$14:H$181,MATCH(F1065,Sheet1!A$14:A$181,0))&lt;&gt;0,IF(INDEX(Sheet1!I$14:I$181,MATCH(F1065,Sheet1!A$14:A$181,0))&lt;&gt;0,"Loan &amp; Cash","Loan"),"Cash")))</f>
        <v>Loan</v>
      </c>
      <c r="N1065">
        <f>IF(ISTEXT(E1065),"",IF(ISBLANK(E1065),"",IF(ISTEXT(D1065),"",IF(A1060="Invoice No. : ",INDEX(Sheet1!D$14:D$181,MATCH(B1060,Sheet1!A$14:A$181,0)),N1064))))</f>
        <v>2</v>
      </c>
      <c r="O1065" t="str">
        <f>IF(ISTEXT(E1065),"",IF(ISBLANK(E1065),"",IF(ISTEXT(D1065),"",IF(A1060="Invoice No. : ",INDEX(Sheet1!E$14:E$181,MATCH(B1060,Sheet1!A$14:A$181,0)),O1064))))</f>
        <v>RUBY</v>
      </c>
      <c r="P1065" t="str">
        <f>IF(ISTEXT(E1065),"",IF(ISBLANK(E1065),"",IF(ISTEXT(D1065),"",IF(A1060="Invoice No. : ",INDEX(Sheet1!G$14:G$181,MATCH(B1060,Sheet1!A$14:A$181,0)),P1064))))</f>
        <v>SUYAT, MARIO PALMA</v>
      </c>
      <c r="Q1065">
        <f t="shared" si="67"/>
        <v>130591.09</v>
      </c>
    </row>
    <row r="1066" spans="1:17" x14ac:dyDescent="0.2">
      <c r="A1066" s="10" t="s">
        <v>733</v>
      </c>
      <c r="B1066" s="10" t="s">
        <v>734</v>
      </c>
      <c r="C1066" s="11">
        <v>1</v>
      </c>
      <c r="D1066" s="11">
        <v>28.5</v>
      </c>
      <c r="E1066" s="11">
        <v>28.5</v>
      </c>
      <c r="F1066" s="26">
        <f t="shared" si="64"/>
        <v>2145353</v>
      </c>
      <c r="G1066" s="26">
        <f>IF(ISTEXT(E1066),"",IF(ISBLANK(E1066),"",IF(ISTEXT(D1066),"",IF(A1061="Invoice No. : ",INDEX(Sheet1!F$14:F$181,MATCH(B1061,Sheet1!A$14:A$181,0)),G1065))))</f>
        <v>41891</v>
      </c>
      <c r="H1066" s="26" t="str">
        <f t="shared" si="65"/>
        <v>01/17/2023</v>
      </c>
      <c r="I1066" s="26" t="str">
        <f>IF(ISTEXT(E1066),"",IF(ISBLANK(E1066),"",IF(ISTEXT(D1066),"",IF(A1061="Invoice No. : ",TEXT(INDEX(Sheet1!C$14:C$200,MATCH(B1061,Sheet1!A$14:A$200,0)),"hh:mm:ss"),I1065))))</f>
        <v>11:37:28</v>
      </c>
      <c r="J1066">
        <f t="shared" si="66"/>
        <v>1568.5</v>
      </c>
      <c r="K1066">
        <f>IF(ISBLANK(G1066),"",IF(ISTEXT(G1066),"",INDEX(Sheet1!H$14:H$181,MATCH(F1066,Sheet1!A$14:A$181,0))))</f>
        <v>1568.5</v>
      </c>
      <c r="L1066">
        <f>IF(ISBLANK(G1066),"",IF(ISTEXT(G1066),"",INDEX(Sheet1!I$14:I$181,MATCH(F1066,Sheet1!A$14:A$181,0))))</f>
        <v>0</v>
      </c>
      <c r="M1066" t="str">
        <f>IF(ISBLANK(G1066),"",IF(ISTEXT(G1066),"",IF(INDEX(Sheet1!H$14:H$181,MATCH(F1066,Sheet1!A$14:A$181,0))&lt;&gt;0,IF(INDEX(Sheet1!I$14:I$181,MATCH(F1066,Sheet1!A$14:A$181,0))&lt;&gt;0,"Loan &amp; Cash","Loan"),"Cash")))</f>
        <v>Loan</v>
      </c>
      <c r="N1066">
        <f>IF(ISTEXT(E1066),"",IF(ISBLANK(E1066),"",IF(ISTEXT(D1066),"",IF(A1061="Invoice No. : ",INDEX(Sheet1!D$14:D$181,MATCH(B1061,Sheet1!A$14:A$181,0)),N1065))))</f>
        <v>2</v>
      </c>
      <c r="O1066" t="str">
        <f>IF(ISTEXT(E1066),"",IF(ISBLANK(E1066),"",IF(ISTEXT(D1066),"",IF(A1061="Invoice No. : ",INDEX(Sheet1!E$14:E$181,MATCH(B1061,Sheet1!A$14:A$181,0)),O1065))))</f>
        <v>RUBY</v>
      </c>
      <c r="P1066" t="str">
        <f>IF(ISTEXT(E1066),"",IF(ISBLANK(E1066),"",IF(ISTEXT(D1066),"",IF(A1061="Invoice No. : ",INDEX(Sheet1!G$14:G$181,MATCH(B1061,Sheet1!A$14:A$181,0)),P1065))))</f>
        <v>SUYAT, MARIO PALMA</v>
      </c>
      <c r="Q1066">
        <f t="shared" si="67"/>
        <v>130591.09</v>
      </c>
    </row>
    <row r="1067" spans="1:17" x14ac:dyDescent="0.2">
      <c r="A1067" s="10" t="s">
        <v>735</v>
      </c>
      <c r="B1067" s="10" t="s">
        <v>736</v>
      </c>
      <c r="C1067" s="11">
        <v>2</v>
      </c>
      <c r="D1067" s="11">
        <v>73</v>
      </c>
      <c r="E1067" s="11">
        <v>146</v>
      </c>
      <c r="F1067" s="26">
        <f t="shared" si="64"/>
        <v>2145353</v>
      </c>
      <c r="G1067" s="26">
        <f>IF(ISTEXT(E1067),"",IF(ISBLANK(E1067),"",IF(ISTEXT(D1067),"",IF(A1062="Invoice No. : ",INDEX(Sheet1!F$14:F$181,MATCH(B1062,Sheet1!A$14:A$181,0)),G1066))))</f>
        <v>41891</v>
      </c>
      <c r="H1067" s="26" t="str">
        <f t="shared" si="65"/>
        <v>01/17/2023</v>
      </c>
      <c r="I1067" s="26" t="str">
        <f>IF(ISTEXT(E1067),"",IF(ISBLANK(E1067),"",IF(ISTEXT(D1067),"",IF(A1062="Invoice No. : ",TEXT(INDEX(Sheet1!C$14:C$200,MATCH(B1062,Sheet1!A$14:A$200,0)),"hh:mm:ss"),I1066))))</f>
        <v>11:37:28</v>
      </c>
      <c r="J1067">
        <f t="shared" si="66"/>
        <v>1568.5</v>
      </c>
      <c r="K1067">
        <f>IF(ISBLANK(G1067),"",IF(ISTEXT(G1067),"",INDEX(Sheet1!H$14:H$181,MATCH(F1067,Sheet1!A$14:A$181,0))))</f>
        <v>1568.5</v>
      </c>
      <c r="L1067">
        <f>IF(ISBLANK(G1067),"",IF(ISTEXT(G1067),"",INDEX(Sheet1!I$14:I$181,MATCH(F1067,Sheet1!A$14:A$181,0))))</f>
        <v>0</v>
      </c>
      <c r="M1067" t="str">
        <f>IF(ISBLANK(G1067),"",IF(ISTEXT(G1067),"",IF(INDEX(Sheet1!H$14:H$181,MATCH(F1067,Sheet1!A$14:A$181,0))&lt;&gt;0,IF(INDEX(Sheet1!I$14:I$181,MATCH(F1067,Sheet1!A$14:A$181,0))&lt;&gt;0,"Loan &amp; Cash","Loan"),"Cash")))</f>
        <v>Loan</v>
      </c>
      <c r="N1067">
        <f>IF(ISTEXT(E1067),"",IF(ISBLANK(E1067),"",IF(ISTEXT(D1067),"",IF(A1062="Invoice No. : ",INDEX(Sheet1!D$14:D$181,MATCH(B1062,Sheet1!A$14:A$181,0)),N1066))))</f>
        <v>2</v>
      </c>
      <c r="O1067" t="str">
        <f>IF(ISTEXT(E1067),"",IF(ISBLANK(E1067),"",IF(ISTEXT(D1067),"",IF(A1062="Invoice No. : ",INDEX(Sheet1!E$14:E$181,MATCH(B1062,Sheet1!A$14:A$181,0)),O1066))))</f>
        <v>RUBY</v>
      </c>
      <c r="P1067" t="str">
        <f>IF(ISTEXT(E1067),"",IF(ISBLANK(E1067),"",IF(ISTEXT(D1067),"",IF(A1062="Invoice No. : ",INDEX(Sheet1!G$14:G$181,MATCH(B1062,Sheet1!A$14:A$181,0)),P1066))))</f>
        <v>SUYAT, MARIO PALMA</v>
      </c>
      <c r="Q1067">
        <f t="shared" si="67"/>
        <v>130591.09</v>
      </c>
    </row>
    <row r="1068" spans="1:17" x14ac:dyDescent="0.2">
      <c r="A1068" s="10" t="s">
        <v>737</v>
      </c>
      <c r="B1068" s="10" t="s">
        <v>738</v>
      </c>
      <c r="C1068" s="11">
        <v>2</v>
      </c>
      <c r="D1068" s="11">
        <v>31.5</v>
      </c>
      <c r="E1068" s="11">
        <v>63</v>
      </c>
      <c r="F1068" s="26">
        <f t="shared" si="64"/>
        <v>2145353</v>
      </c>
      <c r="G1068" s="26">
        <f>IF(ISTEXT(E1068),"",IF(ISBLANK(E1068),"",IF(ISTEXT(D1068),"",IF(A1063="Invoice No. : ",INDEX(Sheet1!F$14:F$181,MATCH(B1063,Sheet1!A$14:A$181,0)),G1067))))</f>
        <v>41891</v>
      </c>
      <c r="H1068" s="26" t="str">
        <f t="shared" si="65"/>
        <v>01/17/2023</v>
      </c>
      <c r="I1068" s="26" t="str">
        <f>IF(ISTEXT(E1068),"",IF(ISBLANK(E1068),"",IF(ISTEXT(D1068),"",IF(A1063="Invoice No. : ",TEXT(INDEX(Sheet1!C$14:C$200,MATCH(B1063,Sheet1!A$14:A$200,0)),"hh:mm:ss"),I1067))))</f>
        <v>11:37:28</v>
      </c>
      <c r="J1068">
        <f t="shared" si="66"/>
        <v>1568.5</v>
      </c>
      <c r="K1068">
        <f>IF(ISBLANK(G1068),"",IF(ISTEXT(G1068),"",INDEX(Sheet1!H$14:H$181,MATCH(F1068,Sheet1!A$14:A$181,0))))</f>
        <v>1568.5</v>
      </c>
      <c r="L1068">
        <f>IF(ISBLANK(G1068),"",IF(ISTEXT(G1068),"",INDEX(Sheet1!I$14:I$181,MATCH(F1068,Sheet1!A$14:A$181,0))))</f>
        <v>0</v>
      </c>
      <c r="M1068" t="str">
        <f>IF(ISBLANK(G1068),"",IF(ISTEXT(G1068),"",IF(INDEX(Sheet1!H$14:H$181,MATCH(F1068,Sheet1!A$14:A$181,0))&lt;&gt;0,IF(INDEX(Sheet1!I$14:I$181,MATCH(F1068,Sheet1!A$14:A$181,0))&lt;&gt;0,"Loan &amp; Cash","Loan"),"Cash")))</f>
        <v>Loan</v>
      </c>
      <c r="N1068">
        <f>IF(ISTEXT(E1068),"",IF(ISBLANK(E1068),"",IF(ISTEXT(D1068),"",IF(A1063="Invoice No. : ",INDEX(Sheet1!D$14:D$181,MATCH(B1063,Sheet1!A$14:A$181,0)),N1067))))</f>
        <v>2</v>
      </c>
      <c r="O1068" t="str">
        <f>IF(ISTEXT(E1068),"",IF(ISBLANK(E1068),"",IF(ISTEXT(D1068),"",IF(A1063="Invoice No. : ",INDEX(Sheet1!E$14:E$181,MATCH(B1063,Sheet1!A$14:A$181,0)),O1067))))</f>
        <v>RUBY</v>
      </c>
      <c r="P1068" t="str">
        <f>IF(ISTEXT(E1068),"",IF(ISBLANK(E1068),"",IF(ISTEXT(D1068),"",IF(A1063="Invoice No. : ",INDEX(Sheet1!G$14:G$181,MATCH(B1063,Sheet1!A$14:A$181,0)),P1067))))</f>
        <v>SUYAT, MARIO PALMA</v>
      </c>
      <c r="Q1068">
        <f t="shared" si="67"/>
        <v>130591.09</v>
      </c>
    </row>
    <row r="1069" spans="1:17" x14ac:dyDescent="0.2">
      <c r="A1069" s="10" t="s">
        <v>739</v>
      </c>
      <c r="B1069" s="10" t="s">
        <v>740</v>
      </c>
      <c r="C1069" s="11">
        <v>10</v>
      </c>
      <c r="D1069" s="11">
        <v>7.75</v>
      </c>
      <c r="E1069" s="11">
        <v>77.5</v>
      </c>
      <c r="F1069" s="26">
        <f t="shared" si="64"/>
        <v>2145353</v>
      </c>
      <c r="G1069" s="26">
        <f>IF(ISTEXT(E1069),"",IF(ISBLANK(E1069),"",IF(ISTEXT(D1069),"",IF(A1064="Invoice No. : ",INDEX(Sheet1!F$14:F$181,MATCH(B1064,Sheet1!A$14:A$181,0)),G1068))))</f>
        <v>41891</v>
      </c>
      <c r="H1069" s="26" t="str">
        <f t="shared" si="65"/>
        <v>01/17/2023</v>
      </c>
      <c r="I1069" s="26" t="str">
        <f>IF(ISTEXT(E1069),"",IF(ISBLANK(E1069),"",IF(ISTEXT(D1069),"",IF(A1064="Invoice No. : ",TEXT(INDEX(Sheet1!C$14:C$200,MATCH(B1064,Sheet1!A$14:A$200,0)),"hh:mm:ss"),I1068))))</f>
        <v>11:37:28</v>
      </c>
      <c r="J1069">
        <f t="shared" si="66"/>
        <v>1568.5</v>
      </c>
      <c r="K1069">
        <f>IF(ISBLANK(G1069),"",IF(ISTEXT(G1069),"",INDEX(Sheet1!H$14:H$181,MATCH(F1069,Sheet1!A$14:A$181,0))))</f>
        <v>1568.5</v>
      </c>
      <c r="L1069">
        <f>IF(ISBLANK(G1069),"",IF(ISTEXT(G1069),"",INDEX(Sheet1!I$14:I$181,MATCH(F1069,Sheet1!A$14:A$181,0))))</f>
        <v>0</v>
      </c>
      <c r="M1069" t="str">
        <f>IF(ISBLANK(G1069),"",IF(ISTEXT(G1069),"",IF(INDEX(Sheet1!H$14:H$181,MATCH(F1069,Sheet1!A$14:A$181,0))&lt;&gt;0,IF(INDEX(Sheet1!I$14:I$181,MATCH(F1069,Sheet1!A$14:A$181,0))&lt;&gt;0,"Loan &amp; Cash","Loan"),"Cash")))</f>
        <v>Loan</v>
      </c>
      <c r="N1069">
        <f>IF(ISTEXT(E1069),"",IF(ISBLANK(E1069),"",IF(ISTEXT(D1069),"",IF(A1064="Invoice No. : ",INDEX(Sheet1!D$14:D$181,MATCH(B1064,Sheet1!A$14:A$181,0)),N1068))))</f>
        <v>2</v>
      </c>
      <c r="O1069" t="str">
        <f>IF(ISTEXT(E1069),"",IF(ISBLANK(E1069),"",IF(ISTEXT(D1069),"",IF(A1064="Invoice No. : ",INDEX(Sheet1!E$14:E$181,MATCH(B1064,Sheet1!A$14:A$181,0)),O1068))))</f>
        <v>RUBY</v>
      </c>
      <c r="P1069" t="str">
        <f>IF(ISTEXT(E1069),"",IF(ISBLANK(E1069),"",IF(ISTEXT(D1069),"",IF(A1064="Invoice No. : ",INDEX(Sheet1!G$14:G$181,MATCH(B1064,Sheet1!A$14:A$181,0)),P1068))))</f>
        <v>SUYAT, MARIO PALMA</v>
      </c>
      <c r="Q1069">
        <f t="shared" si="67"/>
        <v>130591.09</v>
      </c>
    </row>
    <row r="1070" spans="1:17" x14ac:dyDescent="0.2">
      <c r="A1070" s="10" t="s">
        <v>741</v>
      </c>
      <c r="B1070" s="10" t="s">
        <v>742</v>
      </c>
      <c r="C1070" s="11">
        <v>12</v>
      </c>
      <c r="D1070" s="11">
        <v>5.5</v>
      </c>
      <c r="E1070" s="11">
        <v>66</v>
      </c>
      <c r="F1070" s="26">
        <f t="shared" si="64"/>
        <v>2145353</v>
      </c>
      <c r="G1070" s="26">
        <f>IF(ISTEXT(E1070),"",IF(ISBLANK(E1070),"",IF(ISTEXT(D1070),"",IF(A1065="Invoice No. : ",INDEX(Sheet1!F$14:F$181,MATCH(B1065,Sheet1!A$14:A$181,0)),G1069))))</f>
        <v>41891</v>
      </c>
      <c r="H1070" s="26" t="str">
        <f t="shared" si="65"/>
        <v>01/17/2023</v>
      </c>
      <c r="I1070" s="26" t="str">
        <f>IF(ISTEXT(E1070),"",IF(ISBLANK(E1070),"",IF(ISTEXT(D1070),"",IF(A1065="Invoice No. : ",TEXT(INDEX(Sheet1!C$14:C$200,MATCH(B1065,Sheet1!A$14:A$200,0)),"hh:mm:ss"),I1069))))</f>
        <v>11:37:28</v>
      </c>
      <c r="J1070">
        <f t="shared" si="66"/>
        <v>1568.5</v>
      </c>
      <c r="K1070">
        <f>IF(ISBLANK(G1070),"",IF(ISTEXT(G1070),"",INDEX(Sheet1!H$14:H$181,MATCH(F1070,Sheet1!A$14:A$181,0))))</f>
        <v>1568.5</v>
      </c>
      <c r="L1070">
        <f>IF(ISBLANK(G1070),"",IF(ISTEXT(G1070),"",INDEX(Sheet1!I$14:I$181,MATCH(F1070,Sheet1!A$14:A$181,0))))</f>
        <v>0</v>
      </c>
      <c r="M1070" t="str">
        <f>IF(ISBLANK(G1070),"",IF(ISTEXT(G1070),"",IF(INDEX(Sheet1!H$14:H$181,MATCH(F1070,Sheet1!A$14:A$181,0))&lt;&gt;0,IF(INDEX(Sheet1!I$14:I$181,MATCH(F1070,Sheet1!A$14:A$181,0))&lt;&gt;0,"Loan &amp; Cash","Loan"),"Cash")))</f>
        <v>Loan</v>
      </c>
      <c r="N1070">
        <f>IF(ISTEXT(E1070),"",IF(ISBLANK(E1070),"",IF(ISTEXT(D1070),"",IF(A1065="Invoice No. : ",INDEX(Sheet1!D$14:D$181,MATCH(B1065,Sheet1!A$14:A$181,0)),N1069))))</f>
        <v>2</v>
      </c>
      <c r="O1070" t="str">
        <f>IF(ISTEXT(E1070),"",IF(ISBLANK(E1070),"",IF(ISTEXT(D1070),"",IF(A1065="Invoice No. : ",INDEX(Sheet1!E$14:E$181,MATCH(B1065,Sheet1!A$14:A$181,0)),O1069))))</f>
        <v>RUBY</v>
      </c>
      <c r="P1070" t="str">
        <f>IF(ISTEXT(E1070),"",IF(ISBLANK(E1070),"",IF(ISTEXT(D1070),"",IF(A1065="Invoice No. : ",INDEX(Sheet1!G$14:G$181,MATCH(B1065,Sheet1!A$14:A$181,0)),P1069))))</f>
        <v>SUYAT, MARIO PALMA</v>
      </c>
      <c r="Q1070">
        <f t="shared" si="67"/>
        <v>130591.09</v>
      </c>
    </row>
    <row r="1071" spans="1:17" x14ac:dyDescent="0.2">
      <c r="A1071" s="10" t="s">
        <v>743</v>
      </c>
      <c r="B1071" s="10" t="s">
        <v>744</v>
      </c>
      <c r="C1071" s="11">
        <v>12</v>
      </c>
      <c r="D1071" s="11">
        <v>5.5</v>
      </c>
      <c r="E1071" s="11">
        <v>66</v>
      </c>
      <c r="F1071" s="26">
        <f t="shared" si="64"/>
        <v>2145353</v>
      </c>
      <c r="G1071" s="26">
        <f>IF(ISTEXT(E1071),"",IF(ISBLANK(E1071),"",IF(ISTEXT(D1071),"",IF(A1066="Invoice No. : ",INDEX(Sheet1!F$14:F$181,MATCH(B1066,Sheet1!A$14:A$181,0)),G1070))))</f>
        <v>41891</v>
      </c>
      <c r="H1071" s="26" t="str">
        <f t="shared" si="65"/>
        <v>01/17/2023</v>
      </c>
      <c r="I1071" s="26" t="str">
        <f>IF(ISTEXT(E1071),"",IF(ISBLANK(E1071),"",IF(ISTEXT(D1071),"",IF(A1066="Invoice No. : ",TEXT(INDEX(Sheet1!C$14:C$200,MATCH(B1066,Sheet1!A$14:A$200,0)),"hh:mm:ss"),I1070))))</f>
        <v>11:37:28</v>
      </c>
      <c r="J1071">
        <f t="shared" si="66"/>
        <v>1568.5</v>
      </c>
      <c r="K1071">
        <f>IF(ISBLANK(G1071),"",IF(ISTEXT(G1071),"",INDEX(Sheet1!H$14:H$181,MATCH(F1071,Sheet1!A$14:A$181,0))))</f>
        <v>1568.5</v>
      </c>
      <c r="L1071">
        <f>IF(ISBLANK(G1071),"",IF(ISTEXT(G1071),"",INDEX(Sheet1!I$14:I$181,MATCH(F1071,Sheet1!A$14:A$181,0))))</f>
        <v>0</v>
      </c>
      <c r="M1071" t="str">
        <f>IF(ISBLANK(G1071),"",IF(ISTEXT(G1071),"",IF(INDEX(Sheet1!H$14:H$181,MATCH(F1071,Sheet1!A$14:A$181,0))&lt;&gt;0,IF(INDEX(Sheet1!I$14:I$181,MATCH(F1071,Sheet1!A$14:A$181,0))&lt;&gt;0,"Loan &amp; Cash","Loan"),"Cash")))</f>
        <v>Loan</v>
      </c>
      <c r="N1071">
        <f>IF(ISTEXT(E1071),"",IF(ISBLANK(E1071),"",IF(ISTEXT(D1071),"",IF(A1066="Invoice No. : ",INDEX(Sheet1!D$14:D$181,MATCH(B1066,Sheet1!A$14:A$181,0)),N1070))))</f>
        <v>2</v>
      </c>
      <c r="O1071" t="str">
        <f>IF(ISTEXT(E1071),"",IF(ISBLANK(E1071),"",IF(ISTEXT(D1071),"",IF(A1066="Invoice No. : ",INDEX(Sheet1!E$14:E$181,MATCH(B1066,Sheet1!A$14:A$181,0)),O1070))))</f>
        <v>RUBY</v>
      </c>
      <c r="P1071" t="str">
        <f>IF(ISTEXT(E1071),"",IF(ISBLANK(E1071),"",IF(ISTEXT(D1071),"",IF(A1066="Invoice No. : ",INDEX(Sheet1!G$14:G$181,MATCH(B1066,Sheet1!A$14:A$181,0)),P1070))))</f>
        <v>SUYAT, MARIO PALMA</v>
      </c>
      <c r="Q1071">
        <f t="shared" si="67"/>
        <v>130591.09</v>
      </c>
    </row>
    <row r="1072" spans="1:17" x14ac:dyDescent="0.2">
      <c r="A1072" s="10" t="s">
        <v>745</v>
      </c>
      <c r="B1072" s="10" t="s">
        <v>746</v>
      </c>
      <c r="C1072" s="11">
        <v>2</v>
      </c>
      <c r="D1072" s="11">
        <v>19.5</v>
      </c>
      <c r="E1072" s="11">
        <v>39</v>
      </c>
      <c r="F1072" s="26">
        <f t="shared" si="64"/>
        <v>2145353</v>
      </c>
      <c r="G1072" s="26">
        <f>IF(ISTEXT(E1072),"",IF(ISBLANK(E1072),"",IF(ISTEXT(D1072),"",IF(A1067="Invoice No. : ",INDEX(Sheet1!F$14:F$181,MATCH(B1067,Sheet1!A$14:A$181,0)),G1071))))</f>
        <v>41891</v>
      </c>
      <c r="H1072" s="26" t="str">
        <f t="shared" si="65"/>
        <v>01/17/2023</v>
      </c>
      <c r="I1072" s="26" t="str">
        <f>IF(ISTEXT(E1072),"",IF(ISBLANK(E1072),"",IF(ISTEXT(D1072),"",IF(A1067="Invoice No. : ",TEXT(INDEX(Sheet1!C$14:C$200,MATCH(B1067,Sheet1!A$14:A$200,0)),"hh:mm:ss"),I1071))))</f>
        <v>11:37:28</v>
      </c>
      <c r="J1072">
        <f t="shared" si="66"/>
        <v>1568.5</v>
      </c>
      <c r="K1072">
        <f>IF(ISBLANK(G1072),"",IF(ISTEXT(G1072),"",INDEX(Sheet1!H$14:H$181,MATCH(F1072,Sheet1!A$14:A$181,0))))</f>
        <v>1568.5</v>
      </c>
      <c r="L1072">
        <f>IF(ISBLANK(G1072),"",IF(ISTEXT(G1072),"",INDEX(Sheet1!I$14:I$181,MATCH(F1072,Sheet1!A$14:A$181,0))))</f>
        <v>0</v>
      </c>
      <c r="M1072" t="str">
        <f>IF(ISBLANK(G1072),"",IF(ISTEXT(G1072),"",IF(INDEX(Sheet1!H$14:H$181,MATCH(F1072,Sheet1!A$14:A$181,0))&lt;&gt;0,IF(INDEX(Sheet1!I$14:I$181,MATCH(F1072,Sheet1!A$14:A$181,0))&lt;&gt;0,"Loan &amp; Cash","Loan"),"Cash")))</f>
        <v>Loan</v>
      </c>
      <c r="N1072">
        <f>IF(ISTEXT(E1072),"",IF(ISBLANK(E1072),"",IF(ISTEXT(D1072),"",IF(A1067="Invoice No. : ",INDEX(Sheet1!D$14:D$181,MATCH(B1067,Sheet1!A$14:A$181,0)),N1071))))</f>
        <v>2</v>
      </c>
      <c r="O1072" t="str">
        <f>IF(ISTEXT(E1072),"",IF(ISBLANK(E1072),"",IF(ISTEXT(D1072),"",IF(A1067="Invoice No. : ",INDEX(Sheet1!E$14:E$181,MATCH(B1067,Sheet1!A$14:A$181,0)),O1071))))</f>
        <v>RUBY</v>
      </c>
      <c r="P1072" t="str">
        <f>IF(ISTEXT(E1072),"",IF(ISBLANK(E1072),"",IF(ISTEXT(D1072),"",IF(A1067="Invoice No. : ",INDEX(Sheet1!G$14:G$181,MATCH(B1067,Sheet1!A$14:A$181,0)),P1071))))</f>
        <v>SUYAT, MARIO PALMA</v>
      </c>
      <c r="Q1072">
        <f t="shared" si="67"/>
        <v>130591.09</v>
      </c>
    </row>
    <row r="1073" spans="1:17" x14ac:dyDescent="0.2">
      <c r="A1073" s="10" t="s">
        <v>250</v>
      </c>
      <c r="B1073" s="10" t="s">
        <v>251</v>
      </c>
      <c r="C1073" s="11">
        <v>1</v>
      </c>
      <c r="D1073" s="11">
        <v>106</v>
      </c>
      <c r="E1073" s="11">
        <v>106</v>
      </c>
      <c r="F1073" s="26">
        <f t="shared" si="64"/>
        <v>2145353</v>
      </c>
      <c r="G1073" s="26">
        <f>IF(ISTEXT(E1073),"",IF(ISBLANK(E1073),"",IF(ISTEXT(D1073),"",IF(A1068="Invoice No. : ",INDEX(Sheet1!F$14:F$181,MATCH(B1068,Sheet1!A$14:A$181,0)),G1072))))</f>
        <v>41891</v>
      </c>
      <c r="H1073" s="26" t="str">
        <f t="shared" si="65"/>
        <v>01/17/2023</v>
      </c>
      <c r="I1073" s="26" t="str">
        <f>IF(ISTEXT(E1073),"",IF(ISBLANK(E1073),"",IF(ISTEXT(D1073),"",IF(A1068="Invoice No. : ",TEXT(INDEX(Sheet1!C$14:C$200,MATCH(B1068,Sheet1!A$14:A$200,0)),"hh:mm:ss"),I1072))))</f>
        <v>11:37:28</v>
      </c>
      <c r="J1073">
        <f t="shared" si="66"/>
        <v>1568.5</v>
      </c>
      <c r="K1073">
        <f>IF(ISBLANK(G1073),"",IF(ISTEXT(G1073),"",INDEX(Sheet1!H$14:H$181,MATCH(F1073,Sheet1!A$14:A$181,0))))</f>
        <v>1568.5</v>
      </c>
      <c r="L1073">
        <f>IF(ISBLANK(G1073),"",IF(ISTEXT(G1073),"",INDEX(Sheet1!I$14:I$181,MATCH(F1073,Sheet1!A$14:A$181,0))))</f>
        <v>0</v>
      </c>
      <c r="M1073" t="str">
        <f>IF(ISBLANK(G1073),"",IF(ISTEXT(G1073),"",IF(INDEX(Sheet1!H$14:H$181,MATCH(F1073,Sheet1!A$14:A$181,0))&lt;&gt;0,IF(INDEX(Sheet1!I$14:I$181,MATCH(F1073,Sheet1!A$14:A$181,0))&lt;&gt;0,"Loan &amp; Cash","Loan"),"Cash")))</f>
        <v>Loan</v>
      </c>
      <c r="N1073">
        <f>IF(ISTEXT(E1073),"",IF(ISBLANK(E1073),"",IF(ISTEXT(D1073),"",IF(A1068="Invoice No. : ",INDEX(Sheet1!D$14:D$181,MATCH(B1068,Sheet1!A$14:A$181,0)),N1072))))</f>
        <v>2</v>
      </c>
      <c r="O1073" t="str">
        <f>IF(ISTEXT(E1073),"",IF(ISBLANK(E1073),"",IF(ISTEXT(D1073),"",IF(A1068="Invoice No. : ",INDEX(Sheet1!E$14:E$181,MATCH(B1068,Sheet1!A$14:A$181,0)),O1072))))</f>
        <v>RUBY</v>
      </c>
      <c r="P1073" t="str">
        <f>IF(ISTEXT(E1073),"",IF(ISBLANK(E1073),"",IF(ISTEXT(D1073),"",IF(A1068="Invoice No. : ",INDEX(Sheet1!G$14:G$181,MATCH(B1068,Sheet1!A$14:A$181,0)),P1072))))</f>
        <v>SUYAT, MARIO PALMA</v>
      </c>
      <c r="Q1073">
        <f t="shared" si="67"/>
        <v>130591.09</v>
      </c>
    </row>
    <row r="1074" spans="1:17" x14ac:dyDescent="0.2">
      <c r="A1074" s="10" t="s">
        <v>747</v>
      </c>
      <c r="B1074" s="10" t="s">
        <v>748</v>
      </c>
      <c r="C1074" s="11">
        <v>2</v>
      </c>
      <c r="D1074" s="11">
        <v>22</v>
      </c>
      <c r="E1074" s="11">
        <v>44</v>
      </c>
      <c r="F1074" s="26">
        <f t="shared" si="64"/>
        <v>2145353</v>
      </c>
      <c r="G1074" s="26">
        <f>IF(ISTEXT(E1074),"",IF(ISBLANK(E1074),"",IF(ISTEXT(D1074),"",IF(A1069="Invoice No. : ",INDEX(Sheet1!F$14:F$181,MATCH(B1069,Sheet1!A$14:A$181,0)),G1073))))</f>
        <v>41891</v>
      </c>
      <c r="H1074" s="26" t="str">
        <f t="shared" si="65"/>
        <v>01/17/2023</v>
      </c>
      <c r="I1074" s="26" t="str">
        <f>IF(ISTEXT(E1074),"",IF(ISBLANK(E1074),"",IF(ISTEXT(D1074),"",IF(A1069="Invoice No. : ",TEXT(INDEX(Sheet1!C$14:C$200,MATCH(B1069,Sheet1!A$14:A$200,0)),"hh:mm:ss"),I1073))))</f>
        <v>11:37:28</v>
      </c>
      <c r="J1074">
        <f t="shared" si="66"/>
        <v>1568.5</v>
      </c>
      <c r="K1074">
        <f>IF(ISBLANK(G1074),"",IF(ISTEXT(G1074),"",INDEX(Sheet1!H$14:H$181,MATCH(F1074,Sheet1!A$14:A$181,0))))</f>
        <v>1568.5</v>
      </c>
      <c r="L1074">
        <f>IF(ISBLANK(G1074),"",IF(ISTEXT(G1074),"",INDEX(Sheet1!I$14:I$181,MATCH(F1074,Sheet1!A$14:A$181,0))))</f>
        <v>0</v>
      </c>
      <c r="M1074" t="str">
        <f>IF(ISBLANK(G1074),"",IF(ISTEXT(G1074),"",IF(INDEX(Sheet1!H$14:H$181,MATCH(F1074,Sheet1!A$14:A$181,0))&lt;&gt;0,IF(INDEX(Sheet1!I$14:I$181,MATCH(F1074,Sheet1!A$14:A$181,0))&lt;&gt;0,"Loan &amp; Cash","Loan"),"Cash")))</f>
        <v>Loan</v>
      </c>
      <c r="N1074">
        <f>IF(ISTEXT(E1074),"",IF(ISBLANK(E1074),"",IF(ISTEXT(D1074),"",IF(A1069="Invoice No. : ",INDEX(Sheet1!D$14:D$181,MATCH(B1069,Sheet1!A$14:A$181,0)),N1073))))</f>
        <v>2</v>
      </c>
      <c r="O1074" t="str">
        <f>IF(ISTEXT(E1074),"",IF(ISBLANK(E1074),"",IF(ISTEXT(D1074),"",IF(A1069="Invoice No. : ",INDEX(Sheet1!E$14:E$181,MATCH(B1069,Sheet1!A$14:A$181,0)),O1073))))</f>
        <v>RUBY</v>
      </c>
      <c r="P1074" t="str">
        <f>IF(ISTEXT(E1074),"",IF(ISBLANK(E1074),"",IF(ISTEXT(D1074),"",IF(A1069="Invoice No. : ",INDEX(Sheet1!G$14:G$181,MATCH(B1069,Sheet1!A$14:A$181,0)),P1073))))</f>
        <v>SUYAT, MARIO PALMA</v>
      </c>
      <c r="Q1074">
        <f t="shared" si="67"/>
        <v>130591.09</v>
      </c>
    </row>
    <row r="1075" spans="1:17" x14ac:dyDescent="0.2">
      <c r="A1075" s="10" t="s">
        <v>749</v>
      </c>
      <c r="B1075" s="10" t="s">
        <v>750</v>
      </c>
      <c r="C1075" s="11">
        <v>1</v>
      </c>
      <c r="D1075" s="11">
        <v>41.75</v>
      </c>
      <c r="E1075" s="11">
        <v>41.75</v>
      </c>
      <c r="F1075" s="26">
        <f t="shared" si="64"/>
        <v>2145353</v>
      </c>
      <c r="G1075" s="26">
        <f>IF(ISTEXT(E1075),"",IF(ISBLANK(E1075),"",IF(ISTEXT(D1075),"",IF(A1070="Invoice No. : ",INDEX(Sheet1!F$14:F$181,MATCH(B1070,Sheet1!A$14:A$181,0)),G1074))))</f>
        <v>41891</v>
      </c>
      <c r="H1075" s="26" t="str">
        <f t="shared" si="65"/>
        <v>01/17/2023</v>
      </c>
      <c r="I1075" s="26" t="str">
        <f>IF(ISTEXT(E1075),"",IF(ISBLANK(E1075),"",IF(ISTEXT(D1075),"",IF(A1070="Invoice No. : ",TEXT(INDEX(Sheet1!C$14:C$200,MATCH(B1070,Sheet1!A$14:A$200,0)),"hh:mm:ss"),I1074))))</f>
        <v>11:37:28</v>
      </c>
      <c r="J1075">
        <f t="shared" si="66"/>
        <v>1568.5</v>
      </c>
      <c r="K1075">
        <f>IF(ISBLANK(G1075),"",IF(ISTEXT(G1075),"",INDEX(Sheet1!H$14:H$181,MATCH(F1075,Sheet1!A$14:A$181,0))))</f>
        <v>1568.5</v>
      </c>
      <c r="L1075">
        <f>IF(ISBLANK(G1075),"",IF(ISTEXT(G1075),"",INDEX(Sheet1!I$14:I$181,MATCH(F1075,Sheet1!A$14:A$181,0))))</f>
        <v>0</v>
      </c>
      <c r="M1075" t="str">
        <f>IF(ISBLANK(G1075),"",IF(ISTEXT(G1075),"",IF(INDEX(Sheet1!H$14:H$181,MATCH(F1075,Sheet1!A$14:A$181,0))&lt;&gt;0,IF(INDEX(Sheet1!I$14:I$181,MATCH(F1075,Sheet1!A$14:A$181,0))&lt;&gt;0,"Loan &amp; Cash","Loan"),"Cash")))</f>
        <v>Loan</v>
      </c>
      <c r="N1075">
        <f>IF(ISTEXT(E1075),"",IF(ISBLANK(E1075),"",IF(ISTEXT(D1075),"",IF(A1070="Invoice No. : ",INDEX(Sheet1!D$14:D$181,MATCH(B1070,Sheet1!A$14:A$181,0)),N1074))))</f>
        <v>2</v>
      </c>
      <c r="O1075" t="str">
        <f>IF(ISTEXT(E1075),"",IF(ISBLANK(E1075),"",IF(ISTEXT(D1075),"",IF(A1070="Invoice No. : ",INDEX(Sheet1!E$14:E$181,MATCH(B1070,Sheet1!A$14:A$181,0)),O1074))))</f>
        <v>RUBY</v>
      </c>
      <c r="P1075" t="str">
        <f>IF(ISTEXT(E1075),"",IF(ISBLANK(E1075),"",IF(ISTEXT(D1075),"",IF(A1070="Invoice No. : ",INDEX(Sheet1!G$14:G$181,MATCH(B1070,Sheet1!A$14:A$181,0)),P1074))))</f>
        <v>SUYAT, MARIO PALMA</v>
      </c>
      <c r="Q1075">
        <f t="shared" si="67"/>
        <v>130591.09</v>
      </c>
    </row>
    <row r="1076" spans="1:17" x14ac:dyDescent="0.2">
      <c r="A1076" s="10" t="s">
        <v>751</v>
      </c>
      <c r="B1076" s="10" t="s">
        <v>752</v>
      </c>
      <c r="C1076" s="11">
        <v>2</v>
      </c>
      <c r="D1076" s="11">
        <v>91.75</v>
      </c>
      <c r="E1076" s="11">
        <v>183.5</v>
      </c>
      <c r="F1076" s="26">
        <f t="shared" si="64"/>
        <v>2145353</v>
      </c>
      <c r="G1076" s="26">
        <f>IF(ISTEXT(E1076),"",IF(ISBLANK(E1076),"",IF(ISTEXT(D1076),"",IF(A1071="Invoice No. : ",INDEX(Sheet1!F$14:F$181,MATCH(B1071,Sheet1!A$14:A$181,0)),G1075))))</f>
        <v>41891</v>
      </c>
      <c r="H1076" s="26" t="str">
        <f t="shared" si="65"/>
        <v>01/17/2023</v>
      </c>
      <c r="I1076" s="26" t="str">
        <f>IF(ISTEXT(E1076),"",IF(ISBLANK(E1076),"",IF(ISTEXT(D1076),"",IF(A1071="Invoice No. : ",TEXT(INDEX(Sheet1!C$14:C$200,MATCH(B1071,Sheet1!A$14:A$200,0)),"hh:mm:ss"),I1075))))</f>
        <v>11:37:28</v>
      </c>
      <c r="J1076">
        <f t="shared" si="66"/>
        <v>1568.5</v>
      </c>
      <c r="K1076">
        <f>IF(ISBLANK(G1076),"",IF(ISTEXT(G1076),"",INDEX(Sheet1!H$14:H$181,MATCH(F1076,Sheet1!A$14:A$181,0))))</f>
        <v>1568.5</v>
      </c>
      <c r="L1076">
        <f>IF(ISBLANK(G1076),"",IF(ISTEXT(G1076),"",INDEX(Sheet1!I$14:I$181,MATCH(F1076,Sheet1!A$14:A$181,0))))</f>
        <v>0</v>
      </c>
      <c r="M1076" t="str">
        <f>IF(ISBLANK(G1076),"",IF(ISTEXT(G1076),"",IF(INDEX(Sheet1!H$14:H$181,MATCH(F1076,Sheet1!A$14:A$181,0))&lt;&gt;0,IF(INDEX(Sheet1!I$14:I$181,MATCH(F1076,Sheet1!A$14:A$181,0))&lt;&gt;0,"Loan &amp; Cash","Loan"),"Cash")))</f>
        <v>Loan</v>
      </c>
      <c r="N1076">
        <f>IF(ISTEXT(E1076),"",IF(ISBLANK(E1076),"",IF(ISTEXT(D1076),"",IF(A1071="Invoice No. : ",INDEX(Sheet1!D$14:D$181,MATCH(B1071,Sheet1!A$14:A$181,0)),N1075))))</f>
        <v>2</v>
      </c>
      <c r="O1076" t="str">
        <f>IF(ISTEXT(E1076),"",IF(ISBLANK(E1076),"",IF(ISTEXT(D1076),"",IF(A1071="Invoice No. : ",INDEX(Sheet1!E$14:E$181,MATCH(B1071,Sheet1!A$14:A$181,0)),O1075))))</f>
        <v>RUBY</v>
      </c>
      <c r="P1076" t="str">
        <f>IF(ISTEXT(E1076),"",IF(ISBLANK(E1076),"",IF(ISTEXT(D1076),"",IF(A1071="Invoice No. : ",INDEX(Sheet1!G$14:G$181,MATCH(B1071,Sheet1!A$14:A$181,0)),P1075))))</f>
        <v>SUYAT, MARIO PALMA</v>
      </c>
      <c r="Q1076">
        <f t="shared" si="67"/>
        <v>130591.09</v>
      </c>
    </row>
    <row r="1077" spans="1:17" x14ac:dyDescent="0.2">
      <c r="A1077" s="10" t="s">
        <v>266</v>
      </c>
      <c r="B1077" s="10" t="s">
        <v>267</v>
      </c>
      <c r="C1077" s="11">
        <v>1</v>
      </c>
      <c r="D1077" s="11">
        <v>36.5</v>
      </c>
      <c r="E1077" s="11">
        <v>36.5</v>
      </c>
      <c r="F1077" s="26">
        <f t="shared" si="64"/>
        <v>2145353</v>
      </c>
      <c r="G1077" s="26">
        <f>IF(ISTEXT(E1077),"",IF(ISBLANK(E1077),"",IF(ISTEXT(D1077),"",IF(A1072="Invoice No. : ",INDEX(Sheet1!F$14:F$181,MATCH(B1072,Sheet1!A$14:A$181,0)),G1076))))</f>
        <v>41891</v>
      </c>
      <c r="H1077" s="26" t="str">
        <f t="shared" si="65"/>
        <v>01/17/2023</v>
      </c>
      <c r="I1077" s="26" t="str">
        <f>IF(ISTEXT(E1077),"",IF(ISBLANK(E1077),"",IF(ISTEXT(D1077),"",IF(A1072="Invoice No. : ",TEXT(INDEX(Sheet1!C$14:C$200,MATCH(B1072,Sheet1!A$14:A$200,0)),"hh:mm:ss"),I1076))))</f>
        <v>11:37:28</v>
      </c>
      <c r="J1077">
        <f t="shared" si="66"/>
        <v>1568.5</v>
      </c>
      <c r="K1077">
        <f>IF(ISBLANK(G1077),"",IF(ISTEXT(G1077),"",INDEX(Sheet1!H$14:H$181,MATCH(F1077,Sheet1!A$14:A$181,0))))</f>
        <v>1568.5</v>
      </c>
      <c r="L1077">
        <f>IF(ISBLANK(G1077),"",IF(ISTEXT(G1077),"",INDEX(Sheet1!I$14:I$181,MATCH(F1077,Sheet1!A$14:A$181,0))))</f>
        <v>0</v>
      </c>
      <c r="M1077" t="str">
        <f>IF(ISBLANK(G1077),"",IF(ISTEXT(G1077),"",IF(INDEX(Sheet1!H$14:H$181,MATCH(F1077,Sheet1!A$14:A$181,0))&lt;&gt;0,IF(INDEX(Sheet1!I$14:I$181,MATCH(F1077,Sheet1!A$14:A$181,0))&lt;&gt;0,"Loan &amp; Cash","Loan"),"Cash")))</f>
        <v>Loan</v>
      </c>
      <c r="N1077">
        <f>IF(ISTEXT(E1077),"",IF(ISBLANK(E1077),"",IF(ISTEXT(D1077),"",IF(A1072="Invoice No. : ",INDEX(Sheet1!D$14:D$181,MATCH(B1072,Sheet1!A$14:A$181,0)),N1076))))</f>
        <v>2</v>
      </c>
      <c r="O1077" t="str">
        <f>IF(ISTEXT(E1077),"",IF(ISBLANK(E1077),"",IF(ISTEXT(D1077),"",IF(A1072="Invoice No. : ",INDEX(Sheet1!E$14:E$181,MATCH(B1072,Sheet1!A$14:A$181,0)),O1076))))</f>
        <v>RUBY</v>
      </c>
      <c r="P1077" t="str">
        <f>IF(ISTEXT(E1077),"",IF(ISBLANK(E1077),"",IF(ISTEXT(D1077),"",IF(A1072="Invoice No. : ",INDEX(Sheet1!G$14:G$181,MATCH(B1072,Sheet1!A$14:A$181,0)),P1076))))</f>
        <v>SUYAT, MARIO PALMA</v>
      </c>
      <c r="Q1077">
        <f t="shared" si="67"/>
        <v>130591.09</v>
      </c>
    </row>
    <row r="1078" spans="1:17" x14ac:dyDescent="0.2">
      <c r="A1078" s="10" t="s">
        <v>753</v>
      </c>
      <c r="B1078" s="10" t="s">
        <v>754</v>
      </c>
      <c r="C1078" s="11">
        <v>2</v>
      </c>
      <c r="D1078" s="11">
        <v>23</v>
      </c>
      <c r="E1078" s="11">
        <v>46</v>
      </c>
      <c r="F1078" s="26">
        <f t="shared" si="64"/>
        <v>2145353</v>
      </c>
      <c r="G1078" s="26">
        <f>IF(ISTEXT(E1078),"",IF(ISBLANK(E1078),"",IF(ISTEXT(D1078),"",IF(A1073="Invoice No. : ",INDEX(Sheet1!F$14:F$181,MATCH(B1073,Sheet1!A$14:A$181,0)),G1077))))</f>
        <v>41891</v>
      </c>
      <c r="H1078" s="26" t="str">
        <f t="shared" si="65"/>
        <v>01/17/2023</v>
      </c>
      <c r="I1078" s="26" t="str">
        <f>IF(ISTEXT(E1078),"",IF(ISBLANK(E1078),"",IF(ISTEXT(D1078),"",IF(A1073="Invoice No. : ",TEXT(INDEX(Sheet1!C$14:C$200,MATCH(B1073,Sheet1!A$14:A$200,0)),"hh:mm:ss"),I1077))))</f>
        <v>11:37:28</v>
      </c>
      <c r="J1078">
        <f t="shared" si="66"/>
        <v>1568.5</v>
      </c>
      <c r="K1078">
        <f>IF(ISBLANK(G1078),"",IF(ISTEXT(G1078),"",INDEX(Sheet1!H$14:H$181,MATCH(F1078,Sheet1!A$14:A$181,0))))</f>
        <v>1568.5</v>
      </c>
      <c r="L1078">
        <f>IF(ISBLANK(G1078),"",IF(ISTEXT(G1078),"",INDEX(Sheet1!I$14:I$181,MATCH(F1078,Sheet1!A$14:A$181,0))))</f>
        <v>0</v>
      </c>
      <c r="M1078" t="str">
        <f>IF(ISBLANK(G1078),"",IF(ISTEXT(G1078),"",IF(INDEX(Sheet1!H$14:H$181,MATCH(F1078,Sheet1!A$14:A$181,0))&lt;&gt;0,IF(INDEX(Sheet1!I$14:I$181,MATCH(F1078,Sheet1!A$14:A$181,0))&lt;&gt;0,"Loan &amp; Cash","Loan"),"Cash")))</f>
        <v>Loan</v>
      </c>
      <c r="N1078">
        <f>IF(ISTEXT(E1078),"",IF(ISBLANK(E1078),"",IF(ISTEXT(D1078),"",IF(A1073="Invoice No. : ",INDEX(Sheet1!D$14:D$181,MATCH(B1073,Sheet1!A$14:A$181,0)),N1077))))</f>
        <v>2</v>
      </c>
      <c r="O1078" t="str">
        <f>IF(ISTEXT(E1078),"",IF(ISBLANK(E1078),"",IF(ISTEXT(D1078),"",IF(A1073="Invoice No. : ",INDEX(Sheet1!E$14:E$181,MATCH(B1073,Sheet1!A$14:A$181,0)),O1077))))</f>
        <v>RUBY</v>
      </c>
      <c r="P1078" t="str">
        <f>IF(ISTEXT(E1078),"",IF(ISBLANK(E1078),"",IF(ISTEXT(D1078),"",IF(A1073="Invoice No. : ",INDEX(Sheet1!G$14:G$181,MATCH(B1073,Sheet1!A$14:A$181,0)),P1077))))</f>
        <v>SUYAT, MARIO PALMA</v>
      </c>
      <c r="Q1078">
        <f t="shared" si="67"/>
        <v>130591.09</v>
      </c>
    </row>
    <row r="1079" spans="1:17" x14ac:dyDescent="0.2">
      <c r="A1079" s="10" t="s">
        <v>481</v>
      </c>
      <c r="B1079" s="10" t="s">
        <v>482</v>
      </c>
      <c r="C1079" s="11">
        <v>1</v>
      </c>
      <c r="D1079" s="11">
        <v>93</v>
      </c>
      <c r="E1079" s="11">
        <v>93</v>
      </c>
      <c r="F1079" s="26">
        <f t="shared" si="64"/>
        <v>2145353</v>
      </c>
      <c r="G1079" s="26">
        <f>IF(ISTEXT(E1079),"",IF(ISBLANK(E1079),"",IF(ISTEXT(D1079),"",IF(A1074="Invoice No. : ",INDEX(Sheet1!F$14:F$181,MATCH(B1074,Sheet1!A$14:A$181,0)),G1078))))</f>
        <v>41891</v>
      </c>
      <c r="H1079" s="26" t="str">
        <f t="shared" si="65"/>
        <v>01/17/2023</v>
      </c>
      <c r="I1079" s="26" t="str">
        <f>IF(ISTEXT(E1079),"",IF(ISBLANK(E1079),"",IF(ISTEXT(D1079),"",IF(A1074="Invoice No. : ",TEXT(INDEX(Sheet1!C$14:C$200,MATCH(B1074,Sheet1!A$14:A$200,0)),"hh:mm:ss"),I1078))))</f>
        <v>11:37:28</v>
      </c>
      <c r="J1079">
        <f t="shared" si="66"/>
        <v>1568.5</v>
      </c>
      <c r="K1079">
        <f>IF(ISBLANK(G1079),"",IF(ISTEXT(G1079),"",INDEX(Sheet1!H$14:H$181,MATCH(F1079,Sheet1!A$14:A$181,0))))</f>
        <v>1568.5</v>
      </c>
      <c r="L1079">
        <f>IF(ISBLANK(G1079),"",IF(ISTEXT(G1079),"",INDEX(Sheet1!I$14:I$181,MATCH(F1079,Sheet1!A$14:A$181,0))))</f>
        <v>0</v>
      </c>
      <c r="M1079" t="str">
        <f>IF(ISBLANK(G1079),"",IF(ISTEXT(G1079),"",IF(INDEX(Sheet1!H$14:H$181,MATCH(F1079,Sheet1!A$14:A$181,0))&lt;&gt;0,IF(INDEX(Sheet1!I$14:I$181,MATCH(F1079,Sheet1!A$14:A$181,0))&lt;&gt;0,"Loan &amp; Cash","Loan"),"Cash")))</f>
        <v>Loan</v>
      </c>
      <c r="N1079">
        <f>IF(ISTEXT(E1079),"",IF(ISBLANK(E1079),"",IF(ISTEXT(D1079),"",IF(A1074="Invoice No. : ",INDEX(Sheet1!D$14:D$181,MATCH(B1074,Sheet1!A$14:A$181,0)),N1078))))</f>
        <v>2</v>
      </c>
      <c r="O1079" t="str">
        <f>IF(ISTEXT(E1079),"",IF(ISBLANK(E1079),"",IF(ISTEXT(D1079),"",IF(A1074="Invoice No. : ",INDEX(Sheet1!E$14:E$181,MATCH(B1074,Sheet1!A$14:A$181,0)),O1078))))</f>
        <v>RUBY</v>
      </c>
      <c r="P1079" t="str">
        <f>IF(ISTEXT(E1079),"",IF(ISBLANK(E1079),"",IF(ISTEXT(D1079),"",IF(A1074="Invoice No. : ",INDEX(Sheet1!G$14:G$181,MATCH(B1074,Sheet1!A$14:A$181,0)),P1078))))</f>
        <v>SUYAT, MARIO PALMA</v>
      </c>
      <c r="Q1079">
        <f t="shared" si="67"/>
        <v>130591.09</v>
      </c>
    </row>
    <row r="1080" spans="1:17" x14ac:dyDescent="0.2">
      <c r="A1080" s="10" t="s">
        <v>755</v>
      </c>
      <c r="B1080" s="10" t="s">
        <v>756</v>
      </c>
      <c r="C1080" s="11">
        <v>1</v>
      </c>
      <c r="D1080" s="11">
        <v>40.75</v>
      </c>
      <c r="E1080" s="11">
        <v>40.75</v>
      </c>
      <c r="F1080" s="26">
        <f t="shared" si="64"/>
        <v>2145353</v>
      </c>
      <c r="G1080" s="26">
        <f>IF(ISTEXT(E1080),"",IF(ISBLANK(E1080),"",IF(ISTEXT(D1080),"",IF(A1075="Invoice No. : ",INDEX(Sheet1!F$14:F$181,MATCH(B1075,Sheet1!A$14:A$181,0)),G1079))))</f>
        <v>41891</v>
      </c>
      <c r="H1080" s="26" t="str">
        <f t="shared" si="65"/>
        <v>01/17/2023</v>
      </c>
      <c r="I1080" s="26" t="str">
        <f>IF(ISTEXT(E1080),"",IF(ISBLANK(E1080),"",IF(ISTEXT(D1080),"",IF(A1075="Invoice No. : ",TEXT(INDEX(Sheet1!C$14:C$200,MATCH(B1075,Sheet1!A$14:A$200,0)),"hh:mm:ss"),I1079))))</f>
        <v>11:37:28</v>
      </c>
      <c r="J1080">
        <f t="shared" si="66"/>
        <v>1568.5</v>
      </c>
      <c r="K1080">
        <f>IF(ISBLANK(G1080),"",IF(ISTEXT(G1080),"",INDEX(Sheet1!H$14:H$181,MATCH(F1080,Sheet1!A$14:A$181,0))))</f>
        <v>1568.5</v>
      </c>
      <c r="L1080">
        <f>IF(ISBLANK(G1080),"",IF(ISTEXT(G1080),"",INDEX(Sheet1!I$14:I$181,MATCH(F1080,Sheet1!A$14:A$181,0))))</f>
        <v>0</v>
      </c>
      <c r="M1080" t="str">
        <f>IF(ISBLANK(G1080),"",IF(ISTEXT(G1080),"",IF(INDEX(Sheet1!H$14:H$181,MATCH(F1080,Sheet1!A$14:A$181,0))&lt;&gt;0,IF(INDEX(Sheet1!I$14:I$181,MATCH(F1080,Sheet1!A$14:A$181,0))&lt;&gt;0,"Loan &amp; Cash","Loan"),"Cash")))</f>
        <v>Loan</v>
      </c>
      <c r="N1080">
        <f>IF(ISTEXT(E1080),"",IF(ISBLANK(E1080),"",IF(ISTEXT(D1080),"",IF(A1075="Invoice No. : ",INDEX(Sheet1!D$14:D$181,MATCH(B1075,Sheet1!A$14:A$181,0)),N1079))))</f>
        <v>2</v>
      </c>
      <c r="O1080" t="str">
        <f>IF(ISTEXT(E1080),"",IF(ISBLANK(E1080),"",IF(ISTEXT(D1080),"",IF(A1075="Invoice No. : ",INDEX(Sheet1!E$14:E$181,MATCH(B1075,Sheet1!A$14:A$181,0)),O1079))))</f>
        <v>RUBY</v>
      </c>
      <c r="P1080" t="str">
        <f>IF(ISTEXT(E1080),"",IF(ISBLANK(E1080),"",IF(ISTEXT(D1080),"",IF(A1075="Invoice No. : ",INDEX(Sheet1!G$14:G$181,MATCH(B1075,Sheet1!A$14:A$181,0)),P1079))))</f>
        <v>SUYAT, MARIO PALMA</v>
      </c>
      <c r="Q1080">
        <f t="shared" si="67"/>
        <v>130591.09</v>
      </c>
    </row>
    <row r="1081" spans="1:17" x14ac:dyDescent="0.2">
      <c r="D1081" s="12" t="s">
        <v>16</v>
      </c>
      <c r="E1081" s="13">
        <v>1568.5</v>
      </c>
      <c r="F1081" s="26" t="str">
        <f t="shared" si="64"/>
        <v/>
      </c>
      <c r="G1081" s="26" t="str">
        <f>IF(ISTEXT(E1081),"",IF(ISBLANK(E1081),"",IF(ISTEXT(D1081),"",IF(A1076="Invoice No. : ",INDEX(Sheet1!F$14:F$181,MATCH(B1076,Sheet1!A$14:A$181,0)),G1080))))</f>
        <v/>
      </c>
      <c r="H1081" s="26" t="str">
        <f t="shared" si="65"/>
        <v/>
      </c>
      <c r="I1081" s="26" t="str">
        <f>IF(ISTEXT(E1081),"",IF(ISBLANK(E1081),"",IF(ISTEXT(D1081),"",IF(A1076="Invoice No. : ",TEXT(INDEX(Sheet1!C$14:C$200,MATCH(B1076,Sheet1!A$14:A$200,0)),"hh:mm:ss"),I1080))))</f>
        <v/>
      </c>
      <c r="J1081" t="str">
        <f t="shared" si="66"/>
        <v/>
      </c>
      <c r="K1081" t="str">
        <f>IF(ISBLANK(G1081),"",IF(ISTEXT(G1081),"",INDEX(Sheet1!H$14:H$181,MATCH(F1081,Sheet1!A$14:A$181,0))))</f>
        <v/>
      </c>
      <c r="L1081" t="str">
        <f>IF(ISBLANK(G1081),"",IF(ISTEXT(G1081),"",INDEX(Sheet1!I$14:I$181,MATCH(F1081,Sheet1!A$14:A$181,0))))</f>
        <v/>
      </c>
      <c r="M1081" t="str">
        <f>IF(ISBLANK(G1081),"",IF(ISTEXT(G1081),"",IF(INDEX(Sheet1!H$14:H$181,MATCH(F1081,Sheet1!A$14:A$181,0))&lt;&gt;0,IF(INDEX(Sheet1!I$14:I$181,MATCH(F1081,Sheet1!A$14:A$181,0))&lt;&gt;0,"Loan &amp; Cash","Loan"),"Cash")))</f>
        <v/>
      </c>
      <c r="N1081" t="str">
        <f>IF(ISTEXT(E1081),"",IF(ISBLANK(E1081),"",IF(ISTEXT(D1081),"",IF(A1076="Invoice No. : ",INDEX(Sheet1!D$14:D$181,MATCH(B1076,Sheet1!A$14:A$181,0)),N1080))))</f>
        <v/>
      </c>
      <c r="O1081" t="str">
        <f>IF(ISTEXT(E1081),"",IF(ISBLANK(E1081),"",IF(ISTEXT(D1081),"",IF(A1076="Invoice No. : ",INDEX(Sheet1!E$14:E$181,MATCH(B1076,Sheet1!A$14:A$181,0)),O1080))))</f>
        <v/>
      </c>
      <c r="P1081" t="str">
        <f>IF(ISTEXT(E1081),"",IF(ISBLANK(E1081),"",IF(ISTEXT(D1081),"",IF(A1076="Invoice No. : ",INDEX(Sheet1!G$14:G$181,MATCH(B1076,Sheet1!A$14:A$181,0)),P1080))))</f>
        <v/>
      </c>
      <c r="Q1081" t="str">
        <f t="shared" si="67"/>
        <v/>
      </c>
    </row>
    <row r="1082" spans="1:17" x14ac:dyDescent="0.2">
      <c r="F1082" s="26" t="str">
        <f t="shared" si="64"/>
        <v/>
      </c>
      <c r="G1082" s="26" t="str">
        <f>IF(ISTEXT(E1082),"",IF(ISBLANK(E1082),"",IF(ISTEXT(D1082),"",IF(A1077="Invoice No. : ",INDEX(Sheet1!F$14:F$181,MATCH(B1077,Sheet1!A$14:A$181,0)),G1081))))</f>
        <v/>
      </c>
      <c r="H1082" s="26" t="str">
        <f t="shared" si="65"/>
        <v/>
      </c>
      <c r="I1082" s="26" t="str">
        <f>IF(ISTEXT(E1082),"",IF(ISBLANK(E1082),"",IF(ISTEXT(D1082),"",IF(A1077="Invoice No. : ",TEXT(INDEX(Sheet1!C$14:C$200,MATCH(B1077,Sheet1!A$14:A$200,0)),"hh:mm:ss"),I1081))))</f>
        <v/>
      </c>
      <c r="J1082" t="str">
        <f t="shared" si="66"/>
        <v/>
      </c>
      <c r="K1082" t="str">
        <f>IF(ISBLANK(G1082),"",IF(ISTEXT(G1082),"",INDEX(Sheet1!H$14:H$181,MATCH(F1082,Sheet1!A$14:A$181,0))))</f>
        <v/>
      </c>
      <c r="L1082" t="str">
        <f>IF(ISBLANK(G1082),"",IF(ISTEXT(G1082),"",INDEX(Sheet1!I$14:I$181,MATCH(F1082,Sheet1!A$14:A$181,0))))</f>
        <v/>
      </c>
      <c r="M1082" t="str">
        <f>IF(ISBLANK(G1082),"",IF(ISTEXT(G1082),"",IF(INDEX(Sheet1!H$14:H$181,MATCH(F1082,Sheet1!A$14:A$181,0))&lt;&gt;0,IF(INDEX(Sheet1!I$14:I$181,MATCH(F1082,Sheet1!A$14:A$181,0))&lt;&gt;0,"Loan &amp; Cash","Loan"),"Cash")))</f>
        <v/>
      </c>
      <c r="N1082" t="str">
        <f>IF(ISTEXT(E1082),"",IF(ISBLANK(E1082),"",IF(ISTEXT(D1082),"",IF(A1077="Invoice No. : ",INDEX(Sheet1!D$14:D$181,MATCH(B1077,Sheet1!A$14:A$181,0)),N1081))))</f>
        <v/>
      </c>
      <c r="O1082" t="str">
        <f>IF(ISTEXT(E1082),"",IF(ISBLANK(E1082),"",IF(ISTEXT(D1082),"",IF(A1077="Invoice No. : ",INDEX(Sheet1!E$14:E$181,MATCH(B1077,Sheet1!A$14:A$181,0)),O1081))))</f>
        <v/>
      </c>
      <c r="P1082" t="str">
        <f>IF(ISTEXT(E1082),"",IF(ISBLANK(E1082),"",IF(ISTEXT(D1082),"",IF(A1077="Invoice No. : ",INDEX(Sheet1!G$14:G$181,MATCH(B1077,Sheet1!A$14:A$181,0)),P1081))))</f>
        <v/>
      </c>
      <c r="Q1082" t="str">
        <f t="shared" si="67"/>
        <v/>
      </c>
    </row>
    <row r="1083" spans="1:17" x14ac:dyDescent="0.2">
      <c r="F1083" s="26" t="str">
        <f t="shared" si="64"/>
        <v/>
      </c>
      <c r="G1083" s="26" t="str">
        <f>IF(ISTEXT(E1083),"",IF(ISBLANK(E1083),"",IF(ISTEXT(D1083),"",IF(A1078="Invoice No. : ",INDEX(Sheet1!F$14:F$181,MATCH(B1078,Sheet1!A$14:A$181,0)),G1082))))</f>
        <v/>
      </c>
      <c r="H1083" s="26" t="str">
        <f t="shared" si="65"/>
        <v/>
      </c>
      <c r="I1083" s="26" t="str">
        <f>IF(ISTEXT(E1083),"",IF(ISBLANK(E1083),"",IF(ISTEXT(D1083),"",IF(A1078="Invoice No. : ",TEXT(INDEX(Sheet1!C$14:C$200,MATCH(B1078,Sheet1!A$14:A$200,0)),"hh:mm:ss"),I1082))))</f>
        <v/>
      </c>
      <c r="J1083" t="str">
        <f t="shared" si="66"/>
        <v/>
      </c>
      <c r="K1083" t="str">
        <f>IF(ISBLANK(G1083),"",IF(ISTEXT(G1083),"",INDEX(Sheet1!H$14:H$181,MATCH(F1083,Sheet1!A$14:A$181,0))))</f>
        <v/>
      </c>
      <c r="L1083" t="str">
        <f>IF(ISBLANK(G1083),"",IF(ISTEXT(G1083),"",INDEX(Sheet1!I$14:I$181,MATCH(F1083,Sheet1!A$14:A$181,0))))</f>
        <v/>
      </c>
      <c r="M1083" t="str">
        <f>IF(ISBLANK(G1083),"",IF(ISTEXT(G1083),"",IF(INDEX(Sheet1!H$14:H$181,MATCH(F1083,Sheet1!A$14:A$181,0))&lt;&gt;0,IF(INDEX(Sheet1!I$14:I$181,MATCH(F1083,Sheet1!A$14:A$181,0))&lt;&gt;0,"Loan &amp; Cash","Loan"),"Cash")))</f>
        <v/>
      </c>
      <c r="N1083" t="str">
        <f>IF(ISTEXT(E1083),"",IF(ISBLANK(E1083),"",IF(ISTEXT(D1083),"",IF(A1078="Invoice No. : ",INDEX(Sheet1!D$14:D$181,MATCH(B1078,Sheet1!A$14:A$181,0)),N1082))))</f>
        <v/>
      </c>
      <c r="O1083" t="str">
        <f>IF(ISTEXT(E1083),"",IF(ISBLANK(E1083),"",IF(ISTEXT(D1083),"",IF(A1078="Invoice No. : ",INDEX(Sheet1!E$14:E$181,MATCH(B1078,Sheet1!A$14:A$181,0)),O1082))))</f>
        <v/>
      </c>
      <c r="P1083" t="str">
        <f>IF(ISTEXT(E1083),"",IF(ISBLANK(E1083),"",IF(ISTEXT(D1083),"",IF(A1078="Invoice No. : ",INDEX(Sheet1!G$14:G$181,MATCH(B1078,Sheet1!A$14:A$181,0)),P1082))))</f>
        <v/>
      </c>
      <c r="Q1083" t="str">
        <f t="shared" si="67"/>
        <v/>
      </c>
    </row>
    <row r="1084" spans="1:17" x14ac:dyDescent="0.2">
      <c r="A1084" s="3" t="s">
        <v>4</v>
      </c>
      <c r="B1084" s="4">
        <v>2145354</v>
      </c>
      <c r="C1084" s="3" t="s">
        <v>5</v>
      </c>
      <c r="D1084" s="5" t="s">
        <v>185</v>
      </c>
      <c r="F1084" s="26" t="str">
        <f t="shared" si="64"/>
        <v/>
      </c>
      <c r="G1084" s="26" t="str">
        <f>IF(ISTEXT(E1084),"",IF(ISBLANK(E1084),"",IF(ISTEXT(D1084),"",IF(A1079="Invoice No. : ",INDEX(Sheet1!F$14:F$181,MATCH(B1079,Sheet1!A$14:A$181,0)),G1083))))</f>
        <v/>
      </c>
      <c r="H1084" s="26" t="str">
        <f t="shared" si="65"/>
        <v/>
      </c>
      <c r="I1084" s="26" t="str">
        <f>IF(ISTEXT(E1084),"",IF(ISBLANK(E1084),"",IF(ISTEXT(D1084),"",IF(A1079="Invoice No. : ",TEXT(INDEX(Sheet1!C$14:C$200,MATCH(B1079,Sheet1!A$14:A$200,0)),"hh:mm:ss"),I1083))))</f>
        <v/>
      </c>
      <c r="J1084" t="str">
        <f t="shared" si="66"/>
        <v/>
      </c>
      <c r="K1084" t="str">
        <f>IF(ISBLANK(G1084),"",IF(ISTEXT(G1084),"",INDEX(Sheet1!H$14:H$181,MATCH(F1084,Sheet1!A$14:A$181,0))))</f>
        <v/>
      </c>
      <c r="L1084" t="str">
        <f>IF(ISBLANK(G1084),"",IF(ISTEXT(G1084),"",INDEX(Sheet1!I$14:I$181,MATCH(F1084,Sheet1!A$14:A$181,0))))</f>
        <v/>
      </c>
      <c r="M1084" t="str">
        <f>IF(ISBLANK(G1084),"",IF(ISTEXT(G1084),"",IF(INDEX(Sheet1!H$14:H$181,MATCH(F1084,Sheet1!A$14:A$181,0))&lt;&gt;0,IF(INDEX(Sheet1!I$14:I$181,MATCH(F1084,Sheet1!A$14:A$181,0))&lt;&gt;0,"Loan &amp; Cash","Loan"),"Cash")))</f>
        <v/>
      </c>
      <c r="N1084" t="str">
        <f>IF(ISTEXT(E1084),"",IF(ISBLANK(E1084),"",IF(ISTEXT(D1084),"",IF(A1079="Invoice No. : ",INDEX(Sheet1!D$14:D$181,MATCH(B1079,Sheet1!A$14:A$181,0)),N1083))))</f>
        <v/>
      </c>
      <c r="O1084" t="str">
        <f>IF(ISTEXT(E1084),"",IF(ISBLANK(E1084),"",IF(ISTEXT(D1084),"",IF(A1079="Invoice No. : ",INDEX(Sheet1!E$14:E$181,MATCH(B1079,Sheet1!A$14:A$181,0)),O1083))))</f>
        <v/>
      </c>
      <c r="P1084" t="str">
        <f>IF(ISTEXT(E1084),"",IF(ISBLANK(E1084),"",IF(ISTEXT(D1084),"",IF(A1079="Invoice No. : ",INDEX(Sheet1!G$14:G$181,MATCH(B1079,Sheet1!A$14:A$181,0)),P1083))))</f>
        <v/>
      </c>
      <c r="Q1084" t="str">
        <f t="shared" si="67"/>
        <v/>
      </c>
    </row>
    <row r="1085" spans="1:17" x14ac:dyDescent="0.2">
      <c r="A1085" s="3" t="s">
        <v>7</v>
      </c>
      <c r="B1085" s="6">
        <v>44943</v>
      </c>
      <c r="C1085" s="3" t="s">
        <v>8</v>
      </c>
      <c r="D1085" s="7">
        <v>2</v>
      </c>
      <c r="F1085" s="26" t="str">
        <f t="shared" si="64"/>
        <v/>
      </c>
      <c r="G1085" s="26" t="str">
        <f>IF(ISTEXT(E1085),"",IF(ISBLANK(E1085),"",IF(ISTEXT(D1085),"",IF(A1080="Invoice No. : ",INDEX(Sheet1!F$14:F$181,MATCH(B1080,Sheet1!A$14:A$181,0)),G1084))))</f>
        <v/>
      </c>
      <c r="H1085" s="26" t="str">
        <f t="shared" si="65"/>
        <v/>
      </c>
      <c r="I1085" s="26" t="str">
        <f>IF(ISTEXT(E1085),"",IF(ISBLANK(E1085),"",IF(ISTEXT(D1085),"",IF(A1080="Invoice No. : ",TEXT(INDEX(Sheet1!C$14:C$200,MATCH(B1080,Sheet1!A$14:A$200,0)),"hh:mm:ss"),I1084))))</f>
        <v/>
      </c>
      <c r="J1085" t="str">
        <f t="shared" si="66"/>
        <v/>
      </c>
      <c r="K1085" t="str">
        <f>IF(ISBLANK(G1085),"",IF(ISTEXT(G1085),"",INDEX(Sheet1!H$14:H$181,MATCH(F1085,Sheet1!A$14:A$181,0))))</f>
        <v/>
      </c>
      <c r="L1085" t="str">
        <f>IF(ISBLANK(G1085),"",IF(ISTEXT(G1085),"",INDEX(Sheet1!I$14:I$181,MATCH(F1085,Sheet1!A$14:A$181,0))))</f>
        <v/>
      </c>
      <c r="M1085" t="str">
        <f>IF(ISBLANK(G1085),"",IF(ISTEXT(G1085),"",IF(INDEX(Sheet1!H$14:H$181,MATCH(F1085,Sheet1!A$14:A$181,0))&lt;&gt;0,IF(INDEX(Sheet1!I$14:I$181,MATCH(F1085,Sheet1!A$14:A$181,0))&lt;&gt;0,"Loan &amp; Cash","Loan"),"Cash")))</f>
        <v/>
      </c>
      <c r="N1085" t="str">
        <f>IF(ISTEXT(E1085),"",IF(ISBLANK(E1085),"",IF(ISTEXT(D1085),"",IF(A1080="Invoice No. : ",INDEX(Sheet1!D$14:D$181,MATCH(B1080,Sheet1!A$14:A$181,0)),N1084))))</f>
        <v/>
      </c>
      <c r="O1085" t="str">
        <f>IF(ISTEXT(E1085),"",IF(ISBLANK(E1085),"",IF(ISTEXT(D1085),"",IF(A1080="Invoice No. : ",INDEX(Sheet1!E$14:E$181,MATCH(B1080,Sheet1!A$14:A$181,0)),O1084))))</f>
        <v/>
      </c>
      <c r="P1085" t="str">
        <f>IF(ISTEXT(E1085),"",IF(ISBLANK(E1085),"",IF(ISTEXT(D1085),"",IF(A1080="Invoice No. : ",INDEX(Sheet1!G$14:G$181,MATCH(B1080,Sheet1!A$14:A$181,0)),P1084))))</f>
        <v/>
      </c>
      <c r="Q1085" t="str">
        <f t="shared" si="67"/>
        <v/>
      </c>
    </row>
    <row r="1086" spans="1:17" x14ac:dyDescent="0.2">
      <c r="F1086" s="26" t="str">
        <f t="shared" si="64"/>
        <v/>
      </c>
      <c r="G1086" s="26" t="str">
        <f>IF(ISTEXT(E1086),"",IF(ISBLANK(E1086),"",IF(ISTEXT(D1086),"",IF(A1081="Invoice No. : ",INDEX(Sheet1!F$14:F$181,MATCH(B1081,Sheet1!A$14:A$181,0)),G1085))))</f>
        <v/>
      </c>
      <c r="H1086" s="26" t="str">
        <f t="shared" si="65"/>
        <v/>
      </c>
      <c r="I1086" s="26" t="str">
        <f>IF(ISTEXT(E1086),"",IF(ISBLANK(E1086),"",IF(ISTEXT(D1086),"",IF(A1081="Invoice No. : ",TEXT(INDEX(Sheet1!C$14:C$200,MATCH(B1081,Sheet1!A$14:A$200,0)),"hh:mm:ss"),I1085))))</f>
        <v/>
      </c>
      <c r="J1086" t="str">
        <f t="shared" si="66"/>
        <v/>
      </c>
      <c r="K1086" t="str">
        <f>IF(ISBLANK(G1086),"",IF(ISTEXT(G1086),"",INDEX(Sheet1!H$14:H$181,MATCH(F1086,Sheet1!A$14:A$181,0))))</f>
        <v/>
      </c>
      <c r="L1086" t="str">
        <f>IF(ISBLANK(G1086),"",IF(ISTEXT(G1086),"",INDEX(Sheet1!I$14:I$181,MATCH(F1086,Sheet1!A$14:A$181,0))))</f>
        <v/>
      </c>
      <c r="M1086" t="str">
        <f>IF(ISBLANK(G1086),"",IF(ISTEXT(G1086),"",IF(INDEX(Sheet1!H$14:H$181,MATCH(F1086,Sheet1!A$14:A$181,0))&lt;&gt;0,IF(INDEX(Sheet1!I$14:I$181,MATCH(F1086,Sheet1!A$14:A$181,0))&lt;&gt;0,"Loan &amp; Cash","Loan"),"Cash")))</f>
        <v/>
      </c>
      <c r="N1086" t="str">
        <f>IF(ISTEXT(E1086),"",IF(ISBLANK(E1086),"",IF(ISTEXT(D1086),"",IF(A1081="Invoice No. : ",INDEX(Sheet1!D$14:D$181,MATCH(B1081,Sheet1!A$14:A$181,0)),N1085))))</f>
        <v/>
      </c>
      <c r="O1086" t="str">
        <f>IF(ISTEXT(E1086),"",IF(ISBLANK(E1086),"",IF(ISTEXT(D1086),"",IF(A1081="Invoice No. : ",INDEX(Sheet1!E$14:E$181,MATCH(B1081,Sheet1!A$14:A$181,0)),O1085))))</f>
        <v/>
      </c>
      <c r="P1086" t="str">
        <f>IF(ISTEXT(E1086),"",IF(ISBLANK(E1086),"",IF(ISTEXT(D1086),"",IF(A1081="Invoice No. : ",INDEX(Sheet1!G$14:G$181,MATCH(B1081,Sheet1!A$14:A$181,0)),P1085))))</f>
        <v/>
      </c>
      <c r="Q1086" t="str">
        <f t="shared" si="67"/>
        <v/>
      </c>
    </row>
    <row r="1087" spans="1:17" x14ac:dyDescent="0.2">
      <c r="A1087" s="8" t="s">
        <v>9</v>
      </c>
      <c r="B1087" s="8" t="s">
        <v>10</v>
      </c>
      <c r="C1087" s="9" t="s">
        <v>11</v>
      </c>
      <c r="D1087" s="9" t="s">
        <v>12</v>
      </c>
      <c r="E1087" s="9" t="s">
        <v>13</v>
      </c>
      <c r="F1087" s="26" t="str">
        <f t="shared" si="64"/>
        <v/>
      </c>
      <c r="G1087" s="26" t="str">
        <f>IF(ISTEXT(E1087),"",IF(ISBLANK(E1087),"",IF(ISTEXT(D1087),"",IF(A1082="Invoice No. : ",INDEX(Sheet1!F$14:F$181,MATCH(B1082,Sheet1!A$14:A$181,0)),G1086))))</f>
        <v/>
      </c>
      <c r="H1087" s="26" t="str">
        <f t="shared" si="65"/>
        <v/>
      </c>
      <c r="I1087" s="26" t="str">
        <f>IF(ISTEXT(E1087),"",IF(ISBLANK(E1087),"",IF(ISTEXT(D1087),"",IF(A1082="Invoice No. : ",TEXT(INDEX(Sheet1!C$14:C$200,MATCH(B1082,Sheet1!A$14:A$200,0)),"hh:mm:ss"),I1086))))</f>
        <v/>
      </c>
      <c r="J1087" t="str">
        <f t="shared" si="66"/>
        <v/>
      </c>
      <c r="K1087" t="str">
        <f>IF(ISBLANK(G1087),"",IF(ISTEXT(G1087),"",INDEX(Sheet1!H$14:H$181,MATCH(F1087,Sheet1!A$14:A$181,0))))</f>
        <v/>
      </c>
      <c r="L1087" t="str">
        <f>IF(ISBLANK(G1087),"",IF(ISTEXT(G1087),"",INDEX(Sheet1!I$14:I$181,MATCH(F1087,Sheet1!A$14:A$181,0))))</f>
        <v/>
      </c>
      <c r="M1087" t="str">
        <f>IF(ISBLANK(G1087),"",IF(ISTEXT(G1087),"",IF(INDEX(Sheet1!H$14:H$181,MATCH(F1087,Sheet1!A$14:A$181,0))&lt;&gt;0,IF(INDEX(Sheet1!I$14:I$181,MATCH(F1087,Sheet1!A$14:A$181,0))&lt;&gt;0,"Loan &amp; Cash","Loan"),"Cash")))</f>
        <v/>
      </c>
      <c r="N1087" t="str">
        <f>IF(ISTEXT(E1087),"",IF(ISBLANK(E1087),"",IF(ISTEXT(D1087),"",IF(A1082="Invoice No. : ",INDEX(Sheet1!D$14:D$181,MATCH(B1082,Sheet1!A$14:A$181,0)),N1086))))</f>
        <v/>
      </c>
      <c r="O1087" t="str">
        <f>IF(ISTEXT(E1087),"",IF(ISBLANK(E1087),"",IF(ISTEXT(D1087),"",IF(A1082="Invoice No. : ",INDEX(Sheet1!E$14:E$181,MATCH(B1082,Sheet1!A$14:A$181,0)),O1086))))</f>
        <v/>
      </c>
      <c r="P1087" t="str">
        <f>IF(ISTEXT(E1087),"",IF(ISBLANK(E1087),"",IF(ISTEXT(D1087),"",IF(A1082="Invoice No. : ",INDEX(Sheet1!G$14:G$181,MATCH(B1082,Sheet1!A$14:A$181,0)),P1086))))</f>
        <v/>
      </c>
      <c r="Q1087" t="str">
        <f t="shared" si="67"/>
        <v/>
      </c>
    </row>
    <row r="1088" spans="1:17" x14ac:dyDescent="0.2">
      <c r="F1088" s="26" t="str">
        <f t="shared" si="64"/>
        <v/>
      </c>
      <c r="G1088" s="26" t="str">
        <f>IF(ISTEXT(E1088),"",IF(ISBLANK(E1088),"",IF(ISTEXT(D1088),"",IF(A1083="Invoice No. : ",INDEX(Sheet1!F$14:F$181,MATCH(B1083,Sheet1!A$14:A$181,0)),G1087))))</f>
        <v/>
      </c>
      <c r="H1088" s="26" t="str">
        <f t="shared" si="65"/>
        <v/>
      </c>
      <c r="I1088" s="26" t="str">
        <f>IF(ISTEXT(E1088),"",IF(ISBLANK(E1088),"",IF(ISTEXT(D1088),"",IF(A1083="Invoice No. : ",TEXT(INDEX(Sheet1!C$14:C$200,MATCH(B1083,Sheet1!A$14:A$200,0)),"hh:mm:ss"),I1087))))</f>
        <v/>
      </c>
      <c r="J1088" t="str">
        <f t="shared" si="66"/>
        <v/>
      </c>
      <c r="K1088" t="str">
        <f>IF(ISBLANK(G1088),"",IF(ISTEXT(G1088),"",INDEX(Sheet1!H$14:H$181,MATCH(F1088,Sheet1!A$14:A$181,0))))</f>
        <v/>
      </c>
      <c r="L1088" t="str">
        <f>IF(ISBLANK(G1088),"",IF(ISTEXT(G1088),"",INDEX(Sheet1!I$14:I$181,MATCH(F1088,Sheet1!A$14:A$181,0))))</f>
        <v/>
      </c>
      <c r="M1088" t="str">
        <f>IF(ISBLANK(G1088),"",IF(ISTEXT(G1088),"",IF(INDEX(Sheet1!H$14:H$181,MATCH(F1088,Sheet1!A$14:A$181,0))&lt;&gt;0,IF(INDEX(Sheet1!I$14:I$181,MATCH(F1088,Sheet1!A$14:A$181,0))&lt;&gt;0,"Loan &amp; Cash","Loan"),"Cash")))</f>
        <v/>
      </c>
      <c r="N1088" t="str">
        <f>IF(ISTEXT(E1088),"",IF(ISBLANK(E1088),"",IF(ISTEXT(D1088),"",IF(A1083="Invoice No. : ",INDEX(Sheet1!D$14:D$181,MATCH(B1083,Sheet1!A$14:A$181,0)),N1087))))</f>
        <v/>
      </c>
      <c r="O1088" t="str">
        <f>IF(ISTEXT(E1088),"",IF(ISBLANK(E1088),"",IF(ISTEXT(D1088),"",IF(A1083="Invoice No. : ",INDEX(Sheet1!E$14:E$181,MATCH(B1083,Sheet1!A$14:A$181,0)),O1087))))</f>
        <v/>
      </c>
      <c r="P1088" t="str">
        <f>IF(ISTEXT(E1088),"",IF(ISBLANK(E1088),"",IF(ISTEXT(D1088),"",IF(A1083="Invoice No. : ",INDEX(Sheet1!G$14:G$181,MATCH(B1083,Sheet1!A$14:A$181,0)),P1087))))</f>
        <v/>
      </c>
      <c r="Q1088" t="str">
        <f t="shared" si="67"/>
        <v/>
      </c>
    </row>
    <row r="1089" spans="1:17" x14ac:dyDescent="0.2">
      <c r="A1089" s="10" t="s">
        <v>757</v>
      </c>
      <c r="B1089" s="10" t="s">
        <v>758</v>
      </c>
      <c r="C1089" s="11">
        <v>1</v>
      </c>
      <c r="D1089" s="11">
        <v>12.25</v>
      </c>
      <c r="E1089" s="11">
        <v>12.25</v>
      </c>
      <c r="F1089" s="26">
        <f t="shared" si="64"/>
        <v>2145354</v>
      </c>
      <c r="G1089" s="26">
        <f>IF(ISTEXT(E1089),"",IF(ISBLANK(E1089),"",IF(ISTEXT(D1089),"",IF(A1084="Invoice No. : ",INDEX(Sheet1!F$14:F$181,MATCH(B1084,Sheet1!A$14:A$181,0)),G1088))))</f>
        <v>31740</v>
      </c>
      <c r="H1089" s="26" t="str">
        <f t="shared" si="65"/>
        <v>01/17/2023</v>
      </c>
      <c r="I1089" s="26" t="str">
        <f>IF(ISTEXT(E1089),"",IF(ISBLANK(E1089),"",IF(ISTEXT(D1089),"",IF(A1084="Invoice No. : ",TEXT(INDEX(Sheet1!C$14:C$200,MATCH(B1084,Sheet1!A$14:A$200,0)),"hh:mm:ss"),I1088))))</f>
        <v>11:39:33</v>
      </c>
      <c r="J1089">
        <f t="shared" si="66"/>
        <v>12.25</v>
      </c>
      <c r="K1089">
        <f>IF(ISBLANK(G1089),"",IF(ISTEXT(G1089),"",INDEX(Sheet1!H$14:H$181,MATCH(F1089,Sheet1!A$14:A$181,0))))</f>
        <v>0</v>
      </c>
      <c r="L1089">
        <f>IF(ISBLANK(G1089),"",IF(ISTEXT(G1089),"",INDEX(Sheet1!I$14:I$181,MATCH(F1089,Sheet1!A$14:A$181,0))))</f>
        <v>12.25</v>
      </c>
      <c r="M1089" t="str">
        <f>IF(ISBLANK(G1089),"",IF(ISTEXT(G1089),"",IF(INDEX(Sheet1!H$14:H$181,MATCH(F1089,Sheet1!A$14:A$181,0))&lt;&gt;0,IF(INDEX(Sheet1!I$14:I$181,MATCH(F1089,Sheet1!A$14:A$181,0))&lt;&gt;0,"Loan &amp; Cash","Loan"),"Cash")))</f>
        <v>Cash</v>
      </c>
      <c r="N1089">
        <f>IF(ISTEXT(E1089),"",IF(ISBLANK(E1089),"",IF(ISTEXT(D1089),"",IF(A1084="Invoice No. : ",INDEX(Sheet1!D$14:D$181,MATCH(B1084,Sheet1!A$14:A$181,0)),N1088))))</f>
        <v>2</v>
      </c>
      <c r="O1089" t="str">
        <f>IF(ISTEXT(E1089),"",IF(ISBLANK(E1089),"",IF(ISTEXT(D1089),"",IF(A1084="Invoice No. : ",INDEX(Sheet1!E$14:E$181,MATCH(B1084,Sheet1!A$14:A$181,0)),O1088))))</f>
        <v>RUBY</v>
      </c>
      <c r="P1089" t="str">
        <f>IF(ISTEXT(E1089),"",IF(ISBLANK(E1089),"",IF(ISTEXT(D1089),"",IF(A1084="Invoice No. : ",INDEX(Sheet1!G$14:G$181,MATCH(B1084,Sheet1!A$14:A$181,0)),P1088))))</f>
        <v>REFUGIA, ROGIELYN LOPEZ</v>
      </c>
      <c r="Q1089">
        <f t="shared" si="67"/>
        <v>130591.09</v>
      </c>
    </row>
    <row r="1090" spans="1:17" x14ac:dyDescent="0.2">
      <c r="D1090" s="12" t="s">
        <v>16</v>
      </c>
      <c r="E1090" s="13">
        <v>12.25</v>
      </c>
      <c r="F1090" s="26" t="str">
        <f t="shared" si="64"/>
        <v/>
      </c>
      <c r="G1090" s="26" t="str">
        <f>IF(ISTEXT(E1090),"",IF(ISBLANK(E1090),"",IF(ISTEXT(D1090),"",IF(A1085="Invoice No. : ",INDEX(Sheet1!F$14:F$181,MATCH(B1085,Sheet1!A$14:A$181,0)),G1089))))</f>
        <v/>
      </c>
      <c r="H1090" s="26" t="str">
        <f t="shared" si="65"/>
        <v/>
      </c>
      <c r="I1090" s="26" t="str">
        <f>IF(ISTEXT(E1090),"",IF(ISBLANK(E1090),"",IF(ISTEXT(D1090),"",IF(A1085="Invoice No. : ",TEXT(INDEX(Sheet1!C$14:C$200,MATCH(B1085,Sheet1!A$14:A$200,0)),"hh:mm:ss"),I1089))))</f>
        <v/>
      </c>
      <c r="J1090" t="str">
        <f t="shared" si="66"/>
        <v/>
      </c>
      <c r="K1090" t="str">
        <f>IF(ISBLANK(G1090),"",IF(ISTEXT(G1090),"",INDEX(Sheet1!H$14:H$181,MATCH(F1090,Sheet1!A$14:A$181,0))))</f>
        <v/>
      </c>
      <c r="L1090" t="str">
        <f>IF(ISBLANK(G1090),"",IF(ISTEXT(G1090),"",INDEX(Sheet1!I$14:I$181,MATCH(F1090,Sheet1!A$14:A$181,0))))</f>
        <v/>
      </c>
      <c r="M1090" t="str">
        <f>IF(ISBLANK(G1090),"",IF(ISTEXT(G1090),"",IF(INDEX(Sheet1!H$14:H$181,MATCH(F1090,Sheet1!A$14:A$181,0))&lt;&gt;0,IF(INDEX(Sheet1!I$14:I$181,MATCH(F1090,Sheet1!A$14:A$181,0))&lt;&gt;0,"Loan &amp; Cash","Loan"),"Cash")))</f>
        <v/>
      </c>
      <c r="N1090" t="str">
        <f>IF(ISTEXT(E1090),"",IF(ISBLANK(E1090),"",IF(ISTEXT(D1090),"",IF(A1085="Invoice No. : ",INDEX(Sheet1!D$14:D$181,MATCH(B1085,Sheet1!A$14:A$181,0)),N1089))))</f>
        <v/>
      </c>
      <c r="O1090" t="str">
        <f>IF(ISTEXT(E1090),"",IF(ISBLANK(E1090),"",IF(ISTEXT(D1090),"",IF(A1085="Invoice No. : ",INDEX(Sheet1!E$14:E$181,MATCH(B1085,Sheet1!A$14:A$181,0)),O1089))))</f>
        <v/>
      </c>
      <c r="P1090" t="str">
        <f>IF(ISTEXT(E1090),"",IF(ISBLANK(E1090),"",IF(ISTEXT(D1090),"",IF(A1085="Invoice No. : ",INDEX(Sheet1!G$14:G$181,MATCH(B1085,Sheet1!A$14:A$181,0)),P1089))))</f>
        <v/>
      </c>
      <c r="Q1090" t="str">
        <f t="shared" si="67"/>
        <v/>
      </c>
    </row>
    <row r="1091" spans="1:17" x14ac:dyDescent="0.2">
      <c r="F1091" s="26" t="str">
        <f t="shared" si="64"/>
        <v/>
      </c>
      <c r="G1091" s="26" t="str">
        <f>IF(ISTEXT(E1091),"",IF(ISBLANK(E1091),"",IF(ISTEXT(D1091),"",IF(A1086="Invoice No. : ",INDEX(Sheet1!F$14:F$181,MATCH(B1086,Sheet1!A$14:A$181,0)),G1090))))</f>
        <v/>
      </c>
      <c r="H1091" s="26" t="str">
        <f t="shared" si="65"/>
        <v/>
      </c>
      <c r="I1091" s="26" t="str">
        <f>IF(ISTEXT(E1091),"",IF(ISBLANK(E1091),"",IF(ISTEXT(D1091),"",IF(A1086="Invoice No. : ",TEXT(INDEX(Sheet1!C$14:C$200,MATCH(B1086,Sheet1!A$14:A$200,0)),"hh:mm:ss"),I1090))))</f>
        <v/>
      </c>
      <c r="J1091" t="str">
        <f t="shared" si="66"/>
        <v/>
      </c>
      <c r="K1091" t="str">
        <f>IF(ISBLANK(G1091),"",IF(ISTEXT(G1091),"",INDEX(Sheet1!H$14:H$181,MATCH(F1091,Sheet1!A$14:A$181,0))))</f>
        <v/>
      </c>
      <c r="L1091" t="str">
        <f>IF(ISBLANK(G1091),"",IF(ISTEXT(G1091),"",INDEX(Sheet1!I$14:I$181,MATCH(F1091,Sheet1!A$14:A$181,0))))</f>
        <v/>
      </c>
      <c r="M1091" t="str">
        <f>IF(ISBLANK(G1091),"",IF(ISTEXT(G1091),"",IF(INDEX(Sheet1!H$14:H$181,MATCH(F1091,Sheet1!A$14:A$181,0))&lt;&gt;0,IF(INDEX(Sheet1!I$14:I$181,MATCH(F1091,Sheet1!A$14:A$181,0))&lt;&gt;0,"Loan &amp; Cash","Loan"),"Cash")))</f>
        <v/>
      </c>
      <c r="N1091" t="str">
        <f>IF(ISTEXT(E1091),"",IF(ISBLANK(E1091),"",IF(ISTEXT(D1091),"",IF(A1086="Invoice No. : ",INDEX(Sheet1!D$14:D$181,MATCH(B1086,Sheet1!A$14:A$181,0)),N1090))))</f>
        <v/>
      </c>
      <c r="O1091" t="str">
        <f>IF(ISTEXT(E1091),"",IF(ISBLANK(E1091),"",IF(ISTEXT(D1091),"",IF(A1086="Invoice No. : ",INDEX(Sheet1!E$14:E$181,MATCH(B1086,Sheet1!A$14:A$181,0)),O1090))))</f>
        <v/>
      </c>
      <c r="P1091" t="str">
        <f>IF(ISTEXT(E1091),"",IF(ISBLANK(E1091),"",IF(ISTEXT(D1091),"",IF(A1086="Invoice No. : ",INDEX(Sheet1!G$14:G$181,MATCH(B1086,Sheet1!A$14:A$181,0)),P1090))))</f>
        <v/>
      </c>
      <c r="Q1091" t="str">
        <f t="shared" si="67"/>
        <v/>
      </c>
    </row>
    <row r="1092" spans="1:17" x14ac:dyDescent="0.2">
      <c r="F1092" s="26" t="str">
        <f t="shared" si="64"/>
        <v/>
      </c>
      <c r="G1092" s="26" t="str">
        <f>IF(ISTEXT(E1092),"",IF(ISBLANK(E1092),"",IF(ISTEXT(D1092),"",IF(A1087="Invoice No. : ",INDEX(Sheet1!F$14:F$181,MATCH(B1087,Sheet1!A$14:A$181,0)),G1091))))</f>
        <v/>
      </c>
      <c r="H1092" s="26" t="str">
        <f t="shared" si="65"/>
        <v/>
      </c>
      <c r="I1092" s="26" t="str">
        <f>IF(ISTEXT(E1092),"",IF(ISBLANK(E1092),"",IF(ISTEXT(D1092),"",IF(A1087="Invoice No. : ",TEXT(INDEX(Sheet1!C$14:C$200,MATCH(B1087,Sheet1!A$14:A$200,0)),"hh:mm:ss"),I1091))))</f>
        <v/>
      </c>
      <c r="J1092" t="str">
        <f t="shared" si="66"/>
        <v/>
      </c>
      <c r="K1092" t="str">
        <f>IF(ISBLANK(G1092),"",IF(ISTEXT(G1092),"",INDEX(Sheet1!H$14:H$181,MATCH(F1092,Sheet1!A$14:A$181,0))))</f>
        <v/>
      </c>
      <c r="L1092" t="str">
        <f>IF(ISBLANK(G1092),"",IF(ISTEXT(G1092),"",INDEX(Sheet1!I$14:I$181,MATCH(F1092,Sheet1!A$14:A$181,0))))</f>
        <v/>
      </c>
      <c r="M1092" t="str">
        <f>IF(ISBLANK(G1092),"",IF(ISTEXT(G1092),"",IF(INDEX(Sheet1!H$14:H$181,MATCH(F1092,Sheet1!A$14:A$181,0))&lt;&gt;0,IF(INDEX(Sheet1!I$14:I$181,MATCH(F1092,Sheet1!A$14:A$181,0))&lt;&gt;0,"Loan &amp; Cash","Loan"),"Cash")))</f>
        <v/>
      </c>
      <c r="N1092" t="str">
        <f>IF(ISTEXT(E1092),"",IF(ISBLANK(E1092),"",IF(ISTEXT(D1092),"",IF(A1087="Invoice No. : ",INDEX(Sheet1!D$14:D$181,MATCH(B1087,Sheet1!A$14:A$181,0)),N1091))))</f>
        <v/>
      </c>
      <c r="O1092" t="str">
        <f>IF(ISTEXT(E1092),"",IF(ISBLANK(E1092),"",IF(ISTEXT(D1092),"",IF(A1087="Invoice No. : ",INDEX(Sheet1!E$14:E$181,MATCH(B1087,Sheet1!A$14:A$181,0)),O1091))))</f>
        <v/>
      </c>
      <c r="P1092" t="str">
        <f>IF(ISTEXT(E1092),"",IF(ISBLANK(E1092),"",IF(ISTEXT(D1092),"",IF(A1087="Invoice No. : ",INDEX(Sheet1!G$14:G$181,MATCH(B1087,Sheet1!A$14:A$181,0)),P1091))))</f>
        <v/>
      </c>
      <c r="Q1092" t="str">
        <f t="shared" si="67"/>
        <v/>
      </c>
    </row>
    <row r="1093" spans="1:17" x14ac:dyDescent="0.2">
      <c r="A1093" s="3" t="s">
        <v>4</v>
      </c>
      <c r="B1093" s="4">
        <v>2145355</v>
      </c>
      <c r="C1093" s="3" t="s">
        <v>5</v>
      </c>
      <c r="D1093" s="5" t="s">
        <v>185</v>
      </c>
      <c r="F1093" s="26" t="str">
        <f t="shared" si="64"/>
        <v/>
      </c>
      <c r="G1093" s="26" t="str">
        <f>IF(ISTEXT(E1093),"",IF(ISBLANK(E1093),"",IF(ISTEXT(D1093),"",IF(A1088="Invoice No. : ",INDEX(Sheet1!F$14:F$181,MATCH(B1088,Sheet1!A$14:A$181,0)),G1092))))</f>
        <v/>
      </c>
      <c r="H1093" s="26" t="str">
        <f t="shared" si="65"/>
        <v/>
      </c>
      <c r="I1093" s="26" t="str">
        <f>IF(ISTEXT(E1093),"",IF(ISBLANK(E1093),"",IF(ISTEXT(D1093),"",IF(A1088="Invoice No. : ",TEXT(INDEX(Sheet1!C$14:C$200,MATCH(B1088,Sheet1!A$14:A$200,0)),"hh:mm:ss"),I1092))))</f>
        <v/>
      </c>
      <c r="J1093" t="str">
        <f t="shared" si="66"/>
        <v/>
      </c>
      <c r="K1093" t="str">
        <f>IF(ISBLANK(G1093),"",IF(ISTEXT(G1093),"",INDEX(Sheet1!H$14:H$181,MATCH(F1093,Sheet1!A$14:A$181,0))))</f>
        <v/>
      </c>
      <c r="L1093" t="str">
        <f>IF(ISBLANK(G1093),"",IF(ISTEXT(G1093),"",INDEX(Sheet1!I$14:I$181,MATCH(F1093,Sheet1!A$14:A$181,0))))</f>
        <v/>
      </c>
      <c r="M1093" t="str">
        <f>IF(ISBLANK(G1093),"",IF(ISTEXT(G1093),"",IF(INDEX(Sheet1!H$14:H$181,MATCH(F1093,Sheet1!A$14:A$181,0))&lt;&gt;0,IF(INDEX(Sheet1!I$14:I$181,MATCH(F1093,Sheet1!A$14:A$181,0))&lt;&gt;0,"Loan &amp; Cash","Loan"),"Cash")))</f>
        <v/>
      </c>
      <c r="N1093" t="str">
        <f>IF(ISTEXT(E1093),"",IF(ISBLANK(E1093),"",IF(ISTEXT(D1093),"",IF(A1088="Invoice No. : ",INDEX(Sheet1!D$14:D$181,MATCH(B1088,Sheet1!A$14:A$181,0)),N1092))))</f>
        <v/>
      </c>
      <c r="O1093" t="str">
        <f>IF(ISTEXT(E1093),"",IF(ISBLANK(E1093),"",IF(ISTEXT(D1093),"",IF(A1088="Invoice No. : ",INDEX(Sheet1!E$14:E$181,MATCH(B1088,Sheet1!A$14:A$181,0)),O1092))))</f>
        <v/>
      </c>
      <c r="P1093" t="str">
        <f>IF(ISTEXT(E1093),"",IF(ISBLANK(E1093),"",IF(ISTEXT(D1093),"",IF(A1088="Invoice No. : ",INDEX(Sheet1!G$14:G$181,MATCH(B1088,Sheet1!A$14:A$181,0)),P1092))))</f>
        <v/>
      </c>
      <c r="Q1093" t="str">
        <f t="shared" si="67"/>
        <v/>
      </c>
    </row>
    <row r="1094" spans="1:17" x14ac:dyDescent="0.2">
      <c r="A1094" s="3" t="s">
        <v>7</v>
      </c>
      <c r="B1094" s="6">
        <v>44943</v>
      </c>
      <c r="C1094" s="3" t="s">
        <v>8</v>
      </c>
      <c r="D1094" s="7">
        <v>2</v>
      </c>
      <c r="F1094" s="26" t="str">
        <f t="shared" si="64"/>
        <v/>
      </c>
      <c r="G1094" s="26" t="str">
        <f>IF(ISTEXT(E1094),"",IF(ISBLANK(E1094),"",IF(ISTEXT(D1094),"",IF(A1089="Invoice No. : ",INDEX(Sheet1!F$14:F$181,MATCH(B1089,Sheet1!A$14:A$181,0)),G1093))))</f>
        <v/>
      </c>
      <c r="H1094" s="26" t="str">
        <f t="shared" si="65"/>
        <v/>
      </c>
      <c r="I1094" s="26" t="str">
        <f>IF(ISTEXT(E1094),"",IF(ISBLANK(E1094),"",IF(ISTEXT(D1094),"",IF(A1089="Invoice No. : ",TEXT(INDEX(Sheet1!C$14:C$200,MATCH(B1089,Sheet1!A$14:A$200,0)),"hh:mm:ss"),I1093))))</f>
        <v/>
      </c>
      <c r="J1094" t="str">
        <f t="shared" si="66"/>
        <v/>
      </c>
      <c r="K1094" t="str">
        <f>IF(ISBLANK(G1094),"",IF(ISTEXT(G1094),"",INDEX(Sheet1!H$14:H$181,MATCH(F1094,Sheet1!A$14:A$181,0))))</f>
        <v/>
      </c>
      <c r="L1094" t="str">
        <f>IF(ISBLANK(G1094),"",IF(ISTEXT(G1094),"",INDEX(Sheet1!I$14:I$181,MATCH(F1094,Sheet1!A$14:A$181,0))))</f>
        <v/>
      </c>
      <c r="M1094" t="str">
        <f>IF(ISBLANK(G1094),"",IF(ISTEXT(G1094),"",IF(INDEX(Sheet1!H$14:H$181,MATCH(F1094,Sheet1!A$14:A$181,0))&lt;&gt;0,IF(INDEX(Sheet1!I$14:I$181,MATCH(F1094,Sheet1!A$14:A$181,0))&lt;&gt;0,"Loan &amp; Cash","Loan"),"Cash")))</f>
        <v/>
      </c>
      <c r="N1094" t="str">
        <f>IF(ISTEXT(E1094),"",IF(ISBLANK(E1094),"",IF(ISTEXT(D1094),"",IF(A1089="Invoice No. : ",INDEX(Sheet1!D$14:D$181,MATCH(B1089,Sheet1!A$14:A$181,0)),N1093))))</f>
        <v/>
      </c>
      <c r="O1094" t="str">
        <f>IF(ISTEXT(E1094),"",IF(ISBLANK(E1094),"",IF(ISTEXT(D1094),"",IF(A1089="Invoice No. : ",INDEX(Sheet1!E$14:E$181,MATCH(B1089,Sheet1!A$14:A$181,0)),O1093))))</f>
        <v/>
      </c>
      <c r="P1094" t="str">
        <f>IF(ISTEXT(E1094),"",IF(ISBLANK(E1094),"",IF(ISTEXT(D1094),"",IF(A1089="Invoice No. : ",INDEX(Sheet1!G$14:G$181,MATCH(B1089,Sheet1!A$14:A$181,0)),P1093))))</f>
        <v/>
      </c>
      <c r="Q1094" t="str">
        <f t="shared" si="67"/>
        <v/>
      </c>
    </row>
    <row r="1095" spans="1:17" x14ac:dyDescent="0.2">
      <c r="F1095" s="26" t="str">
        <f t="shared" si="64"/>
        <v/>
      </c>
      <c r="G1095" s="26" t="str">
        <f>IF(ISTEXT(E1095),"",IF(ISBLANK(E1095),"",IF(ISTEXT(D1095),"",IF(A1090="Invoice No. : ",INDEX(Sheet1!F$14:F$181,MATCH(B1090,Sheet1!A$14:A$181,0)),G1094))))</f>
        <v/>
      </c>
      <c r="H1095" s="26" t="str">
        <f t="shared" si="65"/>
        <v/>
      </c>
      <c r="I1095" s="26" t="str">
        <f>IF(ISTEXT(E1095),"",IF(ISBLANK(E1095),"",IF(ISTEXT(D1095),"",IF(A1090="Invoice No. : ",TEXT(INDEX(Sheet1!C$14:C$200,MATCH(B1090,Sheet1!A$14:A$200,0)),"hh:mm:ss"),I1094))))</f>
        <v/>
      </c>
      <c r="J1095" t="str">
        <f t="shared" si="66"/>
        <v/>
      </c>
      <c r="K1095" t="str">
        <f>IF(ISBLANK(G1095),"",IF(ISTEXT(G1095),"",INDEX(Sheet1!H$14:H$181,MATCH(F1095,Sheet1!A$14:A$181,0))))</f>
        <v/>
      </c>
      <c r="L1095" t="str">
        <f>IF(ISBLANK(G1095),"",IF(ISTEXT(G1095),"",INDEX(Sheet1!I$14:I$181,MATCH(F1095,Sheet1!A$14:A$181,0))))</f>
        <v/>
      </c>
      <c r="M1095" t="str">
        <f>IF(ISBLANK(G1095),"",IF(ISTEXT(G1095),"",IF(INDEX(Sheet1!H$14:H$181,MATCH(F1095,Sheet1!A$14:A$181,0))&lt;&gt;0,IF(INDEX(Sheet1!I$14:I$181,MATCH(F1095,Sheet1!A$14:A$181,0))&lt;&gt;0,"Loan &amp; Cash","Loan"),"Cash")))</f>
        <v/>
      </c>
      <c r="N1095" t="str">
        <f>IF(ISTEXT(E1095),"",IF(ISBLANK(E1095),"",IF(ISTEXT(D1095),"",IF(A1090="Invoice No. : ",INDEX(Sheet1!D$14:D$181,MATCH(B1090,Sheet1!A$14:A$181,0)),N1094))))</f>
        <v/>
      </c>
      <c r="O1095" t="str">
        <f>IF(ISTEXT(E1095),"",IF(ISBLANK(E1095),"",IF(ISTEXT(D1095),"",IF(A1090="Invoice No. : ",INDEX(Sheet1!E$14:E$181,MATCH(B1090,Sheet1!A$14:A$181,0)),O1094))))</f>
        <v/>
      </c>
      <c r="P1095" t="str">
        <f>IF(ISTEXT(E1095),"",IF(ISBLANK(E1095),"",IF(ISTEXT(D1095),"",IF(A1090="Invoice No. : ",INDEX(Sheet1!G$14:G$181,MATCH(B1090,Sheet1!A$14:A$181,0)),P1094))))</f>
        <v/>
      </c>
      <c r="Q1095" t="str">
        <f t="shared" si="67"/>
        <v/>
      </c>
    </row>
    <row r="1096" spans="1:17" x14ac:dyDescent="0.2">
      <c r="A1096" s="8" t="s">
        <v>9</v>
      </c>
      <c r="B1096" s="8" t="s">
        <v>10</v>
      </c>
      <c r="C1096" s="9" t="s">
        <v>11</v>
      </c>
      <c r="D1096" s="9" t="s">
        <v>12</v>
      </c>
      <c r="E1096" s="9" t="s">
        <v>13</v>
      </c>
      <c r="F1096" s="26" t="str">
        <f t="shared" si="64"/>
        <v/>
      </c>
      <c r="G1096" s="26" t="str">
        <f>IF(ISTEXT(E1096),"",IF(ISBLANK(E1096),"",IF(ISTEXT(D1096),"",IF(A1091="Invoice No. : ",INDEX(Sheet1!F$14:F$181,MATCH(B1091,Sheet1!A$14:A$181,0)),G1095))))</f>
        <v/>
      </c>
      <c r="H1096" s="26" t="str">
        <f t="shared" si="65"/>
        <v/>
      </c>
      <c r="I1096" s="26" t="str">
        <f>IF(ISTEXT(E1096),"",IF(ISBLANK(E1096),"",IF(ISTEXT(D1096),"",IF(A1091="Invoice No. : ",TEXT(INDEX(Sheet1!C$14:C$200,MATCH(B1091,Sheet1!A$14:A$200,0)),"hh:mm:ss"),I1095))))</f>
        <v/>
      </c>
      <c r="J1096" t="str">
        <f t="shared" si="66"/>
        <v/>
      </c>
      <c r="K1096" t="str">
        <f>IF(ISBLANK(G1096),"",IF(ISTEXT(G1096),"",INDEX(Sheet1!H$14:H$181,MATCH(F1096,Sheet1!A$14:A$181,0))))</f>
        <v/>
      </c>
      <c r="L1096" t="str">
        <f>IF(ISBLANK(G1096),"",IF(ISTEXT(G1096),"",INDEX(Sheet1!I$14:I$181,MATCH(F1096,Sheet1!A$14:A$181,0))))</f>
        <v/>
      </c>
      <c r="M1096" t="str">
        <f>IF(ISBLANK(G1096),"",IF(ISTEXT(G1096),"",IF(INDEX(Sheet1!H$14:H$181,MATCH(F1096,Sheet1!A$14:A$181,0))&lt;&gt;0,IF(INDEX(Sheet1!I$14:I$181,MATCH(F1096,Sheet1!A$14:A$181,0))&lt;&gt;0,"Loan &amp; Cash","Loan"),"Cash")))</f>
        <v/>
      </c>
      <c r="N1096" t="str">
        <f>IF(ISTEXT(E1096),"",IF(ISBLANK(E1096),"",IF(ISTEXT(D1096),"",IF(A1091="Invoice No. : ",INDEX(Sheet1!D$14:D$181,MATCH(B1091,Sheet1!A$14:A$181,0)),N1095))))</f>
        <v/>
      </c>
      <c r="O1096" t="str">
        <f>IF(ISTEXT(E1096),"",IF(ISBLANK(E1096),"",IF(ISTEXT(D1096),"",IF(A1091="Invoice No. : ",INDEX(Sheet1!E$14:E$181,MATCH(B1091,Sheet1!A$14:A$181,0)),O1095))))</f>
        <v/>
      </c>
      <c r="P1096" t="str">
        <f>IF(ISTEXT(E1096),"",IF(ISBLANK(E1096),"",IF(ISTEXT(D1096),"",IF(A1091="Invoice No. : ",INDEX(Sheet1!G$14:G$181,MATCH(B1091,Sheet1!A$14:A$181,0)),P1095))))</f>
        <v/>
      </c>
      <c r="Q1096" t="str">
        <f t="shared" si="67"/>
        <v/>
      </c>
    </row>
    <row r="1097" spans="1:17" x14ac:dyDescent="0.2">
      <c r="F1097" s="26" t="str">
        <f t="shared" si="64"/>
        <v/>
      </c>
      <c r="G1097" s="26" t="str">
        <f>IF(ISTEXT(E1097),"",IF(ISBLANK(E1097),"",IF(ISTEXT(D1097),"",IF(A1092="Invoice No. : ",INDEX(Sheet1!F$14:F$181,MATCH(B1092,Sheet1!A$14:A$181,0)),G1096))))</f>
        <v/>
      </c>
      <c r="H1097" s="26" t="str">
        <f t="shared" si="65"/>
        <v/>
      </c>
      <c r="I1097" s="26" t="str">
        <f>IF(ISTEXT(E1097),"",IF(ISBLANK(E1097),"",IF(ISTEXT(D1097),"",IF(A1092="Invoice No. : ",TEXT(INDEX(Sheet1!C$14:C$200,MATCH(B1092,Sheet1!A$14:A$200,0)),"hh:mm:ss"),I1096))))</f>
        <v/>
      </c>
      <c r="J1097" t="str">
        <f t="shared" si="66"/>
        <v/>
      </c>
      <c r="K1097" t="str">
        <f>IF(ISBLANK(G1097),"",IF(ISTEXT(G1097),"",INDEX(Sheet1!H$14:H$181,MATCH(F1097,Sheet1!A$14:A$181,0))))</f>
        <v/>
      </c>
      <c r="L1097" t="str">
        <f>IF(ISBLANK(G1097),"",IF(ISTEXT(G1097),"",INDEX(Sheet1!I$14:I$181,MATCH(F1097,Sheet1!A$14:A$181,0))))</f>
        <v/>
      </c>
      <c r="M1097" t="str">
        <f>IF(ISBLANK(G1097),"",IF(ISTEXT(G1097),"",IF(INDEX(Sheet1!H$14:H$181,MATCH(F1097,Sheet1!A$14:A$181,0))&lt;&gt;0,IF(INDEX(Sheet1!I$14:I$181,MATCH(F1097,Sheet1!A$14:A$181,0))&lt;&gt;0,"Loan &amp; Cash","Loan"),"Cash")))</f>
        <v/>
      </c>
      <c r="N1097" t="str">
        <f>IF(ISTEXT(E1097),"",IF(ISBLANK(E1097),"",IF(ISTEXT(D1097),"",IF(A1092="Invoice No. : ",INDEX(Sheet1!D$14:D$181,MATCH(B1092,Sheet1!A$14:A$181,0)),N1096))))</f>
        <v/>
      </c>
      <c r="O1097" t="str">
        <f>IF(ISTEXT(E1097),"",IF(ISBLANK(E1097),"",IF(ISTEXT(D1097),"",IF(A1092="Invoice No. : ",INDEX(Sheet1!E$14:E$181,MATCH(B1092,Sheet1!A$14:A$181,0)),O1096))))</f>
        <v/>
      </c>
      <c r="P1097" t="str">
        <f>IF(ISTEXT(E1097),"",IF(ISBLANK(E1097),"",IF(ISTEXT(D1097),"",IF(A1092="Invoice No. : ",INDEX(Sheet1!G$14:G$181,MATCH(B1092,Sheet1!A$14:A$181,0)),P1096))))</f>
        <v/>
      </c>
      <c r="Q1097" t="str">
        <f t="shared" si="67"/>
        <v/>
      </c>
    </row>
    <row r="1098" spans="1:17" x14ac:dyDescent="0.2">
      <c r="A1098" s="10" t="s">
        <v>759</v>
      </c>
      <c r="B1098" s="10" t="s">
        <v>760</v>
      </c>
      <c r="C1098" s="11">
        <v>1</v>
      </c>
      <c r="D1098" s="11">
        <v>32.5</v>
      </c>
      <c r="E1098" s="11">
        <v>32.5</v>
      </c>
      <c r="F1098" s="26">
        <f t="shared" si="64"/>
        <v>2145355</v>
      </c>
      <c r="G1098" s="26">
        <f>IF(ISTEXT(E1098),"",IF(ISBLANK(E1098),"",IF(ISTEXT(D1098),"",IF(A1093="Invoice No. : ",INDEX(Sheet1!F$14:F$181,MATCH(B1093,Sheet1!A$14:A$181,0)),G1097))))</f>
        <v>31740</v>
      </c>
      <c r="H1098" s="26" t="str">
        <f t="shared" si="65"/>
        <v>01/17/2023</v>
      </c>
      <c r="I1098" s="26" t="str">
        <f>IF(ISTEXT(E1098),"",IF(ISBLANK(E1098),"",IF(ISTEXT(D1098),"",IF(A1093="Invoice No. : ",TEXT(INDEX(Sheet1!C$14:C$200,MATCH(B1093,Sheet1!A$14:A$200,0)),"hh:mm:ss"),I1097))))</f>
        <v>11:43:22</v>
      </c>
      <c r="J1098">
        <f t="shared" si="66"/>
        <v>32.5</v>
      </c>
      <c r="K1098">
        <f>IF(ISBLANK(G1098),"",IF(ISTEXT(G1098),"",INDEX(Sheet1!H$14:H$181,MATCH(F1098,Sheet1!A$14:A$181,0))))</f>
        <v>0</v>
      </c>
      <c r="L1098">
        <f>IF(ISBLANK(G1098),"",IF(ISTEXT(G1098),"",INDEX(Sheet1!I$14:I$181,MATCH(F1098,Sheet1!A$14:A$181,0))))</f>
        <v>32.5</v>
      </c>
      <c r="M1098" t="str">
        <f>IF(ISBLANK(G1098),"",IF(ISTEXT(G1098),"",IF(INDEX(Sheet1!H$14:H$181,MATCH(F1098,Sheet1!A$14:A$181,0))&lt;&gt;0,IF(INDEX(Sheet1!I$14:I$181,MATCH(F1098,Sheet1!A$14:A$181,0))&lt;&gt;0,"Loan &amp; Cash","Loan"),"Cash")))</f>
        <v>Cash</v>
      </c>
      <c r="N1098">
        <f>IF(ISTEXT(E1098),"",IF(ISBLANK(E1098),"",IF(ISTEXT(D1098),"",IF(A1093="Invoice No. : ",INDEX(Sheet1!D$14:D$181,MATCH(B1093,Sheet1!A$14:A$181,0)),N1097))))</f>
        <v>2</v>
      </c>
      <c r="O1098" t="str">
        <f>IF(ISTEXT(E1098),"",IF(ISBLANK(E1098),"",IF(ISTEXT(D1098),"",IF(A1093="Invoice No. : ",INDEX(Sheet1!E$14:E$181,MATCH(B1093,Sheet1!A$14:A$181,0)),O1097))))</f>
        <v>RUBY</v>
      </c>
      <c r="P1098" t="str">
        <f>IF(ISTEXT(E1098),"",IF(ISBLANK(E1098),"",IF(ISTEXT(D1098),"",IF(A1093="Invoice No. : ",INDEX(Sheet1!G$14:G$181,MATCH(B1093,Sheet1!A$14:A$181,0)),P1097))))</f>
        <v>REFUGIA, ROGIELYN LOPEZ</v>
      </c>
      <c r="Q1098">
        <f t="shared" si="67"/>
        <v>130591.09</v>
      </c>
    </row>
    <row r="1099" spans="1:17" x14ac:dyDescent="0.2">
      <c r="D1099" s="12" t="s">
        <v>16</v>
      </c>
      <c r="E1099" s="13">
        <v>32.5</v>
      </c>
      <c r="F1099" s="26" t="str">
        <f t="shared" si="64"/>
        <v/>
      </c>
      <c r="G1099" s="26" t="str">
        <f>IF(ISTEXT(E1099),"",IF(ISBLANK(E1099),"",IF(ISTEXT(D1099),"",IF(A1094="Invoice No. : ",INDEX(Sheet1!F$14:F$181,MATCH(B1094,Sheet1!A$14:A$181,0)),G1098))))</f>
        <v/>
      </c>
      <c r="H1099" s="26" t="str">
        <f t="shared" si="65"/>
        <v/>
      </c>
      <c r="I1099" s="26" t="str">
        <f>IF(ISTEXT(E1099),"",IF(ISBLANK(E1099),"",IF(ISTEXT(D1099),"",IF(A1094="Invoice No. : ",TEXT(INDEX(Sheet1!C$14:C$200,MATCH(B1094,Sheet1!A$14:A$200,0)),"hh:mm:ss"),I1098))))</f>
        <v/>
      </c>
      <c r="J1099" t="str">
        <f t="shared" si="66"/>
        <v/>
      </c>
      <c r="K1099" t="str">
        <f>IF(ISBLANK(G1099),"",IF(ISTEXT(G1099),"",INDEX(Sheet1!H$14:H$181,MATCH(F1099,Sheet1!A$14:A$181,0))))</f>
        <v/>
      </c>
      <c r="L1099" t="str">
        <f>IF(ISBLANK(G1099),"",IF(ISTEXT(G1099),"",INDEX(Sheet1!I$14:I$181,MATCH(F1099,Sheet1!A$14:A$181,0))))</f>
        <v/>
      </c>
      <c r="M1099" t="str">
        <f>IF(ISBLANK(G1099),"",IF(ISTEXT(G1099),"",IF(INDEX(Sheet1!H$14:H$181,MATCH(F1099,Sheet1!A$14:A$181,0))&lt;&gt;0,IF(INDEX(Sheet1!I$14:I$181,MATCH(F1099,Sheet1!A$14:A$181,0))&lt;&gt;0,"Loan &amp; Cash","Loan"),"Cash")))</f>
        <v/>
      </c>
      <c r="N1099" t="str">
        <f>IF(ISTEXT(E1099),"",IF(ISBLANK(E1099),"",IF(ISTEXT(D1099),"",IF(A1094="Invoice No. : ",INDEX(Sheet1!D$14:D$181,MATCH(B1094,Sheet1!A$14:A$181,0)),N1098))))</f>
        <v/>
      </c>
      <c r="O1099" t="str">
        <f>IF(ISTEXT(E1099),"",IF(ISBLANK(E1099),"",IF(ISTEXT(D1099),"",IF(A1094="Invoice No. : ",INDEX(Sheet1!E$14:E$181,MATCH(B1094,Sheet1!A$14:A$181,0)),O1098))))</f>
        <v/>
      </c>
      <c r="P1099" t="str">
        <f>IF(ISTEXT(E1099),"",IF(ISBLANK(E1099),"",IF(ISTEXT(D1099),"",IF(A1094="Invoice No. : ",INDEX(Sheet1!G$14:G$181,MATCH(B1094,Sheet1!A$14:A$181,0)),P1098))))</f>
        <v/>
      </c>
      <c r="Q1099" t="str">
        <f t="shared" si="67"/>
        <v/>
      </c>
    </row>
    <row r="1100" spans="1:17" x14ac:dyDescent="0.2">
      <c r="F1100" s="26" t="str">
        <f t="shared" si="64"/>
        <v/>
      </c>
      <c r="G1100" s="26" t="str">
        <f>IF(ISTEXT(E1100),"",IF(ISBLANK(E1100),"",IF(ISTEXT(D1100),"",IF(A1095="Invoice No. : ",INDEX(Sheet1!F$14:F$181,MATCH(B1095,Sheet1!A$14:A$181,0)),G1099))))</f>
        <v/>
      </c>
      <c r="H1100" s="26" t="str">
        <f t="shared" si="65"/>
        <v/>
      </c>
      <c r="I1100" s="26" t="str">
        <f>IF(ISTEXT(E1100),"",IF(ISBLANK(E1100),"",IF(ISTEXT(D1100),"",IF(A1095="Invoice No. : ",TEXT(INDEX(Sheet1!C$14:C$200,MATCH(B1095,Sheet1!A$14:A$200,0)),"hh:mm:ss"),I1099))))</f>
        <v/>
      </c>
      <c r="J1100" t="str">
        <f t="shared" si="66"/>
        <v/>
      </c>
      <c r="K1100" t="str">
        <f>IF(ISBLANK(G1100),"",IF(ISTEXT(G1100),"",INDEX(Sheet1!H$14:H$181,MATCH(F1100,Sheet1!A$14:A$181,0))))</f>
        <v/>
      </c>
      <c r="L1100" t="str">
        <f>IF(ISBLANK(G1100),"",IF(ISTEXT(G1100),"",INDEX(Sheet1!I$14:I$181,MATCH(F1100,Sheet1!A$14:A$181,0))))</f>
        <v/>
      </c>
      <c r="M1100" t="str">
        <f>IF(ISBLANK(G1100),"",IF(ISTEXT(G1100),"",IF(INDEX(Sheet1!H$14:H$181,MATCH(F1100,Sheet1!A$14:A$181,0))&lt;&gt;0,IF(INDEX(Sheet1!I$14:I$181,MATCH(F1100,Sheet1!A$14:A$181,0))&lt;&gt;0,"Loan &amp; Cash","Loan"),"Cash")))</f>
        <v/>
      </c>
      <c r="N1100" t="str">
        <f>IF(ISTEXT(E1100),"",IF(ISBLANK(E1100),"",IF(ISTEXT(D1100),"",IF(A1095="Invoice No. : ",INDEX(Sheet1!D$14:D$181,MATCH(B1095,Sheet1!A$14:A$181,0)),N1099))))</f>
        <v/>
      </c>
      <c r="O1100" t="str">
        <f>IF(ISTEXT(E1100),"",IF(ISBLANK(E1100),"",IF(ISTEXT(D1100),"",IF(A1095="Invoice No. : ",INDEX(Sheet1!E$14:E$181,MATCH(B1095,Sheet1!A$14:A$181,0)),O1099))))</f>
        <v/>
      </c>
      <c r="P1100" t="str">
        <f>IF(ISTEXT(E1100),"",IF(ISBLANK(E1100),"",IF(ISTEXT(D1100),"",IF(A1095="Invoice No. : ",INDEX(Sheet1!G$14:G$181,MATCH(B1095,Sheet1!A$14:A$181,0)),P1099))))</f>
        <v/>
      </c>
      <c r="Q1100" t="str">
        <f t="shared" si="67"/>
        <v/>
      </c>
    </row>
    <row r="1101" spans="1:17" x14ac:dyDescent="0.2">
      <c r="F1101" s="26" t="str">
        <f t="shared" si="64"/>
        <v/>
      </c>
      <c r="G1101" s="26" t="str">
        <f>IF(ISTEXT(E1101),"",IF(ISBLANK(E1101),"",IF(ISTEXT(D1101),"",IF(A1096="Invoice No. : ",INDEX(Sheet1!F$14:F$181,MATCH(B1096,Sheet1!A$14:A$181,0)),G1100))))</f>
        <v/>
      </c>
      <c r="H1101" s="26" t="str">
        <f t="shared" si="65"/>
        <v/>
      </c>
      <c r="I1101" s="26" t="str">
        <f>IF(ISTEXT(E1101),"",IF(ISBLANK(E1101),"",IF(ISTEXT(D1101),"",IF(A1096="Invoice No. : ",TEXT(INDEX(Sheet1!C$14:C$200,MATCH(B1096,Sheet1!A$14:A$200,0)),"hh:mm:ss"),I1100))))</f>
        <v/>
      </c>
      <c r="J1101" t="str">
        <f t="shared" si="66"/>
        <v/>
      </c>
      <c r="K1101" t="str">
        <f>IF(ISBLANK(G1101),"",IF(ISTEXT(G1101),"",INDEX(Sheet1!H$14:H$181,MATCH(F1101,Sheet1!A$14:A$181,0))))</f>
        <v/>
      </c>
      <c r="L1101" t="str">
        <f>IF(ISBLANK(G1101),"",IF(ISTEXT(G1101),"",INDEX(Sheet1!I$14:I$181,MATCH(F1101,Sheet1!A$14:A$181,0))))</f>
        <v/>
      </c>
      <c r="M1101" t="str">
        <f>IF(ISBLANK(G1101),"",IF(ISTEXT(G1101),"",IF(INDEX(Sheet1!H$14:H$181,MATCH(F1101,Sheet1!A$14:A$181,0))&lt;&gt;0,IF(INDEX(Sheet1!I$14:I$181,MATCH(F1101,Sheet1!A$14:A$181,0))&lt;&gt;0,"Loan &amp; Cash","Loan"),"Cash")))</f>
        <v/>
      </c>
      <c r="N1101" t="str">
        <f>IF(ISTEXT(E1101),"",IF(ISBLANK(E1101),"",IF(ISTEXT(D1101),"",IF(A1096="Invoice No. : ",INDEX(Sheet1!D$14:D$181,MATCH(B1096,Sheet1!A$14:A$181,0)),N1100))))</f>
        <v/>
      </c>
      <c r="O1101" t="str">
        <f>IF(ISTEXT(E1101),"",IF(ISBLANK(E1101),"",IF(ISTEXT(D1101),"",IF(A1096="Invoice No. : ",INDEX(Sheet1!E$14:E$181,MATCH(B1096,Sheet1!A$14:A$181,0)),O1100))))</f>
        <v/>
      </c>
      <c r="P1101" t="str">
        <f>IF(ISTEXT(E1101),"",IF(ISBLANK(E1101),"",IF(ISTEXT(D1101),"",IF(A1096="Invoice No. : ",INDEX(Sheet1!G$14:G$181,MATCH(B1096,Sheet1!A$14:A$181,0)),P1100))))</f>
        <v/>
      </c>
      <c r="Q1101" t="str">
        <f t="shared" si="67"/>
        <v/>
      </c>
    </row>
    <row r="1102" spans="1:17" x14ac:dyDescent="0.2">
      <c r="A1102" s="3" t="s">
        <v>4</v>
      </c>
      <c r="B1102" s="4">
        <v>2145356</v>
      </c>
      <c r="C1102" s="3" t="s">
        <v>5</v>
      </c>
      <c r="D1102" s="5" t="s">
        <v>185</v>
      </c>
      <c r="F1102" s="26" t="str">
        <f t="shared" si="64"/>
        <v/>
      </c>
      <c r="G1102" s="26" t="str">
        <f>IF(ISTEXT(E1102),"",IF(ISBLANK(E1102),"",IF(ISTEXT(D1102),"",IF(A1097="Invoice No. : ",INDEX(Sheet1!F$14:F$181,MATCH(B1097,Sheet1!A$14:A$181,0)),G1101))))</f>
        <v/>
      </c>
      <c r="H1102" s="26" t="str">
        <f t="shared" si="65"/>
        <v/>
      </c>
      <c r="I1102" s="26" t="str">
        <f>IF(ISTEXT(E1102),"",IF(ISBLANK(E1102),"",IF(ISTEXT(D1102),"",IF(A1097="Invoice No. : ",TEXT(INDEX(Sheet1!C$14:C$200,MATCH(B1097,Sheet1!A$14:A$200,0)),"hh:mm:ss"),I1101))))</f>
        <v/>
      </c>
      <c r="J1102" t="str">
        <f t="shared" si="66"/>
        <v/>
      </c>
      <c r="K1102" t="str">
        <f>IF(ISBLANK(G1102),"",IF(ISTEXT(G1102),"",INDEX(Sheet1!H$14:H$181,MATCH(F1102,Sheet1!A$14:A$181,0))))</f>
        <v/>
      </c>
      <c r="L1102" t="str">
        <f>IF(ISBLANK(G1102),"",IF(ISTEXT(G1102),"",INDEX(Sheet1!I$14:I$181,MATCH(F1102,Sheet1!A$14:A$181,0))))</f>
        <v/>
      </c>
      <c r="M1102" t="str">
        <f>IF(ISBLANK(G1102),"",IF(ISTEXT(G1102),"",IF(INDEX(Sheet1!H$14:H$181,MATCH(F1102,Sheet1!A$14:A$181,0))&lt;&gt;0,IF(INDEX(Sheet1!I$14:I$181,MATCH(F1102,Sheet1!A$14:A$181,0))&lt;&gt;0,"Loan &amp; Cash","Loan"),"Cash")))</f>
        <v/>
      </c>
      <c r="N1102" t="str">
        <f>IF(ISTEXT(E1102),"",IF(ISBLANK(E1102),"",IF(ISTEXT(D1102),"",IF(A1097="Invoice No. : ",INDEX(Sheet1!D$14:D$181,MATCH(B1097,Sheet1!A$14:A$181,0)),N1101))))</f>
        <v/>
      </c>
      <c r="O1102" t="str">
        <f>IF(ISTEXT(E1102),"",IF(ISBLANK(E1102),"",IF(ISTEXT(D1102),"",IF(A1097="Invoice No. : ",INDEX(Sheet1!E$14:E$181,MATCH(B1097,Sheet1!A$14:A$181,0)),O1101))))</f>
        <v/>
      </c>
      <c r="P1102" t="str">
        <f>IF(ISTEXT(E1102),"",IF(ISBLANK(E1102),"",IF(ISTEXT(D1102),"",IF(A1097="Invoice No. : ",INDEX(Sheet1!G$14:G$181,MATCH(B1097,Sheet1!A$14:A$181,0)),P1101))))</f>
        <v/>
      </c>
      <c r="Q1102" t="str">
        <f t="shared" si="67"/>
        <v/>
      </c>
    </row>
    <row r="1103" spans="1:17" x14ac:dyDescent="0.2">
      <c r="A1103" s="3" t="s">
        <v>7</v>
      </c>
      <c r="B1103" s="6">
        <v>44943</v>
      </c>
      <c r="C1103" s="3" t="s">
        <v>8</v>
      </c>
      <c r="D1103" s="7">
        <v>2</v>
      </c>
      <c r="F1103" s="26" t="str">
        <f t="shared" si="64"/>
        <v/>
      </c>
      <c r="G1103" s="26" t="str">
        <f>IF(ISTEXT(E1103),"",IF(ISBLANK(E1103),"",IF(ISTEXT(D1103),"",IF(A1098="Invoice No. : ",INDEX(Sheet1!F$14:F$181,MATCH(B1098,Sheet1!A$14:A$181,0)),G1102))))</f>
        <v/>
      </c>
      <c r="H1103" s="26" t="str">
        <f t="shared" si="65"/>
        <v/>
      </c>
      <c r="I1103" s="26" t="str">
        <f>IF(ISTEXT(E1103),"",IF(ISBLANK(E1103),"",IF(ISTEXT(D1103),"",IF(A1098="Invoice No. : ",TEXT(INDEX(Sheet1!C$14:C$200,MATCH(B1098,Sheet1!A$14:A$200,0)),"hh:mm:ss"),I1102))))</f>
        <v/>
      </c>
      <c r="J1103" t="str">
        <f t="shared" si="66"/>
        <v/>
      </c>
      <c r="K1103" t="str">
        <f>IF(ISBLANK(G1103),"",IF(ISTEXT(G1103),"",INDEX(Sheet1!H$14:H$181,MATCH(F1103,Sheet1!A$14:A$181,0))))</f>
        <v/>
      </c>
      <c r="L1103" t="str">
        <f>IF(ISBLANK(G1103),"",IF(ISTEXT(G1103),"",INDEX(Sheet1!I$14:I$181,MATCH(F1103,Sheet1!A$14:A$181,0))))</f>
        <v/>
      </c>
      <c r="M1103" t="str">
        <f>IF(ISBLANK(G1103),"",IF(ISTEXT(G1103),"",IF(INDEX(Sheet1!H$14:H$181,MATCH(F1103,Sheet1!A$14:A$181,0))&lt;&gt;0,IF(INDEX(Sheet1!I$14:I$181,MATCH(F1103,Sheet1!A$14:A$181,0))&lt;&gt;0,"Loan &amp; Cash","Loan"),"Cash")))</f>
        <v/>
      </c>
      <c r="N1103" t="str">
        <f>IF(ISTEXT(E1103),"",IF(ISBLANK(E1103),"",IF(ISTEXT(D1103),"",IF(A1098="Invoice No. : ",INDEX(Sheet1!D$14:D$181,MATCH(B1098,Sheet1!A$14:A$181,0)),N1102))))</f>
        <v/>
      </c>
      <c r="O1103" t="str">
        <f>IF(ISTEXT(E1103),"",IF(ISBLANK(E1103),"",IF(ISTEXT(D1103),"",IF(A1098="Invoice No. : ",INDEX(Sheet1!E$14:E$181,MATCH(B1098,Sheet1!A$14:A$181,0)),O1102))))</f>
        <v/>
      </c>
      <c r="P1103" t="str">
        <f>IF(ISTEXT(E1103),"",IF(ISBLANK(E1103),"",IF(ISTEXT(D1103),"",IF(A1098="Invoice No. : ",INDEX(Sheet1!G$14:G$181,MATCH(B1098,Sheet1!A$14:A$181,0)),P1102))))</f>
        <v/>
      </c>
      <c r="Q1103" t="str">
        <f t="shared" si="67"/>
        <v/>
      </c>
    </row>
    <row r="1104" spans="1:17" x14ac:dyDescent="0.2">
      <c r="F1104" s="26" t="str">
        <f t="shared" si="64"/>
        <v/>
      </c>
      <c r="G1104" s="26" t="str">
        <f>IF(ISTEXT(E1104),"",IF(ISBLANK(E1104),"",IF(ISTEXT(D1104),"",IF(A1099="Invoice No. : ",INDEX(Sheet1!F$14:F$181,MATCH(B1099,Sheet1!A$14:A$181,0)),G1103))))</f>
        <v/>
      </c>
      <c r="H1104" s="26" t="str">
        <f t="shared" si="65"/>
        <v/>
      </c>
      <c r="I1104" s="26" t="str">
        <f>IF(ISTEXT(E1104),"",IF(ISBLANK(E1104),"",IF(ISTEXT(D1104),"",IF(A1099="Invoice No. : ",TEXT(INDEX(Sheet1!C$14:C$200,MATCH(B1099,Sheet1!A$14:A$200,0)),"hh:mm:ss"),I1103))))</f>
        <v/>
      </c>
      <c r="J1104" t="str">
        <f t="shared" si="66"/>
        <v/>
      </c>
      <c r="K1104" t="str">
        <f>IF(ISBLANK(G1104),"",IF(ISTEXT(G1104),"",INDEX(Sheet1!H$14:H$181,MATCH(F1104,Sheet1!A$14:A$181,0))))</f>
        <v/>
      </c>
      <c r="L1104" t="str">
        <f>IF(ISBLANK(G1104),"",IF(ISTEXT(G1104),"",INDEX(Sheet1!I$14:I$181,MATCH(F1104,Sheet1!A$14:A$181,0))))</f>
        <v/>
      </c>
      <c r="M1104" t="str">
        <f>IF(ISBLANK(G1104),"",IF(ISTEXT(G1104),"",IF(INDEX(Sheet1!H$14:H$181,MATCH(F1104,Sheet1!A$14:A$181,0))&lt;&gt;0,IF(INDEX(Sheet1!I$14:I$181,MATCH(F1104,Sheet1!A$14:A$181,0))&lt;&gt;0,"Loan &amp; Cash","Loan"),"Cash")))</f>
        <v/>
      </c>
      <c r="N1104" t="str">
        <f>IF(ISTEXT(E1104),"",IF(ISBLANK(E1104),"",IF(ISTEXT(D1104),"",IF(A1099="Invoice No. : ",INDEX(Sheet1!D$14:D$181,MATCH(B1099,Sheet1!A$14:A$181,0)),N1103))))</f>
        <v/>
      </c>
      <c r="O1104" t="str">
        <f>IF(ISTEXT(E1104),"",IF(ISBLANK(E1104),"",IF(ISTEXT(D1104),"",IF(A1099="Invoice No. : ",INDEX(Sheet1!E$14:E$181,MATCH(B1099,Sheet1!A$14:A$181,0)),O1103))))</f>
        <v/>
      </c>
      <c r="P1104" t="str">
        <f>IF(ISTEXT(E1104),"",IF(ISBLANK(E1104),"",IF(ISTEXT(D1104),"",IF(A1099="Invoice No. : ",INDEX(Sheet1!G$14:G$181,MATCH(B1099,Sheet1!A$14:A$181,0)),P1103))))</f>
        <v/>
      </c>
      <c r="Q1104" t="str">
        <f t="shared" si="67"/>
        <v/>
      </c>
    </row>
    <row r="1105" spans="1:17" x14ac:dyDescent="0.2">
      <c r="A1105" s="8" t="s">
        <v>9</v>
      </c>
      <c r="B1105" s="8" t="s">
        <v>10</v>
      </c>
      <c r="C1105" s="9" t="s">
        <v>11</v>
      </c>
      <c r="D1105" s="9" t="s">
        <v>12</v>
      </c>
      <c r="E1105" s="9" t="s">
        <v>13</v>
      </c>
      <c r="F1105" s="26" t="str">
        <f t="shared" ref="F1105:F1168" si="68">IF(ISTEXT(E1105),"",IF(ISBLANK(E1105),"",IF(ISTEXT(D1105),"",IF(A1100="Invoice No. : ",B1100,F1104))))</f>
        <v/>
      </c>
      <c r="G1105" s="26" t="str">
        <f>IF(ISTEXT(E1105),"",IF(ISBLANK(E1105),"",IF(ISTEXT(D1105),"",IF(A1100="Invoice No. : ",INDEX(Sheet1!F$14:F$181,MATCH(B1100,Sheet1!A$14:A$181,0)),G1104))))</f>
        <v/>
      </c>
      <c r="H1105" s="26" t="str">
        <f t="shared" ref="H1105:H1168" si="69">IF(ISTEXT(E1105),"",IF(ISBLANK(E1105),"",IF(ISTEXT(D1105),"",IF(A1100="Invoice No. : ",TEXT(B1101,"mm/dd/yyyy"),H1104))))</f>
        <v/>
      </c>
      <c r="I1105" s="26" t="str">
        <f>IF(ISTEXT(E1105),"",IF(ISBLANK(E1105),"",IF(ISTEXT(D1105),"",IF(A1100="Invoice No. : ",TEXT(INDEX(Sheet1!C$14:C$200,MATCH(B1100,Sheet1!A$14:A$200,0)),"hh:mm:ss"),I1104))))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IF(ISBLANK(G1105),"",IF(ISTEXT(G1105),"",INDEX(Sheet1!H$14:H$181,MATCH(F1105,Sheet1!A$14:A$181,0))))</f>
        <v/>
      </c>
      <c r="L1105" t="str">
        <f>IF(ISBLANK(G1105),"",IF(ISTEXT(G1105),"",INDEX(Sheet1!I$14:I$181,MATCH(F1105,Sheet1!A$14:A$181,0))))</f>
        <v/>
      </c>
      <c r="M1105" t="str">
        <f>IF(ISBLANK(G1105),"",IF(ISTEXT(G1105),"",IF(INDEX(Sheet1!H$14:H$181,MATCH(F1105,Sheet1!A$14:A$181,0))&lt;&gt;0,IF(INDEX(Sheet1!I$14:I$181,MATCH(F1105,Sheet1!A$14:A$181,0))&lt;&gt;0,"Loan &amp; Cash","Loan"),"Cash")))</f>
        <v/>
      </c>
      <c r="N1105" t="str">
        <f>IF(ISTEXT(E1105),"",IF(ISBLANK(E1105),"",IF(ISTEXT(D1105),"",IF(A1100="Invoice No. : ",INDEX(Sheet1!D$14:D$181,MATCH(B1100,Sheet1!A$14:A$181,0)),N1104))))</f>
        <v/>
      </c>
      <c r="O1105" t="str">
        <f>IF(ISTEXT(E1105),"",IF(ISBLANK(E1105),"",IF(ISTEXT(D1105),"",IF(A1100="Invoice No. : ",INDEX(Sheet1!E$14:E$181,MATCH(B1100,Sheet1!A$14:A$181,0)),O1104))))</f>
        <v/>
      </c>
      <c r="P1105" t="str">
        <f>IF(ISTEXT(E1105),"",IF(ISBLANK(E1105),"",IF(ISTEXT(D1105),"",IF(A1100="Invoice No. : ",INDEX(Sheet1!G$14:G$181,MATCH(B1100,Sheet1!A$14:A$181,0)),P1104))))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">
      <c r="F1106" s="26" t="str">
        <f t="shared" si="68"/>
        <v/>
      </c>
      <c r="G1106" s="26" t="str">
        <f>IF(ISTEXT(E1106),"",IF(ISBLANK(E1106),"",IF(ISTEXT(D1106),"",IF(A1101="Invoice No. : ",INDEX(Sheet1!F$14:F$181,MATCH(B1101,Sheet1!A$14:A$181,0)),G1105))))</f>
        <v/>
      </c>
      <c r="H1106" s="26" t="str">
        <f t="shared" si="69"/>
        <v/>
      </c>
      <c r="I1106" s="26" t="str">
        <f>IF(ISTEXT(E1106),"",IF(ISBLANK(E1106),"",IF(ISTEXT(D1106),"",IF(A1101="Invoice No. : ",TEXT(INDEX(Sheet1!C$14:C$200,MATCH(B1101,Sheet1!A$14:A$200,0)),"hh:mm:ss"),I1105))))</f>
        <v/>
      </c>
      <c r="J1106" t="str">
        <f t="shared" si="70"/>
        <v/>
      </c>
      <c r="K1106" t="str">
        <f>IF(ISBLANK(G1106),"",IF(ISTEXT(G1106),"",INDEX(Sheet1!H$14:H$181,MATCH(F1106,Sheet1!A$14:A$181,0))))</f>
        <v/>
      </c>
      <c r="L1106" t="str">
        <f>IF(ISBLANK(G1106),"",IF(ISTEXT(G1106),"",INDEX(Sheet1!I$14:I$181,MATCH(F1106,Sheet1!A$14:A$181,0))))</f>
        <v/>
      </c>
      <c r="M1106" t="str">
        <f>IF(ISBLANK(G1106),"",IF(ISTEXT(G1106),"",IF(INDEX(Sheet1!H$14:H$181,MATCH(F1106,Sheet1!A$14:A$181,0))&lt;&gt;0,IF(INDEX(Sheet1!I$14:I$181,MATCH(F1106,Sheet1!A$14:A$181,0))&lt;&gt;0,"Loan &amp; Cash","Loan"),"Cash")))</f>
        <v/>
      </c>
      <c r="N1106" t="str">
        <f>IF(ISTEXT(E1106),"",IF(ISBLANK(E1106),"",IF(ISTEXT(D1106),"",IF(A1101="Invoice No. : ",INDEX(Sheet1!D$14:D$181,MATCH(B1101,Sheet1!A$14:A$181,0)),N1105))))</f>
        <v/>
      </c>
      <c r="O1106" t="str">
        <f>IF(ISTEXT(E1106),"",IF(ISBLANK(E1106),"",IF(ISTEXT(D1106),"",IF(A1101="Invoice No. : ",INDEX(Sheet1!E$14:E$181,MATCH(B1101,Sheet1!A$14:A$181,0)),O1105))))</f>
        <v/>
      </c>
      <c r="P1106" t="str">
        <f>IF(ISTEXT(E1106),"",IF(ISBLANK(E1106),"",IF(ISTEXT(D1106),"",IF(A1101="Invoice No. : ",INDEX(Sheet1!G$14:G$181,MATCH(B1101,Sheet1!A$14:A$181,0)),P1105))))</f>
        <v/>
      </c>
      <c r="Q1106" t="str">
        <f t="shared" si="71"/>
        <v/>
      </c>
    </row>
    <row r="1107" spans="1:17" x14ac:dyDescent="0.2">
      <c r="A1107" s="10" t="s">
        <v>761</v>
      </c>
      <c r="B1107" s="10" t="s">
        <v>762</v>
      </c>
      <c r="C1107" s="11">
        <v>1</v>
      </c>
      <c r="D1107" s="11">
        <v>85.25</v>
      </c>
      <c r="E1107" s="11">
        <v>85.25</v>
      </c>
      <c r="F1107" s="26">
        <f t="shared" si="68"/>
        <v>2145356</v>
      </c>
      <c r="G1107" s="26">
        <f>IF(ISTEXT(E1107),"",IF(ISBLANK(E1107),"",IF(ISTEXT(D1107),"",IF(A1102="Invoice No. : ",INDEX(Sheet1!F$14:F$181,MATCH(B1102,Sheet1!A$14:A$181,0)),G1106))))</f>
        <v>25749</v>
      </c>
      <c r="H1107" s="26" t="str">
        <f t="shared" si="69"/>
        <v>01/17/2023</v>
      </c>
      <c r="I1107" s="26" t="str">
        <f>IF(ISTEXT(E1107),"",IF(ISBLANK(E1107),"",IF(ISTEXT(D1107),"",IF(A1102="Invoice No. : ",TEXT(INDEX(Sheet1!C$14:C$200,MATCH(B1102,Sheet1!A$14:A$200,0)),"hh:mm:ss"),I1106))))</f>
        <v>11:45:43</v>
      </c>
      <c r="J1107">
        <f t="shared" si="70"/>
        <v>85.25</v>
      </c>
      <c r="K1107">
        <f>IF(ISBLANK(G1107),"",IF(ISTEXT(G1107),"",INDEX(Sheet1!H$14:H$181,MATCH(F1107,Sheet1!A$14:A$181,0))))</f>
        <v>0</v>
      </c>
      <c r="L1107">
        <f>IF(ISBLANK(G1107),"",IF(ISTEXT(G1107),"",INDEX(Sheet1!I$14:I$181,MATCH(F1107,Sheet1!A$14:A$181,0))))</f>
        <v>85.25</v>
      </c>
      <c r="M1107" t="str">
        <f>IF(ISBLANK(G1107),"",IF(ISTEXT(G1107),"",IF(INDEX(Sheet1!H$14:H$181,MATCH(F1107,Sheet1!A$14:A$181,0))&lt;&gt;0,IF(INDEX(Sheet1!I$14:I$181,MATCH(F1107,Sheet1!A$14:A$181,0))&lt;&gt;0,"Loan &amp; Cash","Loan"),"Cash")))</f>
        <v>Cash</v>
      </c>
      <c r="N1107">
        <f>IF(ISTEXT(E1107),"",IF(ISBLANK(E1107),"",IF(ISTEXT(D1107),"",IF(A1102="Invoice No. : ",INDEX(Sheet1!D$14:D$181,MATCH(B1102,Sheet1!A$14:A$181,0)),N1106))))</f>
        <v>2</v>
      </c>
      <c r="O1107" t="str">
        <f>IF(ISTEXT(E1107),"",IF(ISBLANK(E1107),"",IF(ISTEXT(D1107),"",IF(A1102="Invoice No. : ",INDEX(Sheet1!E$14:E$181,MATCH(B1102,Sheet1!A$14:A$181,0)),O1106))))</f>
        <v>RUBY</v>
      </c>
      <c r="P1107" t="str">
        <f>IF(ISTEXT(E1107),"",IF(ISBLANK(E1107),"",IF(ISTEXT(D1107),"",IF(A1102="Invoice No. : ",INDEX(Sheet1!G$14:G$181,MATCH(B1102,Sheet1!A$14:A$181,0)),P1106))))</f>
        <v>BUSTAMANTE, HYDIE CEREZO</v>
      </c>
      <c r="Q1107">
        <f t="shared" si="71"/>
        <v>130591.09</v>
      </c>
    </row>
    <row r="1108" spans="1:17" x14ac:dyDescent="0.2">
      <c r="D1108" s="12" t="s">
        <v>16</v>
      </c>
      <c r="E1108" s="13">
        <v>85.25</v>
      </c>
      <c r="F1108" s="26" t="str">
        <f t="shared" si="68"/>
        <v/>
      </c>
      <c r="G1108" s="26" t="str">
        <f>IF(ISTEXT(E1108),"",IF(ISBLANK(E1108),"",IF(ISTEXT(D1108),"",IF(A1103="Invoice No. : ",INDEX(Sheet1!F$14:F$181,MATCH(B1103,Sheet1!A$14:A$181,0)),G1107))))</f>
        <v/>
      </c>
      <c r="H1108" s="26" t="str">
        <f t="shared" si="69"/>
        <v/>
      </c>
      <c r="I1108" s="26" t="str">
        <f>IF(ISTEXT(E1108),"",IF(ISBLANK(E1108),"",IF(ISTEXT(D1108),"",IF(A1103="Invoice No. : ",TEXT(INDEX(Sheet1!C$14:C$200,MATCH(B1103,Sheet1!A$14:A$200,0)),"hh:mm:ss"),I1107))))</f>
        <v/>
      </c>
      <c r="J1108" t="str">
        <f t="shared" si="70"/>
        <v/>
      </c>
      <c r="K1108" t="str">
        <f>IF(ISBLANK(G1108),"",IF(ISTEXT(G1108),"",INDEX(Sheet1!H$14:H$181,MATCH(F1108,Sheet1!A$14:A$181,0))))</f>
        <v/>
      </c>
      <c r="L1108" t="str">
        <f>IF(ISBLANK(G1108),"",IF(ISTEXT(G1108),"",INDEX(Sheet1!I$14:I$181,MATCH(F1108,Sheet1!A$14:A$181,0))))</f>
        <v/>
      </c>
      <c r="M1108" t="str">
        <f>IF(ISBLANK(G1108),"",IF(ISTEXT(G1108),"",IF(INDEX(Sheet1!H$14:H$181,MATCH(F1108,Sheet1!A$14:A$181,0))&lt;&gt;0,IF(INDEX(Sheet1!I$14:I$181,MATCH(F1108,Sheet1!A$14:A$181,0))&lt;&gt;0,"Loan &amp; Cash","Loan"),"Cash")))</f>
        <v/>
      </c>
      <c r="N1108" t="str">
        <f>IF(ISTEXT(E1108),"",IF(ISBLANK(E1108),"",IF(ISTEXT(D1108),"",IF(A1103="Invoice No. : ",INDEX(Sheet1!D$14:D$181,MATCH(B1103,Sheet1!A$14:A$181,0)),N1107))))</f>
        <v/>
      </c>
      <c r="O1108" t="str">
        <f>IF(ISTEXT(E1108),"",IF(ISBLANK(E1108),"",IF(ISTEXT(D1108),"",IF(A1103="Invoice No. : ",INDEX(Sheet1!E$14:E$181,MATCH(B1103,Sheet1!A$14:A$181,0)),O1107))))</f>
        <v/>
      </c>
      <c r="P1108" t="str">
        <f>IF(ISTEXT(E1108),"",IF(ISBLANK(E1108),"",IF(ISTEXT(D1108),"",IF(A1103="Invoice No. : ",INDEX(Sheet1!G$14:G$181,MATCH(B1103,Sheet1!A$14:A$181,0)),P1107))))</f>
        <v/>
      </c>
      <c r="Q1108" t="str">
        <f t="shared" si="71"/>
        <v/>
      </c>
    </row>
    <row r="1109" spans="1:17" x14ac:dyDescent="0.2">
      <c r="F1109" s="26" t="str">
        <f t="shared" si="68"/>
        <v/>
      </c>
      <c r="G1109" s="26" t="str">
        <f>IF(ISTEXT(E1109),"",IF(ISBLANK(E1109),"",IF(ISTEXT(D1109),"",IF(A1104="Invoice No. : ",INDEX(Sheet1!F$14:F$181,MATCH(B1104,Sheet1!A$14:A$181,0)),G1108))))</f>
        <v/>
      </c>
      <c r="H1109" s="26" t="str">
        <f t="shared" si="69"/>
        <v/>
      </c>
      <c r="I1109" s="26" t="str">
        <f>IF(ISTEXT(E1109),"",IF(ISBLANK(E1109),"",IF(ISTEXT(D1109),"",IF(A1104="Invoice No. : ",TEXT(INDEX(Sheet1!C$14:C$200,MATCH(B1104,Sheet1!A$14:A$200,0)),"hh:mm:ss"),I1108))))</f>
        <v/>
      </c>
      <c r="J1109" t="str">
        <f t="shared" si="70"/>
        <v/>
      </c>
      <c r="K1109" t="str">
        <f>IF(ISBLANK(G1109),"",IF(ISTEXT(G1109),"",INDEX(Sheet1!H$14:H$181,MATCH(F1109,Sheet1!A$14:A$181,0))))</f>
        <v/>
      </c>
      <c r="L1109" t="str">
        <f>IF(ISBLANK(G1109),"",IF(ISTEXT(G1109),"",INDEX(Sheet1!I$14:I$181,MATCH(F1109,Sheet1!A$14:A$181,0))))</f>
        <v/>
      </c>
      <c r="M1109" t="str">
        <f>IF(ISBLANK(G1109),"",IF(ISTEXT(G1109),"",IF(INDEX(Sheet1!H$14:H$181,MATCH(F1109,Sheet1!A$14:A$181,0))&lt;&gt;0,IF(INDEX(Sheet1!I$14:I$181,MATCH(F1109,Sheet1!A$14:A$181,0))&lt;&gt;0,"Loan &amp; Cash","Loan"),"Cash")))</f>
        <v/>
      </c>
      <c r="N1109" t="str">
        <f>IF(ISTEXT(E1109),"",IF(ISBLANK(E1109),"",IF(ISTEXT(D1109),"",IF(A1104="Invoice No. : ",INDEX(Sheet1!D$14:D$181,MATCH(B1104,Sheet1!A$14:A$181,0)),N1108))))</f>
        <v/>
      </c>
      <c r="O1109" t="str">
        <f>IF(ISTEXT(E1109),"",IF(ISBLANK(E1109),"",IF(ISTEXT(D1109),"",IF(A1104="Invoice No. : ",INDEX(Sheet1!E$14:E$181,MATCH(B1104,Sheet1!A$14:A$181,0)),O1108))))</f>
        <v/>
      </c>
      <c r="P1109" t="str">
        <f>IF(ISTEXT(E1109),"",IF(ISBLANK(E1109),"",IF(ISTEXT(D1109),"",IF(A1104="Invoice No. : ",INDEX(Sheet1!G$14:G$181,MATCH(B1104,Sheet1!A$14:A$181,0)),P1108))))</f>
        <v/>
      </c>
      <c r="Q1109" t="str">
        <f t="shared" si="71"/>
        <v/>
      </c>
    </row>
    <row r="1110" spans="1:17" x14ac:dyDescent="0.2">
      <c r="F1110" s="26" t="str">
        <f t="shared" si="68"/>
        <v/>
      </c>
      <c r="G1110" s="26" t="str">
        <f>IF(ISTEXT(E1110),"",IF(ISBLANK(E1110),"",IF(ISTEXT(D1110),"",IF(A1105="Invoice No. : ",INDEX(Sheet1!F$14:F$181,MATCH(B1105,Sheet1!A$14:A$181,0)),G1109))))</f>
        <v/>
      </c>
      <c r="H1110" s="26" t="str">
        <f t="shared" si="69"/>
        <v/>
      </c>
      <c r="I1110" s="26" t="str">
        <f>IF(ISTEXT(E1110),"",IF(ISBLANK(E1110),"",IF(ISTEXT(D1110),"",IF(A1105="Invoice No. : ",TEXT(INDEX(Sheet1!C$14:C$200,MATCH(B1105,Sheet1!A$14:A$200,0)),"hh:mm:ss"),I1109))))</f>
        <v/>
      </c>
      <c r="J1110" t="str">
        <f t="shared" si="70"/>
        <v/>
      </c>
      <c r="K1110" t="str">
        <f>IF(ISBLANK(G1110),"",IF(ISTEXT(G1110),"",INDEX(Sheet1!H$14:H$181,MATCH(F1110,Sheet1!A$14:A$181,0))))</f>
        <v/>
      </c>
      <c r="L1110" t="str">
        <f>IF(ISBLANK(G1110),"",IF(ISTEXT(G1110),"",INDEX(Sheet1!I$14:I$181,MATCH(F1110,Sheet1!A$14:A$181,0))))</f>
        <v/>
      </c>
      <c r="M1110" t="str">
        <f>IF(ISBLANK(G1110),"",IF(ISTEXT(G1110),"",IF(INDEX(Sheet1!H$14:H$181,MATCH(F1110,Sheet1!A$14:A$181,0))&lt;&gt;0,IF(INDEX(Sheet1!I$14:I$181,MATCH(F1110,Sheet1!A$14:A$181,0))&lt;&gt;0,"Loan &amp; Cash","Loan"),"Cash")))</f>
        <v/>
      </c>
      <c r="N1110" t="str">
        <f>IF(ISTEXT(E1110),"",IF(ISBLANK(E1110),"",IF(ISTEXT(D1110),"",IF(A1105="Invoice No. : ",INDEX(Sheet1!D$14:D$181,MATCH(B1105,Sheet1!A$14:A$181,0)),N1109))))</f>
        <v/>
      </c>
      <c r="O1110" t="str">
        <f>IF(ISTEXT(E1110),"",IF(ISBLANK(E1110),"",IF(ISTEXT(D1110),"",IF(A1105="Invoice No. : ",INDEX(Sheet1!E$14:E$181,MATCH(B1105,Sheet1!A$14:A$181,0)),O1109))))</f>
        <v/>
      </c>
      <c r="P1110" t="str">
        <f>IF(ISTEXT(E1110),"",IF(ISBLANK(E1110),"",IF(ISTEXT(D1110),"",IF(A1105="Invoice No. : ",INDEX(Sheet1!G$14:G$181,MATCH(B1105,Sheet1!A$14:A$181,0)),P1109))))</f>
        <v/>
      </c>
      <c r="Q1110" t="str">
        <f t="shared" si="71"/>
        <v/>
      </c>
    </row>
    <row r="1111" spans="1:17" x14ac:dyDescent="0.2">
      <c r="A1111" s="3" t="s">
        <v>4</v>
      </c>
      <c r="B1111" s="4">
        <v>2145357</v>
      </c>
      <c r="C1111" s="3" t="s">
        <v>5</v>
      </c>
      <c r="D1111" s="5" t="s">
        <v>185</v>
      </c>
      <c r="F1111" s="26" t="str">
        <f t="shared" si="68"/>
        <v/>
      </c>
      <c r="G1111" s="26" t="str">
        <f>IF(ISTEXT(E1111),"",IF(ISBLANK(E1111),"",IF(ISTEXT(D1111),"",IF(A1106="Invoice No. : ",INDEX(Sheet1!F$14:F$181,MATCH(B1106,Sheet1!A$14:A$181,0)),G1110))))</f>
        <v/>
      </c>
      <c r="H1111" s="26" t="str">
        <f t="shared" si="69"/>
        <v/>
      </c>
      <c r="I1111" s="26" t="str">
        <f>IF(ISTEXT(E1111),"",IF(ISBLANK(E1111),"",IF(ISTEXT(D1111),"",IF(A1106="Invoice No. : ",TEXT(INDEX(Sheet1!C$14:C$200,MATCH(B1106,Sheet1!A$14:A$200,0)),"hh:mm:ss"),I1110))))</f>
        <v/>
      </c>
      <c r="J1111" t="str">
        <f t="shared" si="70"/>
        <v/>
      </c>
      <c r="K1111" t="str">
        <f>IF(ISBLANK(G1111),"",IF(ISTEXT(G1111),"",INDEX(Sheet1!H$14:H$181,MATCH(F1111,Sheet1!A$14:A$181,0))))</f>
        <v/>
      </c>
      <c r="L1111" t="str">
        <f>IF(ISBLANK(G1111),"",IF(ISTEXT(G1111),"",INDEX(Sheet1!I$14:I$181,MATCH(F1111,Sheet1!A$14:A$181,0))))</f>
        <v/>
      </c>
      <c r="M1111" t="str">
        <f>IF(ISBLANK(G1111),"",IF(ISTEXT(G1111),"",IF(INDEX(Sheet1!H$14:H$181,MATCH(F1111,Sheet1!A$14:A$181,0))&lt;&gt;0,IF(INDEX(Sheet1!I$14:I$181,MATCH(F1111,Sheet1!A$14:A$181,0))&lt;&gt;0,"Loan &amp; Cash","Loan"),"Cash")))</f>
        <v/>
      </c>
      <c r="N1111" t="str">
        <f>IF(ISTEXT(E1111),"",IF(ISBLANK(E1111),"",IF(ISTEXT(D1111),"",IF(A1106="Invoice No. : ",INDEX(Sheet1!D$14:D$181,MATCH(B1106,Sheet1!A$14:A$181,0)),N1110))))</f>
        <v/>
      </c>
      <c r="O1111" t="str">
        <f>IF(ISTEXT(E1111),"",IF(ISBLANK(E1111),"",IF(ISTEXT(D1111),"",IF(A1106="Invoice No. : ",INDEX(Sheet1!E$14:E$181,MATCH(B1106,Sheet1!A$14:A$181,0)),O1110))))</f>
        <v/>
      </c>
      <c r="P1111" t="str">
        <f>IF(ISTEXT(E1111),"",IF(ISBLANK(E1111),"",IF(ISTEXT(D1111),"",IF(A1106="Invoice No. : ",INDEX(Sheet1!G$14:G$181,MATCH(B1106,Sheet1!A$14:A$181,0)),P1110))))</f>
        <v/>
      </c>
      <c r="Q1111" t="str">
        <f t="shared" si="71"/>
        <v/>
      </c>
    </row>
    <row r="1112" spans="1:17" x14ac:dyDescent="0.2">
      <c r="A1112" s="3" t="s">
        <v>7</v>
      </c>
      <c r="B1112" s="6">
        <v>44943</v>
      </c>
      <c r="C1112" s="3" t="s">
        <v>8</v>
      </c>
      <c r="D1112" s="7">
        <v>2</v>
      </c>
      <c r="F1112" s="26" t="str">
        <f t="shared" si="68"/>
        <v/>
      </c>
      <c r="G1112" s="26" t="str">
        <f>IF(ISTEXT(E1112),"",IF(ISBLANK(E1112),"",IF(ISTEXT(D1112),"",IF(A1107="Invoice No. : ",INDEX(Sheet1!F$14:F$181,MATCH(B1107,Sheet1!A$14:A$181,0)),G1111))))</f>
        <v/>
      </c>
      <c r="H1112" s="26" t="str">
        <f t="shared" si="69"/>
        <v/>
      </c>
      <c r="I1112" s="26" t="str">
        <f>IF(ISTEXT(E1112),"",IF(ISBLANK(E1112),"",IF(ISTEXT(D1112),"",IF(A1107="Invoice No. : ",TEXT(INDEX(Sheet1!C$14:C$200,MATCH(B1107,Sheet1!A$14:A$200,0)),"hh:mm:ss"),I1111))))</f>
        <v/>
      </c>
      <c r="J1112" t="str">
        <f t="shared" si="70"/>
        <v/>
      </c>
      <c r="K1112" t="str">
        <f>IF(ISBLANK(G1112),"",IF(ISTEXT(G1112),"",INDEX(Sheet1!H$14:H$181,MATCH(F1112,Sheet1!A$14:A$181,0))))</f>
        <v/>
      </c>
      <c r="L1112" t="str">
        <f>IF(ISBLANK(G1112),"",IF(ISTEXT(G1112),"",INDEX(Sheet1!I$14:I$181,MATCH(F1112,Sheet1!A$14:A$181,0))))</f>
        <v/>
      </c>
      <c r="M1112" t="str">
        <f>IF(ISBLANK(G1112),"",IF(ISTEXT(G1112),"",IF(INDEX(Sheet1!H$14:H$181,MATCH(F1112,Sheet1!A$14:A$181,0))&lt;&gt;0,IF(INDEX(Sheet1!I$14:I$181,MATCH(F1112,Sheet1!A$14:A$181,0))&lt;&gt;0,"Loan &amp; Cash","Loan"),"Cash")))</f>
        <v/>
      </c>
      <c r="N1112" t="str">
        <f>IF(ISTEXT(E1112),"",IF(ISBLANK(E1112),"",IF(ISTEXT(D1112),"",IF(A1107="Invoice No. : ",INDEX(Sheet1!D$14:D$181,MATCH(B1107,Sheet1!A$14:A$181,0)),N1111))))</f>
        <v/>
      </c>
      <c r="O1112" t="str">
        <f>IF(ISTEXT(E1112),"",IF(ISBLANK(E1112),"",IF(ISTEXT(D1112),"",IF(A1107="Invoice No. : ",INDEX(Sheet1!E$14:E$181,MATCH(B1107,Sheet1!A$14:A$181,0)),O1111))))</f>
        <v/>
      </c>
      <c r="P1112" t="str">
        <f>IF(ISTEXT(E1112),"",IF(ISBLANK(E1112),"",IF(ISTEXT(D1112),"",IF(A1107="Invoice No. : ",INDEX(Sheet1!G$14:G$181,MATCH(B1107,Sheet1!A$14:A$181,0)),P1111))))</f>
        <v/>
      </c>
      <c r="Q1112" t="str">
        <f t="shared" si="71"/>
        <v/>
      </c>
    </row>
    <row r="1113" spans="1:17" x14ac:dyDescent="0.2">
      <c r="F1113" s="26" t="str">
        <f t="shared" si="68"/>
        <v/>
      </c>
      <c r="G1113" s="26" t="str">
        <f>IF(ISTEXT(E1113),"",IF(ISBLANK(E1113),"",IF(ISTEXT(D1113),"",IF(A1108="Invoice No. : ",INDEX(Sheet1!F$14:F$181,MATCH(B1108,Sheet1!A$14:A$181,0)),G1112))))</f>
        <v/>
      </c>
      <c r="H1113" s="26" t="str">
        <f t="shared" si="69"/>
        <v/>
      </c>
      <c r="I1113" s="26" t="str">
        <f>IF(ISTEXT(E1113),"",IF(ISBLANK(E1113),"",IF(ISTEXT(D1113),"",IF(A1108="Invoice No. : ",TEXT(INDEX(Sheet1!C$14:C$200,MATCH(B1108,Sheet1!A$14:A$200,0)),"hh:mm:ss"),I1112))))</f>
        <v/>
      </c>
      <c r="J1113" t="str">
        <f t="shared" si="70"/>
        <v/>
      </c>
      <c r="K1113" t="str">
        <f>IF(ISBLANK(G1113),"",IF(ISTEXT(G1113),"",INDEX(Sheet1!H$14:H$181,MATCH(F1113,Sheet1!A$14:A$181,0))))</f>
        <v/>
      </c>
      <c r="L1113" t="str">
        <f>IF(ISBLANK(G1113),"",IF(ISTEXT(G1113),"",INDEX(Sheet1!I$14:I$181,MATCH(F1113,Sheet1!A$14:A$181,0))))</f>
        <v/>
      </c>
      <c r="M1113" t="str">
        <f>IF(ISBLANK(G1113),"",IF(ISTEXT(G1113),"",IF(INDEX(Sheet1!H$14:H$181,MATCH(F1113,Sheet1!A$14:A$181,0))&lt;&gt;0,IF(INDEX(Sheet1!I$14:I$181,MATCH(F1113,Sheet1!A$14:A$181,0))&lt;&gt;0,"Loan &amp; Cash","Loan"),"Cash")))</f>
        <v/>
      </c>
      <c r="N1113" t="str">
        <f>IF(ISTEXT(E1113),"",IF(ISBLANK(E1113),"",IF(ISTEXT(D1113),"",IF(A1108="Invoice No. : ",INDEX(Sheet1!D$14:D$181,MATCH(B1108,Sheet1!A$14:A$181,0)),N1112))))</f>
        <v/>
      </c>
      <c r="O1113" t="str">
        <f>IF(ISTEXT(E1113),"",IF(ISBLANK(E1113),"",IF(ISTEXT(D1113),"",IF(A1108="Invoice No. : ",INDEX(Sheet1!E$14:E$181,MATCH(B1108,Sheet1!A$14:A$181,0)),O1112))))</f>
        <v/>
      </c>
      <c r="P1113" t="str">
        <f>IF(ISTEXT(E1113),"",IF(ISBLANK(E1113),"",IF(ISTEXT(D1113),"",IF(A1108="Invoice No. : ",INDEX(Sheet1!G$14:G$181,MATCH(B1108,Sheet1!A$14:A$181,0)),P1112))))</f>
        <v/>
      </c>
      <c r="Q1113" t="str">
        <f t="shared" si="71"/>
        <v/>
      </c>
    </row>
    <row r="1114" spans="1:17" x14ac:dyDescent="0.2">
      <c r="A1114" s="8" t="s">
        <v>9</v>
      </c>
      <c r="B1114" s="8" t="s">
        <v>10</v>
      </c>
      <c r="C1114" s="9" t="s">
        <v>11</v>
      </c>
      <c r="D1114" s="9" t="s">
        <v>12</v>
      </c>
      <c r="E1114" s="9" t="s">
        <v>13</v>
      </c>
      <c r="F1114" s="26" t="str">
        <f t="shared" si="68"/>
        <v/>
      </c>
      <c r="G1114" s="26" t="str">
        <f>IF(ISTEXT(E1114),"",IF(ISBLANK(E1114),"",IF(ISTEXT(D1114),"",IF(A1109="Invoice No. : ",INDEX(Sheet1!F$14:F$181,MATCH(B1109,Sheet1!A$14:A$181,0)),G1113))))</f>
        <v/>
      </c>
      <c r="H1114" s="26" t="str">
        <f t="shared" si="69"/>
        <v/>
      </c>
      <c r="I1114" s="26" t="str">
        <f>IF(ISTEXT(E1114),"",IF(ISBLANK(E1114),"",IF(ISTEXT(D1114),"",IF(A1109="Invoice No. : ",TEXT(INDEX(Sheet1!C$14:C$200,MATCH(B1109,Sheet1!A$14:A$200,0)),"hh:mm:ss"),I1113))))</f>
        <v/>
      </c>
      <c r="J1114" t="str">
        <f t="shared" si="70"/>
        <v/>
      </c>
      <c r="K1114" t="str">
        <f>IF(ISBLANK(G1114),"",IF(ISTEXT(G1114),"",INDEX(Sheet1!H$14:H$181,MATCH(F1114,Sheet1!A$14:A$181,0))))</f>
        <v/>
      </c>
      <c r="L1114" t="str">
        <f>IF(ISBLANK(G1114),"",IF(ISTEXT(G1114),"",INDEX(Sheet1!I$14:I$181,MATCH(F1114,Sheet1!A$14:A$181,0))))</f>
        <v/>
      </c>
      <c r="M1114" t="str">
        <f>IF(ISBLANK(G1114),"",IF(ISTEXT(G1114),"",IF(INDEX(Sheet1!H$14:H$181,MATCH(F1114,Sheet1!A$14:A$181,0))&lt;&gt;0,IF(INDEX(Sheet1!I$14:I$181,MATCH(F1114,Sheet1!A$14:A$181,0))&lt;&gt;0,"Loan &amp; Cash","Loan"),"Cash")))</f>
        <v/>
      </c>
      <c r="N1114" t="str">
        <f>IF(ISTEXT(E1114),"",IF(ISBLANK(E1114),"",IF(ISTEXT(D1114),"",IF(A1109="Invoice No. : ",INDEX(Sheet1!D$14:D$181,MATCH(B1109,Sheet1!A$14:A$181,0)),N1113))))</f>
        <v/>
      </c>
      <c r="O1114" t="str">
        <f>IF(ISTEXT(E1114),"",IF(ISBLANK(E1114),"",IF(ISTEXT(D1114),"",IF(A1109="Invoice No. : ",INDEX(Sheet1!E$14:E$181,MATCH(B1109,Sheet1!A$14:A$181,0)),O1113))))</f>
        <v/>
      </c>
      <c r="P1114" t="str">
        <f>IF(ISTEXT(E1114),"",IF(ISBLANK(E1114),"",IF(ISTEXT(D1114),"",IF(A1109="Invoice No. : ",INDEX(Sheet1!G$14:G$181,MATCH(B1109,Sheet1!A$14:A$181,0)),P1113))))</f>
        <v/>
      </c>
      <c r="Q1114" t="str">
        <f t="shared" si="71"/>
        <v/>
      </c>
    </row>
    <row r="1115" spans="1:17" x14ac:dyDescent="0.2">
      <c r="F1115" s="26" t="str">
        <f t="shared" si="68"/>
        <v/>
      </c>
      <c r="G1115" s="26" t="str">
        <f>IF(ISTEXT(E1115),"",IF(ISBLANK(E1115),"",IF(ISTEXT(D1115),"",IF(A1110="Invoice No. : ",INDEX(Sheet1!F$14:F$181,MATCH(B1110,Sheet1!A$14:A$181,0)),G1114))))</f>
        <v/>
      </c>
      <c r="H1115" s="26" t="str">
        <f t="shared" si="69"/>
        <v/>
      </c>
      <c r="I1115" s="26" t="str">
        <f>IF(ISTEXT(E1115),"",IF(ISBLANK(E1115),"",IF(ISTEXT(D1115),"",IF(A1110="Invoice No. : ",TEXT(INDEX(Sheet1!C$14:C$200,MATCH(B1110,Sheet1!A$14:A$200,0)),"hh:mm:ss"),I1114))))</f>
        <v/>
      </c>
      <c r="J1115" t="str">
        <f t="shared" si="70"/>
        <v/>
      </c>
      <c r="K1115" t="str">
        <f>IF(ISBLANK(G1115),"",IF(ISTEXT(G1115),"",INDEX(Sheet1!H$14:H$181,MATCH(F1115,Sheet1!A$14:A$181,0))))</f>
        <v/>
      </c>
      <c r="L1115" t="str">
        <f>IF(ISBLANK(G1115),"",IF(ISTEXT(G1115),"",INDEX(Sheet1!I$14:I$181,MATCH(F1115,Sheet1!A$14:A$181,0))))</f>
        <v/>
      </c>
      <c r="M1115" t="str">
        <f>IF(ISBLANK(G1115),"",IF(ISTEXT(G1115),"",IF(INDEX(Sheet1!H$14:H$181,MATCH(F1115,Sheet1!A$14:A$181,0))&lt;&gt;0,IF(INDEX(Sheet1!I$14:I$181,MATCH(F1115,Sheet1!A$14:A$181,0))&lt;&gt;0,"Loan &amp; Cash","Loan"),"Cash")))</f>
        <v/>
      </c>
      <c r="N1115" t="str">
        <f>IF(ISTEXT(E1115),"",IF(ISBLANK(E1115),"",IF(ISTEXT(D1115),"",IF(A1110="Invoice No. : ",INDEX(Sheet1!D$14:D$181,MATCH(B1110,Sheet1!A$14:A$181,0)),N1114))))</f>
        <v/>
      </c>
      <c r="O1115" t="str">
        <f>IF(ISTEXT(E1115),"",IF(ISBLANK(E1115),"",IF(ISTEXT(D1115),"",IF(A1110="Invoice No. : ",INDEX(Sheet1!E$14:E$181,MATCH(B1110,Sheet1!A$14:A$181,0)),O1114))))</f>
        <v/>
      </c>
      <c r="P1115" t="str">
        <f>IF(ISTEXT(E1115),"",IF(ISBLANK(E1115),"",IF(ISTEXT(D1115),"",IF(A1110="Invoice No. : ",INDEX(Sheet1!G$14:G$181,MATCH(B1110,Sheet1!A$14:A$181,0)),P1114))))</f>
        <v/>
      </c>
      <c r="Q1115" t="str">
        <f t="shared" si="71"/>
        <v/>
      </c>
    </row>
    <row r="1116" spans="1:17" x14ac:dyDescent="0.2">
      <c r="A1116" s="10" t="s">
        <v>763</v>
      </c>
      <c r="B1116" s="10" t="s">
        <v>764</v>
      </c>
      <c r="C1116" s="11">
        <v>1</v>
      </c>
      <c r="D1116" s="11">
        <v>321.5</v>
      </c>
      <c r="E1116" s="11">
        <v>321.5</v>
      </c>
      <c r="F1116" s="26">
        <f t="shared" si="68"/>
        <v>2145357</v>
      </c>
      <c r="G1116" s="26">
        <f>IF(ISTEXT(E1116),"",IF(ISBLANK(E1116),"",IF(ISTEXT(D1116),"",IF(A1111="Invoice No. : ",INDEX(Sheet1!F$14:F$181,MATCH(B1111,Sheet1!A$14:A$181,0)),G1115))))</f>
        <v>12011</v>
      </c>
      <c r="H1116" s="26" t="str">
        <f t="shared" si="69"/>
        <v>01/17/2023</v>
      </c>
      <c r="I1116" s="26" t="str">
        <f>IF(ISTEXT(E1116),"",IF(ISBLANK(E1116),"",IF(ISTEXT(D1116),"",IF(A1111="Invoice No. : ",TEXT(INDEX(Sheet1!C$14:C$200,MATCH(B1111,Sheet1!A$14:A$200,0)),"hh:mm:ss"),I1115))))</f>
        <v>11:48:58</v>
      </c>
      <c r="J1116">
        <f t="shared" si="70"/>
        <v>544.5</v>
      </c>
      <c r="K1116">
        <f>IF(ISBLANK(G1116),"",IF(ISTEXT(G1116),"",INDEX(Sheet1!H$14:H$181,MATCH(F1116,Sheet1!A$14:A$181,0))))</f>
        <v>0</v>
      </c>
      <c r="L1116">
        <f>IF(ISBLANK(G1116),"",IF(ISTEXT(G1116),"",INDEX(Sheet1!I$14:I$181,MATCH(F1116,Sheet1!A$14:A$181,0))))</f>
        <v>544.5</v>
      </c>
      <c r="M1116" t="str">
        <f>IF(ISBLANK(G1116),"",IF(ISTEXT(G1116),"",IF(INDEX(Sheet1!H$14:H$181,MATCH(F1116,Sheet1!A$14:A$181,0))&lt;&gt;0,IF(INDEX(Sheet1!I$14:I$181,MATCH(F1116,Sheet1!A$14:A$181,0))&lt;&gt;0,"Loan &amp; Cash","Loan"),"Cash")))</f>
        <v>Cash</v>
      </c>
      <c r="N1116">
        <f>IF(ISTEXT(E1116),"",IF(ISBLANK(E1116),"",IF(ISTEXT(D1116),"",IF(A1111="Invoice No. : ",INDEX(Sheet1!D$14:D$181,MATCH(B1111,Sheet1!A$14:A$181,0)),N1115))))</f>
        <v>2</v>
      </c>
      <c r="O1116" t="str">
        <f>IF(ISTEXT(E1116),"",IF(ISBLANK(E1116),"",IF(ISTEXT(D1116),"",IF(A1111="Invoice No. : ",INDEX(Sheet1!E$14:E$181,MATCH(B1111,Sheet1!A$14:A$181,0)),O1115))))</f>
        <v>RUBY</v>
      </c>
      <c r="P1116" t="str">
        <f>IF(ISTEXT(E1116),"",IF(ISBLANK(E1116),"",IF(ISTEXT(D1116),"",IF(A1111="Invoice No. : ",INDEX(Sheet1!G$14:G$181,MATCH(B1111,Sheet1!A$14:A$181,0)),P1115))))</f>
        <v>BALAKWID, JULIANA ONGAYA</v>
      </c>
      <c r="Q1116">
        <f t="shared" si="71"/>
        <v>130591.09</v>
      </c>
    </row>
    <row r="1117" spans="1:17" x14ac:dyDescent="0.2">
      <c r="A1117" s="10" t="s">
        <v>765</v>
      </c>
      <c r="B1117" s="10" t="s">
        <v>766</v>
      </c>
      <c r="C1117" s="11">
        <v>1</v>
      </c>
      <c r="D1117" s="11">
        <v>223</v>
      </c>
      <c r="E1117" s="11">
        <v>223</v>
      </c>
      <c r="F1117" s="26">
        <f t="shared" si="68"/>
        <v>2145357</v>
      </c>
      <c r="G1117" s="26">
        <f>IF(ISTEXT(E1117),"",IF(ISBLANK(E1117),"",IF(ISTEXT(D1117),"",IF(A1112="Invoice No. : ",INDEX(Sheet1!F$14:F$181,MATCH(B1112,Sheet1!A$14:A$181,0)),G1116))))</f>
        <v>12011</v>
      </c>
      <c r="H1117" s="26" t="str">
        <f t="shared" si="69"/>
        <v>01/17/2023</v>
      </c>
      <c r="I1117" s="26" t="str">
        <f>IF(ISTEXT(E1117),"",IF(ISBLANK(E1117),"",IF(ISTEXT(D1117),"",IF(A1112="Invoice No. : ",TEXT(INDEX(Sheet1!C$14:C$200,MATCH(B1112,Sheet1!A$14:A$200,0)),"hh:mm:ss"),I1116))))</f>
        <v>11:48:58</v>
      </c>
      <c r="J1117">
        <f t="shared" si="70"/>
        <v>544.5</v>
      </c>
      <c r="K1117">
        <f>IF(ISBLANK(G1117),"",IF(ISTEXT(G1117),"",INDEX(Sheet1!H$14:H$181,MATCH(F1117,Sheet1!A$14:A$181,0))))</f>
        <v>0</v>
      </c>
      <c r="L1117">
        <f>IF(ISBLANK(G1117),"",IF(ISTEXT(G1117),"",INDEX(Sheet1!I$14:I$181,MATCH(F1117,Sheet1!A$14:A$181,0))))</f>
        <v>544.5</v>
      </c>
      <c r="M1117" t="str">
        <f>IF(ISBLANK(G1117),"",IF(ISTEXT(G1117),"",IF(INDEX(Sheet1!H$14:H$181,MATCH(F1117,Sheet1!A$14:A$181,0))&lt;&gt;0,IF(INDEX(Sheet1!I$14:I$181,MATCH(F1117,Sheet1!A$14:A$181,0))&lt;&gt;0,"Loan &amp; Cash","Loan"),"Cash")))</f>
        <v>Cash</v>
      </c>
      <c r="N1117">
        <f>IF(ISTEXT(E1117),"",IF(ISBLANK(E1117),"",IF(ISTEXT(D1117),"",IF(A1112="Invoice No. : ",INDEX(Sheet1!D$14:D$181,MATCH(B1112,Sheet1!A$14:A$181,0)),N1116))))</f>
        <v>2</v>
      </c>
      <c r="O1117" t="str">
        <f>IF(ISTEXT(E1117),"",IF(ISBLANK(E1117),"",IF(ISTEXT(D1117),"",IF(A1112="Invoice No. : ",INDEX(Sheet1!E$14:E$181,MATCH(B1112,Sheet1!A$14:A$181,0)),O1116))))</f>
        <v>RUBY</v>
      </c>
      <c r="P1117" t="str">
        <f>IF(ISTEXT(E1117),"",IF(ISBLANK(E1117),"",IF(ISTEXT(D1117),"",IF(A1112="Invoice No. : ",INDEX(Sheet1!G$14:G$181,MATCH(B1112,Sheet1!A$14:A$181,0)),P1116))))</f>
        <v>BALAKWID, JULIANA ONGAYA</v>
      </c>
      <c r="Q1117">
        <f t="shared" si="71"/>
        <v>130591.09</v>
      </c>
    </row>
    <row r="1118" spans="1:17" x14ac:dyDescent="0.2">
      <c r="D1118" s="12" t="s">
        <v>16</v>
      </c>
      <c r="E1118" s="13">
        <v>544.5</v>
      </c>
      <c r="F1118" s="26" t="str">
        <f t="shared" si="68"/>
        <v/>
      </c>
      <c r="G1118" s="26" t="str">
        <f>IF(ISTEXT(E1118),"",IF(ISBLANK(E1118),"",IF(ISTEXT(D1118),"",IF(A1113="Invoice No. : ",INDEX(Sheet1!F$14:F$181,MATCH(B1113,Sheet1!A$14:A$181,0)),G1117))))</f>
        <v/>
      </c>
      <c r="H1118" s="26" t="str">
        <f t="shared" si="69"/>
        <v/>
      </c>
      <c r="I1118" s="26" t="str">
        <f>IF(ISTEXT(E1118),"",IF(ISBLANK(E1118),"",IF(ISTEXT(D1118),"",IF(A1113="Invoice No. : ",TEXT(INDEX(Sheet1!C$14:C$200,MATCH(B1113,Sheet1!A$14:A$200,0)),"hh:mm:ss"),I1117))))</f>
        <v/>
      </c>
      <c r="J1118" t="str">
        <f t="shared" si="70"/>
        <v/>
      </c>
      <c r="K1118" t="str">
        <f>IF(ISBLANK(G1118),"",IF(ISTEXT(G1118),"",INDEX(Sheet1!H$14:H$181,MATCH(F1118,Sheet1!A$14:A$181,0))))</f>
        <v/>
      </c>
      <c r="L1118" t="str">
        <f>IF(ISBLANK(G1118),"",IF(ISTEXT(G1118),"",INDEX(Sheet1!I$14:I$181,MATCH(F1118,Sheet1!A$14:A$181,0))))</f>
        <v/>
      </c>
      <c r="M1118" t="str">
        <f>IF(ISBLANK(G1118),"",IF(ISTEXT(G1118),"",IF(INDEX(Sheet1!H$14:H$181,MATCH(F1118,Sheet1!A$14:A$181,0))&lt;&gt;0,IF(INDEX(Sheet1!I$14:I$181,MATCH(F1118,Sheet1!A$14:A$181,0))&lt;&gt;0,"Loan &amp; Cash","Loan"),"Cash")))</f>
        <v/>
      </c>
      <c r="N1118" t="str">
        <f>IF(ISTEXT(E1118),"",IF(ISBLANK(E1118),"",IF(ISTEXT(D1118),"",IF(A1113="Invoice No. : ",INDEX(Sheet1!D$14:D$181,MATCH(B1113,Sheet1!A$14:A$181,0)),N1117))))</f>
        <v/>
      </c>
      <c r="O1118" t="str">
        <f>IF(ISTEXT(E1118),"",IF(ISBLANK(E1118),"",IF(ISTEXT(D1118),"",IF(A1113="Invoice No. : ",INDEX(Sheet1!E$14:E$181,MATCH(B1113,Sheet1!A$14:A$181,0)),O1117))))</f>
        <v/>
      </c>
      <c r="P1118" t="str">
        <f>IF(ISTEXT(E1118),"",IF(ISBLANK(E1118),"",IF(ISTEXT(D1118),"",IF(A1113="Invoice No. : ",INDEX(Sheet1!G$14:G$181,MATCH(B1113,Sheet1!A$14:A$181,0)),P1117))))</f>
        <v/>
      </c>
      <c r="Q1118" t="str">
        <f t="shared" si="71"/>
        <v/>
      </c>
    </row>
    <row r="1119" spans="1:17" x14ac:dyDescent="0.2">
      <c r="F1119" s="26" t="str">
        <f t="shared" si="68"/>
        <v/>
      </c>
      <c r="G1119" s="26" t="str">
        <f>IF(ISTEXT(E1119),"",IF(ISBLANK(E1119),"",IF(ISTEXT(D1119),"",IF(A1114="Invoice No. : ",INDEX(Sheet1!F$14:F$181,MATCH(B1114,Sheet1!A$14:A$181,0)),G1118))))</f>
        <v/>
      </c>
      <c r="H1119" s="26" t="str">
        <f t="shared" si="69"/>
        <v/>
      </c>
      <c r="I1119" s="26" t="str">
        <f>IF(ISTEXT(E1119),"",IF(ISBLANK(E1119),"",IF(ISTEXT(D1119),"",IF(A1114="Invoice No. : ",TEXT(INDEX(Sheet1!C$14:C$200,MATCH(B1114,Sheet1!A$14:A$200,0)),"hh:mm:ss"),I1118))))</f>
        <v/>
      </c>
      <c r="J1119" t="str">
        <f t="shared" si="70"/>
        <v/>
      </c>
      <c r="K1119" t="str">
        <f>IF(ISBLANK(G1119),"",IF(ISTEXT(G1119),"",INDEX(Sheet1!H$14:H$181,MATCH(F1119,Sheet1!A$14:A$181,0))))</f>
        <v/>
      </c>
      <c r="L1119" t="str">
        <f>IF(ISBLANK(G1119),"",IF(ISTEXT(G1119),"",INDEX(Sheet1!I$14:I$181,MATCH(F1119,Sheet1!A$14:A$181,0))))</f>
        <v/>
      </c>
      <c r="M1119" t="str">
        <f>IF(ISBLANK(G1119),"",IF(ISTEXT(G1119),"",IF(INDEX(Sheet1!H$14:H$181,MATCH(F1119,Sheet1!A$14:A$181,0))&lt;&gt;0,IF(INDEX(Sheet1!I$14:I$181,MATCH(F1119,Sheet1!A$14:A$181,0))&lt;&gt;0,"Loan &amp; Cash","Loan"),"Cash")))</f>
        <v/>
      </c>
      <c r="N1119" t="str">
        <f>IF(ISTEXT(E1119),"",IF(ISBLANK(E1119),"",IF(ISTEXT(D1119),"",IF(A1114="Invoice No. : ",INDEX(Sheet1!D$14:D$181,MATCH(B1114,Sheet1!A$14:A$181,0)),N1118))))</f>
        <v/>
      </c>
      <c r="O1119" t="str">
        <f>IF(ISTEXT(E1119),"",IF(ISBLANK(E1119),"",IF(ISTEXT(D1119),"",IF(A1114="Invoice No. : ",INDEX(Sheet1!E$14:E$181,MATCH(B1114,Sheet1!A$14:A$181,0)),O1118))))</f>
        <v/>
      </c>
      <c r="P1119" t="str">
        <f>IF(ISTEXT(E1119),"",IF(ISBLANK(E1119),"",IF(ISTEXT(D1119),"",IF(A1114="Invoice No. : ",INDEX(Sheet1!G$14:G$181,MATCH(B1114,Sheet1!A$14:A$181,0)),P1118))))</f>
        <v/>
      </c>
      <c r="Q1119" t="str">
        <f t="shared" si="71"/>
        <v/>
      </c>
    </row>
    <row r="1120" spans="1:17" x14ac:dyDescent="0.2">
      <c r="F1120" s="26" t="str">
        <f t="shared" si="68"/>
        <v/>
      </c>
      <c r="G1120" s="26" t="str">
        <f>IF(ISTEXT(E1120),"",IF(ISBLANK(E1120),"",IF(ISTEXT(D1120),"",IF(A1115="Invoice No. : ",INDEX(Sheet1!F$14:F$181,MATCH(B1115,Sheet1!A$14:A$181,0)),G1119))))</f>
        <v/>
      </c>
      <c r="H1120" s="26" t="str">
        <f t="shared" si="69"/>
        <v/>
      </c>
      <c r="I1120" s="26" t="str">
        <f>IF(ISTEXT(E1120),"",IF(ISBLANK(E1120),"",IF(ISTEXT(D1120),"",IF(A1115="Invoice No. : ",TEXT(INDEX(Sheet1!C$14:C$200,MATCH(B1115,Sheet1!A$14:A$200,0)),"hh:mm:ss"),I1119))))</f>
        <v/>
      </c>
      <c r="J1120" t="str">
        <f t="shared" si="70"/>
        <v/>
      </c>
      <c r="K1120" t="str">
        <f>IF(ISBLANK(G1120),"",IF(ISTEXT(G1120),"",INDEX(Sheet1!H$14:H$181,MATCH(F1120,Sheet1!A$14:A$181,0))))</f>
        <v/>
      </c>
      <c r="L1120" t="str">
        <f>IF(ISBLANK(G1120),"",IF(ISTEXT(G1120),"",INDEX(Sheet1!I$14:I$181,MATCH(F1120,Sheet1!A$14:A$181,0))))</f>
        <v/>
      </c>
      <c r="M1120" t="str">
        <f>IF(ISBLANK(G1120),"",IF(ISTEXT(G1120),"",IF(INDEX(Sheet1!H$14:H$181,MATCH(F1120,Sheet1!A$14:A$181,0))&lt;&gt;0,IF(INDEX(Sheet1!I$14:I$181,MATCH(F1120,Sheet1!A$14:A$181,0))&lt;&gt;0,"Loan &amp; Cash","Loan"),"Cash")))</f>
        <v/>
      </c>
      <c r="N1120" t="str">
        <f>IF(ISTEXT(E1120),"",IF(ISBLANK(E1120),"",IF(ISTEXT(D1120),"",IF(A1115="Invoice No. : ",INDEX(Sheet1!D$14:D$181,MATCH(B1115,Sheet1!A$14:A$181,0)),N1119))))</f>
        <v/>
      </c>
      <c r="O1120" t="str">
        <f>IF(ISTEXT(E1120),"",IF(ISBLANK(E1120),"",IF(ISTEXT(D1120),"",IF(A1115="Invoice No. : ",INDEX(Sheet1!E$14:E$181,MATCH(B1115,Sheet1!A$14:A$181,0)),O1119))))</f>
        <v/>
      </c>
      <c r="P1120" t="str">
        <f>IF(ISTEXT(E1120),"",IF(ISBLANK(E1120),"",IF(ISTEXT(D1120),"",IF(A1115="Invoice No. : ",INDEX(Sheet1!G$14:G$181,MATCH(B1115,Sheet1!A$14:A$181,0)),P1119))))</f>
        <v/>
      </c>
      <c r="Q1120" t="str">
        <f t="shared" si="71"/>
        <v/>
      </c>
    </row>
    <row r="1121" spans="1:17" x14ac:dyDescent="0.2">
      <c r="A1121" s="3" t="s">
        <v>4</v>
      </c>
      <c r="B1121" s="4">
        <v>2145358</v>
      </c>
      <c r="C1121" s="3" t="s">
        <v>5</v>
      </c>
      <c r="D1121" s="5" t="s">
        <v>185</v>
      </c>
      <c r="F1121" s="26" t="str">
        <f t="shared" si="68"/>
        <v/>
      </c>
      <c r="G1121" s="26" t="str">
        <f>IF(ISTEXT(E1121),"",IF(ISBLANK(E1121),"",IF(ISTEXT(D1121),"",IF(A1116="Invoice No. : ",INDEX(Sheet1!F$14:F$181,MATCH(B1116,Sheet1!A$14:A$181,0)),G1120))))</f>
        <v/>
      </c>
      <c r="H1121" s="26" t="str">
        <f t="shared" si="69"/>
        <v/>
      </c>
      <c r="I1121" s="26" t="str">
        <f>IF(ISTEXT(E1121),"",IF(ISBLANK(E1121),"",IF(ISTEXT(D1121),"",IF(A1116="Invoice No. : ",TEXT(INDEX(Sheet1!C$14:C$200,MATCH(B1116,Sheet1!A$14:A$200,0)),"hh:mm:ss"),I1120))))</f>
        <v/>
      </c>
      <c r="J1121" t="str">
        <f t="shared" si="70"/>
        <v/>
      </c>
      <c r="K1121" t="str">
        <f>IF(ISBLANK(G1121),"",IF(ISTEXT(G1121),"",INDEX(Sheet1!H$14:H$181,MATCH(F1121,Sheet1!A$14:A$181,0))))</f>
        <v/>
      </c>
      <c r="L1121" t="str">
        <f>IF(ISBLANK(G1121),"",IF(ISTEXT(G1121),"",INDEX(Sheet1!I$14:I$181,MATCH(F1121,Sheet1!A$14:A$181,0))))</f>
        <v/>
      </c>
      <c r="M1121" t="str">
        <f>IF(ISBLANK(G1121),"",IF(ISTEXT(G1121),"",IF(INDEX(Sheet1!H$14:H$181,MATCH(F1121,Sheet1!A$14:A$181,0))&lt;&gt;0,IF(INDEX(Sheet1!I$14:I$181,MATCH(F1121,Sheet1!A$14:A$181,0))&lt;&gt;0,"Loan &amp; Cash","Loan"),"Cash")))</f>
        <v/>
      </c>
      <c r="N1121" t="str">
        <f>IF(ISTEXT(E1121),"",IF(ISBLANK(E1121),"",IF(ISTEXT(D1121),"",IF(A1116="Invoice No. : ",INDEX(Sheet1!D$14:D$181,MATCH(B1116,Sheet1!A$14:A$181,0)),N1120))))</f>
        <v/>
      </c>
      <c r="O1121" t="str">
        <f>IF(ISTEXT(E1121),"",IF(ISBLANK(E1121),"",IF(ISTEXT(D1121),"",IF(A1116="Invoice No. : ",INDEX(Sheet1!E$14:E$181,MATCH(B1116,Sheet1!A$14:A$181,0)),O1120))))</f>
        <v/>
      </c>
      <c r="P1121" t="str">
        <f>IF(ISTEXT(E1121),"",IF(ISBLANK(E1121),"",IF(ISTEXT(D1121),"",IF(A1116="Invoice No. : ",INDEX(Sheet1!G$14:G$181,MATCH(B1116,Sheet1!A$14:A$181,0)),P1120))))</f>
        <v/>
      </c>
      <c r="Q1121" t="str">
        <f t="shared" si="71"/>
        <v/>
      </c>
    </row>
    <row r="1122" spans="1:17" x14ac:dyDescent="0.2">
      <c r="A1122" s="3" t="s">
        <v>7</v>
      </c>
      <c r="B1122" s="6">
        <v>44943</v>
      </c>
      <c r="C1122" s="3" t="s">
        <v>8</v>
      </c>
      <c r="D1122" s="7">
        <v>2</v>
      </c>
      <c r="F1122" s="26" t="str">
        <f t="shared" si="68"/>
        <v/>
      </c>
      <c r="G1122" s="26" t="str">
        <f>IF(ISTEXT(E1122),"",IF(ISBLANK(E1122),"",IF(ISTEXT(D1122),"",IF(A1117="Invoice No. : ",INDEX(Sheet1!F$14:F$181,MATCH(B1117,Sheet1!A$14:A$181,0)),G1121))))</f>
        <v/>
      </c>
      <c r="H1122" s="26" t="str">
        <f t="shared" si="69"/>
        <v/>
      </c>
      <c r="I1122" s="26" t="str">
        <f>IF(ISTEXT(E1122),"",IF(ISBLANK(E1122),"",IF(ISTEXT(D1122),"",IF(A1117="Invoice No. : ",TEXT(INDEX(Sheet1!C$14:C$200,MATCH(B1117,Sheet1!A$14:A$200,0)),"hh:mm:ss"),I1121))))</f>
        <v/>
      </c>
      <c r="J1122" t="str">
        <f t="shared" si="70"/>
        <v/>
      </c>
      <c r="K1122" t="str">
        <f>IF(ISBLANK(G1122),"",IF(ISTEXT(G1122),"",INDEX(Sheet1!H$14:H$181,MATCH(F1122,Sheet1!A$14:A$181,0))))</f>
        <v/>
      </c>
      <c r="L1122" t="str">
        <f>IF(ISBLANK(G1122),"",IF(ISTEXT(G1122),"",INDEX(Sheet1!I$14:I$181,MATCH(F1122,Sheet1!A$14:A$181,0))))</f>
        <v/>
      </c>
      <c r="M1122" t="str">
        <f>IF(ISBLANK(G1122),"",IF(ISTEXT(G1122),"",IF(INDEX(Sheet1!H$14:H$181,MATCH(F1122,Sheet1!A$14:A$181,0))&lt;&gt;0,IF(INDEX(Sheet1!I$14:I$181,MATCH(F1122,Sheet1!A$14:A$181,0))&lt;&gt;0,"Loan &amp; Cash","Loan"),"Cash")))</f>
        <v/>
      </c>
      <c r="N1122" t="str">
        <f>IF(ISTEXT(E1122),"",IF(ISBLANK(E1122),"",IF(ISTEXT(D1122),"",IF(A1117="Invoice No. : ",INDEX(Sheet1!D$14:D$181,MATCH(B1117,Sheet1!A$14:A$181,0)),N1121))))</f>
        <v/>
      </c>
      <c r="O1122" t="str">
        <f>IF(ISTEXT(E1122),"",IF(ISBLANK(E1122),"",IF(ISTEXT(D1122),"",IF(A1117="Invoice No. : ",INDEX(Sheet1!E$14:E$181,MATCH(B1117,Sheet1!A$14:A$181,0)),O1121))))</f>
        <v/>
      </c>
      <c r="P1122" t="str">
        <f>IF(ISTEXT(E1122),"",IF(ISBLANK(E1122),"",IF(ISTEXT(D1122),"",IF(A1117="Invoice No. : ",INDEX(Sheet1!G$14:G$181,MATCH(B1117,Sheet1!A$14:A$181,0)),P1121))))</f>
        <v/>
      </c>
      <c r="Q1122" t="str">
        <f t="shared" si="71"/>
        <v/>
      </c>
    </row>
    <row r="1123" spans="1:17" x14ac:dyDescent="0.2">
      <c r="F1123" s="26" t="str">
        <f t="shared" si="68"/>
        <v/>
      </c>
      <c r="G1123" s="26" t="str">
        <f>IF(ISTEXT(E1123),"",IF(ISBLANK(E1123),"",IF(ISTEXT(D1123),"",IF(A1118="Invoice No. : ",INDEX(Sheet1!F$14:F$181,MATCH(B1118,Sheet1!A$14:A$181,0)),G1122))))</f>
        <v/>
      </c>
      <c r="H1123" s="26" t="str">
        <f t="shared" si="69"/>
        <v/>
      </c>
      <c r="I1123" s="26" t="str">
        <f>IF(ISTEXT(E1123),"",IF(ISBLANK(E1123),"",IF(ISTEXT(D1123),"",IF(A1118="Invoice No. : ",TEXT(INDEX(Sheet1!C$14:C$200,MATCH(B1118,Sheet1!A$14:A$200,0)),"hh:mm:ss"),I1122))))</f>
        <v/>
      </c>
      <c r="J1123" t="str">
        <f t="shared" si="70"/>
        <v/>
      </c>
      <c r="K1123" t="str">
        <f>IF(ISBLANK(G1123),"",IF(ISTEXT(G1123),"",INDEX(Sheet1!H$14:H$181,MATCH(F1123,Sheet1!A$14:A$181,0))))</f>
        <v/>
      </c>
      <c r="L1123" t="str">
        <f>IF(ISBLANK(G1123),"",IF(ISTEXT(G1123),"",INDEX(Sheet1!I$14:I$181,MATCH(F1123,Sheet1!A$14:A$181,0))))</f>
        <v/>
      </c>
      <c r="M1123" t="str">
        <f>IF(ISBLANK(G1123),"",IF(ISTEXT(G1123),"",IF(INDEX(Sheet1!H$14:H$181,MATCH(F1123,Sheet1!A$14:A$181,0))&lt;&gt;0,IF(INDEX(Sheet1!I$14:I$181,MATCH(F1123,Sheet1!A$14:A$181,0))&lt;&gt;0,"Loan &amp; Cash","Loan"),"Cash")))</f>
        <v/>
      </c>
      <c r="N1123" t="str">
        <f>IF(ISTEXT(E1123),"",IF(ISBLANK(E1123),"",IF(ISTEXT(D1123),"",IF(A1118="Invoice No. : ",INDEX(Sheet1!D$14:D$181,MATCH(B1118,Sheet1!A$14:A$181,0)),N1122))))</f>
        <v/>
      </c>
      <c r="O1123" t="str">
        <f>IF(ISTEXT(E1123),"",IF(ISBLANK(E1123),"",IF(ISTEXT(D1123),"",IF(A1118="Invoice No. : ",INDEX(Sheet1!E$14:E$181,MATCH(B1118,Sheet1!A$14:A$181,0)),O1122))))</f>
        <v/>
      </c>
      <c r="P1123" t="str">
        <f>IF(ISTEXT(E1123),"",IF(ISBLANK(E1123),"",IF(ISTEXT(D1123),"",IF(A1118="Invoice No. : ",INDEX(Sheet1!G$14:G$181,MATCH(B1118,Sheet1!A$14:A$181,0)),P1122))))</f>
        <v/>
      </c>
      <c r="Q1123" t="str">
        <f t="shared" si="71"/>
        <v/>
      </c>
    </row>
    <row r="1124" spans="1:17" x14ac:dyDescent="0.2">
      <c r="A1124" s="8" t="s">
        <v>9</v>
      </c>
      <c r="B1124" s="8" t="s">
        <v>10</v>
      </c>
      <c r="C1124" s="9" t="s">
        <v>11</v>
      </c>
      <c r="D1124" s="9" t="s">
        <v>12</v>
      </c>
      <c r="E1124" s="9" t="s">
        <v>13</v>
      </c>
      <c r="F1124" s="26" t="str">
        <f t="shared" si="68"/>
        <v/>
      </c>
      <c r="G1124" s="26" t="str">
        <f>IF(ISTEXT(E1124),"",IF(ISBLANK(E1124),"",IF(ISTEXT(D1124),"",IF(A1119="Invoice No. : ",INDEX(Sheet1!F$14:F$181,MATCH(B1119,Sheet1!A$14:A$181,0)),G1123))))</f>
        <v/>
      </c>
      <c r="H1124" s="26" t="str">
        <f t="shared" si="69"/>
        <v/>
      </c>
      <c r="I1124" s="26" t="str">
        <f>IF(ISTEXT(E1124),"",IF(ISBLANK(E1124),"",IF(ISTEXT(D1124),"",IF(A1119="Invoice No. : ",TEXT(INDEX(Sheet1!C$14:C$200,MATCH(B1119,Sheet1!A$14:A$200,0)),"hh:mm:ss"),I1123))))</f>
        <v/>
      </c>
      <c r="J1124" t="str">
        <f t="shared" si="70"/>
        <v/>
      </c>
      <c r="K1124" t="str">
        <f>IF(ISBLANK(G1124),"",IF(ISTEXT(G1124),"",INDEX(Sheet1!H$14:H$181,MATCH(F1124,Sheet1!A$14:A$181,0))))</f>
        <v/>
      </c>
      <c r="L1124" t="str">
        <f>IF(ISBLANK(G1124),"",IF(ISTEXT(G1124),"",INDEX(Sheet1!I$14:I$181,MATCH(F1124,Sheet1!A$14:A$181,0))))</f>
        <v/>
      </c>
      <c r="M1124" t="str">
        <f>IF(ISBLANK(G1124),"",IF(ISTEXT(G1124),"",IF(INDEX(Sheet1!H$14:H$181,MATCH(F1124,Sheet1!A$14:A$181,0))&lt;&gt;0,IF(INDEX(Sheet1!I$14:I$181,MATCH(F1124,Sheet1!A$14:A$181,0))&lt;&gt;0,"Loan &amp; Cash","Loan"),"Cash")))</f>
        <v/>
      </c>
      <c r="N1124" t="str">
        <f>IF(ISTEXT(E1124),"",IF(ISBLANK(E1124),"",IF(ISTEXT(D1124),"",IF(A1119="Invoice No. : ",INDEX(Sheet1!D$14:D$181,MATCH(B1119,Sheet1!A$14:A$181,0)),N1123))))</f>
        <v/>
      </c>
      <c r="O1124" t="str">
        <f>IF(ISTEXT(E1124),"",IF(ISBLANK(E1124),"",IF(ISTEXT(D1124),"",IF(A1119="Invoice No. : ",INDEX(Sheet1!E$14:E$181,MATCH(B1119,Sheet1!A$14:A$181,0)),O1123))))</f>
        <v/>
      </c>
      <c r="P1124" t="str">
        <f>IF(ISTEXT(E1124),"",IF(ISBLANK(E1124),"",IF(ISTEXT(D1124),"",IF(A1119="Invoice No. : ",INDEX(Sheet1!G$14:G$181,MATCH(B1119,Sheet1!A$14:A$181,0)),P1123))))</f>
        <v/>
      </c>
      <c r="Q1124" t="str">
        <f t="shared" si="71"/>
        <v/>
      </c>
    </row>
    <row r="1125" spans="1:17" x14ac:dyDescent="0.2">
      <c r="F1125" s="26" t="str">
        <f t="shared" si="68"/>
        <v/>
      </c>
      <c r="G1125" s="26" t="str">
        <f>IF(ISTEXT(E1125),"",IF(ISBLANK(E1125),"",IF(ISTEXT(D1125),"",IF(A1120="Invoice No. : ",INDEX(Sheet1!F$14:F$181,MATCH(B1120,Sheet1!A$14:A$181,0)),G1124))))</f>
        <v/>
      </c>
      <c r="H1125" s="26" t="str">
        <f t="shared" si="69"/>
        <v/>
      </c>
      <c r="I1125" s="26" t="str">
        <f>IF(ISTEXT(E1125),"",IF(ISBLANK(E1125),"",IF(ISTEXT(D1125),"",IF(A1120="Invoice No. : ",TEXT(INDEX(Sheet1!C$14:C$200,MATCH(B1120,Sheet1!A$14:A$200,0)),"hh:mm:ss"),I1124))))</f>
        <v/>
      </c>
      <c r="J1125" t="str">
        <f t="shared" si="70"/>
        <v/>
      </c>
      <c r="K1125" t="str">
        <f>IF(ISBLANK(G1125),"",IF(ISTEXT(G1125),"",INDEX(Sheet1!H$14:H$181,MATCH(F1125,Sheet1!A$14:A$181,0))))</f>
        <v/>
      </c>
      <c r="L1125" t="str">
        <f>IF(ISBLANK(G1125),"",IF(ISTEXT(G1125),"",INDEX(Sheet1!I$14:I$181,MATCH(F1125,Sheet1!A$14:A$181,0))))</f>
        <v/>
      </c>
      <c r="M1125" t="str">
        <f>IF(ISBLANK(G1125),"",IF(ISTEXT(G1125),"",IF(INDEX(Sheet1!H$14:H$181,MATCH(F1125,Sheet1!A$14:A$181,0))&lt;&gt;0,IF(INDEX(Sheet1!I$14:I$181,MATCH(F1125,Sheet1!A$14:A$181,0))&lt;&gt;0,"Loan &amp; Cash","Loan"),"Cash")))</f>
        <v/>
      </c>
      <c r="N1125" t="str">
        <f>IF(ISTEXT(E1125),"",IF(ISBLANK(E1125),"",IF(ISTEXT(D1125),"",IF(A1120="Invoice No. : ",INDEX(Sheet1!D$14:D$181,MATCH(B1120,Sheet1!A$14:A$181,0)),N1124))))</f>
        <v/>
      </c>
      <c r="O1125" t="str">
        <f>IF(ISTEXT(E1125),"",IF(ISBLANK(E1125),"",IF(ISTEXT(D1125),"",IF(A1120="Invoice No. : ",INDEX(Sheet1!E$14:E$181,MATCH(B1120,Sheet1!A$14:A$181,0)),O1124))))</f>
        <v/>
      </c>
      <c r="P1125" t="str">
        <f>IF(ISTEXT(E1125),"",IF(ISBLANK(E1125),"",IF(ISTEXT(D1125),"",IF(A1120="Invoice No. : ",INDEX(Sheet1!G$14:G$181,MATCH(B1120,Sheet1!A$14:A$181,0)),P1124))))</f>
        <v/>
      </c>
      <c r="Q1125" t="str">
        <f t="shared" si="71"/>
        <v/>
      </c>
    </row>
    <row r="1126" spans="1:17" x14ac:dyDescent="0.2">
      <c r="A1126" s="10" t="s">
        <v>421</v>
      </c>
      <c r="B1126" s="10" t="s">
        <v>422</v>
      </c>
      <c r="C1126" s="11">
        <v>2</v>
      </c>
      <c r="D1126" s="11">
        <v>13.25</v>
      </c>
      <c r="E1126" s="11">
        <v>26.5</v>
      </c>
      <c r="F1126" s="26">
        <f t="shared" si="68"/>
        <v>2145358</v>
      </c>
      <c r="G1126" s="26">
        <f>IF(ISTEXT(E1126),"",IF(ISBLANK(E1126),"",IF(ISTEXT(D1126),"",IF(A1121="Invoice No. : ",INDEX(Sheet1!F$14:F$181,MATCH(B1121,Sheet1!A$14:A$181,0)),G1125))))</f>
        <v>8873</v>
      </c>
      <c r="H1126" s="26" t="str">
        <f t="shared" si="69"/>
        <v>01/17/2023</v>
      </c>
      <c r="I1126" s="26" t="str">
        <f>IF(ISTEXT(E1126),"",IF(ISBLANK(E1126),"",IF(ISTEXT(D1126),"",IF(A1121="Invoice No. : ",TEXT(INDEX(Sheet1!C$14:C$200,MATCH(B1121,Sheet1!A$14:A$200,0)),"hh:mm:ss"),I1125))))</f>
        <v>11:50:37</v>
      </c>
      <c r="J1126">
        <f t="shared" si="70"/>
        <v>26.5</v>
      </c>
      <c r="K1126">
        <f>IF(ISBLANK(G1126),"",IF(ISTEXT(G1126),"",INDEX(Sheet1!H$14:H$181,MATCH(F1126,Sheet1!A$14:A$181,0))))</f>
        <v>0</v>
      </c>
      <c r="L1126">
        <f>IF(ISBLANK(G1126),"",IF(ISTEXT(G1126),"",INDEX(Sheet1!I$14:I$181,MATCH(F1126,Sheet1!A$14:A$181,0))))</f>
        <v>26.5</v>
      </c>
      <c r="M1126" t="str">
        <f>IF(ISBLANK(G1126),"",IF(ISTEXT(G1126),"",IF(INDEX(Sheet1!H$14:H$181,MATCH(F1126,Sheet1!A$14:A$181,0))&lt;&gt;0,IF(INDEX(Sheet1!I$14:I$181,MATCH(F1126,Sheet1!A$14:A$181,0))&lt;&gt;0,"Loan &amp; Cash","Loan"),"Cash")))</f>
        <v>Cash</v>
      </c>
      <c r="N1126">
        <f>IF(ISTEXT(E1126),"",IF(ISBLANK(E1126),"",IF(ISTEXT(D1126),"",IF(A1121="Invoice No. : ",INDEX(Sheet1!D$14:D$181,MATCH(B1121,Sheet1!A$14:A$181,0)),N1125))))</f>
        <v>2</v>
      </c>
      <c r="O1126" t="str">
        <f>IF(ISTEXT(E1126),"",IF(ISBLANK(E1126),"",IF(ISTEXT(D1126),"",IF(A1121="Invoice No. : ",INDEX(Sheet1!E$14:E$181,MATCH(B1121,Sheet1!A$14:A$181,0)),O1125))))</f>
        <v>RUBY</v>
      </c>
      <c r="P1126" t="str">
        <f>IF(ISTEXT(E1126),"",IF(ISBLANK(E1126),"",IF(ISTEXT(D1126),"",IF(A1121="Invoice No. : ",INDEX(Sheet1!G$14:G$181,MATCH(B1121,Sheet1!A$14:A$181,0)),P1125))))</f>
        <v>TADEO, SHANE RILLERA</v>
      </c>
      <c r="Q1126">
        <f t="shared" si="71"/>
        <v>130591.09</v>
      </c>
    </row>
    <row r="1127" spans="1:17" x14ac:dyDescent="0.2">
      <c r="D1127" s="12" t="s">
        <v>16</v>
      </c>
      <c r="E1127" s="13">
        <v>26.5</v>
      </c>
      <c r="F1127" s="26" t="str">
        <f t="shared" si="68"/>
        <v/>
      </c>
      <c r="G1127" s="26" t="str">
        <f>IF(ISTEXT(E1127),"",IF(ISBLANK(E1127),"",IF(ISTEXT(D1127),"",IF(A1122="Invoice No. : ",INDEX(Sheet1!F$14:F$181,MATCH(B1122,Sheet1!A$14:A$181,0)),G1126))))</f>
        <v/>
      </c>
      <c r="H1127" s="26" t="str">
        <f t="shared" si="69"/>
        <v/>
      </c>
      <c r="I1127" s="26" t="str">
        <f>IF(ISTEXT(E1127),"",IF(ISBLANK(E1127),"",IF(ISTEXT(D1127),"",IF(A1122="Invoice No. : ",TEXT(INDEX(Sheet1!C$14:C$200,MATCH(B1122,Sheet1!A$14:A$200,0)),"hh:mm:ss"),I1126))))</f>
        <v/>
      </c>
      <c r="J1127" t="str">
        <f t="shared" si="70"/>
        <v/>
      </c>
      <c r="K1127" t="str">
        <f>IF(ISBLANK(G1127),"",IF(ISTEXT(G1127),"",INDEX(Sheet1!H$14:H$181,MATCH(F1127,Sheet1!A$14:A$181,0))))</f>
        <v/>
      </c>
      <c r="L1127" t="str">
        <f>IF(ISBLANK(G1127),"",IF(ISTEXT(G1127),"",INDEX(Sheet1!I$14:I$181,MATCH(F1127,Sheet1!A$14:A$181,0))))</f>
        <v/>
      </c>
      <c r="M1127" t="str">
        <f>IF(ISBLANK(G1127),"",IF(ISTEXT(G1127),"",IF(INDEX(Sheet1!H$14:H$181,MATCH(F1127,Sheet1!A$14:A$181,0))&lt;&gt;0,IF(INDEX(Sheet1!I$14:I$181,MATCH(F1127,Sheet1!A$14:A$181,0))&lt;&gt;0,"Loan &amp; Cash","Loan"),"Cash")))</f>
        <v/>
      </c>
      <c r="N1127" t="str">
        <f>IF(ISTEXT(E1127),"",IF(ISBLANK(E1127),"",IF(ISTEXT(D1127),"",IF(A1122="Invoice No. : ",INDEX(Sheet1!D$14:D$181,MATCH(B1122,Sheet1!A$14:A$181,0)),N1126))))</f>
        <v/>
      </c>
      <c r="O1127" t="str">
        <f>IF(ISTEXT(E1127),"",IF(ISBLANK(E1127),"",IF(ISTEXT(D1127),"",IF(A1122="Invoice No. : ",INDEX(Sheet1!E$14:E$181,MATCH(B1122,Sheet1!A$14:A$181,0)),O1126))))</f>
        <v/>
      </c>
      <c r="P1127" t="str">
        <f>IF(ISTEXT(E1127),"",IF(ISBLANK(E1127),"",IF(ISTEXT(D1127),"",IF(A1122="Invoice No. : ",INDEX(Sheet1!G$14:G$181,MATCH(B1122,Sheet1!A$14:A$181,0)),P1126))))</f>
        <v/>
      </c>
      <c r="Q1127" t="str">
        <f t="shared" si="71"/>
        <v/>
      </c>
    </row>
    <row r="1128" spans="1:17" x14ac:dyDescent="0.2">
      <c r="F1128" s="26" t="str">
        <f t="shared" si="68"/>
        <v/>
      </c>
      <c r="G1128" s="26" t="str">
        <f>IF(ISTEXT(E1128),"",IF(ISBLANK(E1128),"",IF(ISTEXT(D1128),"",IF(A1123="Invoice No. : ",INDEX(Sheet1!F$14:F$181,MATCH(B1123,Sheet1!A$14:A$181,0)),G1127))))</f>
        <v/>
      </c>
      <c r="H1128" s="26" t="str">
        <f t="shared" si="69"/>
        <v/>
      </c>
      <c r="I1128" s="26" t="str">
        <f>IF(ISTEXT(E1128),"",IF(ISBLANK(E1128),"",IF(ISTEXT(D1128),"",IF(A1123="Invoice No. : ",TEXT(INDEX(Sheet1!C$14:C$200,MATCH(B1123,Sheet1!A$14:A$200,0)),"hh:mm:ss"),I1127))))</f>
        <v/>
      </c>
      <c r="J1128" t="str">
        <f t="shared" si="70"/>
        <v/>
      </c>
      <c r="K1128" t="str">
        <f>IF(ISBLANK(G1128),"",IF(ISTEXT(G1128),"",INDEX(Sheet1!H$14:H$181,MATCH(F1128,Sheet1!A$14:A$181,0))))</f>
        <v/>
      </c>
      <c r="L1128" t="str">
        <f>IF(ISBLANK(G1128),"",IF(ISTEXT(G1128),"",INDEX(Sheet1!I$14:I$181,MATCH(F1128,Sheet1!A$14:A$181,0))))</f>
        <v/>
      </c>
      <c r="M1128" t="str">
        <f>IF(ISBLANK(G1128),"",IF(ISTEXT(G1128),"",IF(INDEX(Sheet1!H$14:H$181,MATCH(F1128,Sheet1!A$14:A$181,0))&lt;&gt;0,IF(INDEX(Sheet1!I$14:I$181,MATCH(F1128,Sheet1!A$14:A$181,0))&lt;&gt;0,"Loan &amp; Cash","Loan"),"Cash")))</f>
        <v/>
      </c>
      <c r="N1128" t="str">
        <f>IF(ISTEXT(E1128),"",IF(ISBLANK(E1128),"",IF(ISTEXT(D1128),"",IF(A1123="Invoice No. : ",INDEX(Sheet1!D$14:D$181,MATCH(B1123,Sheet1!A$14:A$181,0)),N1127))))</f>
        <v/>
      </c>
      <c r="O1128" t="str">
        <f>IF(ISTEXT(E1128),"",IF(ISBLANK(E1128),"",IF(ISTEXT(D1128),"",IF(A1123="Invoice No. : ",INDEX(Sheet1!E$14:E$181,MATCH(B1123,Sheet1!A$14:A$181,0)),O1127))))</f>
        <v/>
      </c>
      <c r="P1128" t="str">
        <f>IF(ISTEXT(E1128),"",IF(ISBLANK(E1128),"",IF(ISTEXT(D1128),"",IF(A1123="Invoice No. : ",INDEX(Sheet1!G$14:G$181,MATCH(B1123,Sheet1!A$14:A$181,0)),P1127))))</f>
        <v/>
      </c>
      <c r="Q1128" t="str">
        <f t="shared" si="71"/>
        <v/>
      </c>
    </row>
    <row r="1129" spans="1:17" x14ac:dyDescent="0.2">
      <c r="F1129" s="26" t="str">
        <f t="shared" si="68"/>
        <v/>
      </c>
      <c r="G1129" s="26" t="str">
        <f>IF(ISTEXT(E1129),"",IF(ISBLANK(E1129),"",IF(ISTEXT(D1129),"",IF(A1124="Invoice No. : ",INDEX(Sheet1!F$14:F$181,MATCH(B1124,Sheet1!A$14:A$181,0)),G1128))))</f>
        <v/>
      </c>
      <c r="H1129" s="26" t="str">
        <f t="shared" si="69"/>
        <v/>
      </c>
      <c r="I1129" s="26" t="str">
        <f>IF(ISTEXT(E1129),"",IF(ISBLANK(E1129),"",IF(ISTEXT(D1129),"",IF(A1124="Invoice No. : ",TEXT(INDEX(Sheet1!C$14:C$200,MATCH(B1124,Sheet1!A$14:A$200,0)),"hh:mm:ss"),I1128))))</f>
        <v/>
      </c>
      <c r="J1129" t="str">
        <f t="shared" si="70"/>
        <v/>
      </c>
      <c r="K1129" t="str">
        <f>IF(ISBLANK(G1129),"",IF(ISTEXT(G1129),"",INDEX(Sheet1!H$14:H$181,MATCH(F1129,Sheet1!A$14:A$181,0))))</f>
        <v/>
      </c>
      <c r="L1129" t="str">
        <f>IF(ISBLANK(G1129),"",IF(ISTEXT(G1129),"",INDEX(Sheet1!I$14:I$181,MATCH(F1129,Sheet1!A$14:A$181,0))))</f>
        <v/>
      </c>
      <c r="M1129" t="str">
        <f>IF(ISBLANK(G1129),"",IF(ISTEXT(G1129),"",IF(INDEX(Sheet1!H$14:H$181,MATCH(F1129,Sheet1!A$14:A$181,0))&lt;&gt;0,IF(INDEX(Sheet1!I$14:I$181,MATCH(F1129,Sheet1!A$14:A$181,0))&lt;&gt;0,"Loan &amp; Cash","Loan"),"Cash")))</f>
        <v/>
      </c>
      <c r="N1129" t="str">
        <f>IF(ISTEXT(E1129),"",IF(ISBLANK(E1129),"",IF(ISTEXT(D1129),"",IF(A1124="Invoice No. : ",INDEX(Sheet1!D$14:D$181,MATCH(B1124,Sheet1!A$14:A$181,0)),N1128))))</f>
        <v/>
      </c>
      <c r="O1129" t="str">
        <f>IF(ISTEXT(E1129),"",IF(ISBLANK(E1129),"",IF(ISTEXT(D1129),"",IF(A1124="Invoice No. : ",INDEX(Sheet1!E$14:E$181,MATCH(B1124,Sheet1!A$14:A$181,0)),O1128))))</f>
        <v/>
      </c>
      <c r="P1129" t="str">
        <f>IF(ISTEXT(E1129),"",IF(ISBLANK(E1129),"",IF(ISTEXT(D1129),"",IF(A1124="Invoice No. : ",INDEX(Sheet1!G$14:G$181,MATCH(B1124,Sheet1!A$14:A$181,0)),P1128))))</f>
        <v/>
      </c>
      <c r="Q1129" t="str">
        <f t="shared" si="71"/>
        <v/>
      </c>
    </row>
    <row r="1130" spans="1:17" x14ac:dyDescent="0.2">
      <c r="A1130" s="3" t="s">
        <v>4</v>
      </c>
      <c r="B1130" s="4">
        <v>2145359</v>
      </c>
      <c r="C1130" s="3" t="s">
        <v>5</v>
      </c>
      <c r="D1130" s="5" t="s">
        <v>185</v>
      </c>
      <c r="F1130" s="26" t="str">
        <f t="shared" si="68"/>
        <v/>
      </c>
      <c r="G1130" s="26" t="str">
        <f>IF(ISTEXT(E1130),"",IF(ISBLANK(E1130),"",IF(ISTEXT(D1130),"",IF(A1125="Invoice No. : ",INDEX(Sheet1!F$14:F$181,MATCH(B1125,Sheet1!A$14:A$181,0)),G1129))))</f>
        <v/>
      </c>
      <c r="H1130" s="26" t="str">
        <f t="shared" si="69"/>
        <v/>
      </c>
      <c r="I1130" s="26" t="str">
        <f>IF(ISTEXT(E1130),"",IF(ISBLANK(E1130),"",IF(ISTEXT(D1130),"",IF(A1125="Invoice No. : ",TEXT(INDEX(Sheet1!C$14:C$200,MATCH(B1125,Sheet1!A$14:A$200,0)),"hh:mm:ss"),I1129))))</f>
        <v/>
      </c>
      <c r="J1130" t="str">
        <f t="shared" si="70"/>
        <v/>
      </c>
      <c r="K1130" t="str">
        <f>IF(ISBLANK(G1130),"",IF(ISTEXT(G1130),"",INDEX(Sheet1!H$14:H$181,MATCH(F1130,Sheet1!A$14:A$181,0))))</f>
        <v/>
      </c>
      <c r="L1130" t="str">
        <f>IF(ISBLANK(G1130),"",IF(ISTEXT(G1130),"",INDEX(Sheet1!I$14:I$181,MATCH(F1130,Sheet1!A$14:A$181,0))))</f>
        <v/>
      </c>
      <c r="M1130" t="str">
        <f>IF(ISBLANK(G1130),"",IF(ISTEXT(G1130),"",IF(INDEX(Sheet1!H$14:H$181,MATCH(F1130,Sheet1!A$14:A$181,0))&lt;&gt;0,IF(INDEX(Sheet1!I$14:I$181,MATCH(F1130,Sheet1!A$14:A$181,0))&lt;&gt;0,"Loan &amp; Cash","Loan"),"Cash")))</f>
        <v/>
      </c>
      <c r="N1130" t="str">
        <f>IF(ISTEXT(E1130),"",IF(ISBLANK(E1130),"",IF(ISTEXT(D1130),"",IF(A1125="Invoice No. : ",INDEX(Sheet1!D$14:D$181,MATCH(B1125,Sheet1!A$14:A$181,0)),N1129))))</f>
        <v/>
      </c>
      <c r="O1130" t="str">
        <f>IF(ISTEXT(E1130),"",IF(ISBLANK(E1130),"",IF(ISTEXT(D1130),"",IF(A1125="Invoice No. : ",INDEX(Sheet1!E$14:E$181,MATCH(B1125,Sheet1!A$14:A$181,0)),O1129))))</f>
        <v/>
      </c>
      <c r="P1130" t="str">
        <f>IF(ISTEXT(E1130),"",IF(ISBLANK(E1130),"",IF(ISTEXT(D1130),"",IF(A1125="Invoice No. : ",INDEX(Sheet1!G$14:G$181,MATCH(B1125,Sheet1!A$14:A$181,0)),P1129))))</f>
        <v/>
      </c>
      <c r="Q1130" t="str">
        <f t="shared" si="71"/>
        <v/>
      </c>
    </row>
    <row r="1131" spans="1:17" x14ac:dyDescent="0.2">
      <c r="A1131" s="3" t="s">
        <v>7</v>
      </c>
      <c r="B1131" s="6">
        <v>44943</v>
      </c>
      <c r="C1131" s="3" t="s">
        <v>8</v>
      </c>
      <c r="D1131" s="7">
        <v>2</v>
      </c>
      <c r="F1131" s="26" t="str">
        <f t="shared" si="68"/>
        <v/>
      </c>
      <c r="G1131" s="26" t="str">
        <f>IF(ISTEXT(E1131),"",IF(ISBLANK(E1131),"",IF(ISTEXT(D1131),"",IF(A1126="Invoice No. : ",INDEX(Sheet1!F$14:F$181,MATCH(B1126,Sheet1!A$14:A$181,0)),G1130))))</f>
        <v/>
      </c>
      <c r="H1131" s="26" t="str">
        <f t="shared" si="69"/>
        <v/>
      </c>
      <c r="I1131" s="26" t="str">
        <f>IF(ISTEXT(E1131),"",IF(ISBLANK(E1131),"",IF(ISTEXT(D1131),"",IF(A1126="Invoice No. : ",TEXT(INDEX(Sheet1!C$14:C$200,MATCH(B1126,Sheet1!A$14:A$200,0)),"hh:mm:ss"),I1130))))</f>
        <v/>
      </c>
      <c r="J1131" t="str">
        <f t="shared" si="70"/>
        <v/>
      </c>
      <c r="K1131" t="str">
        <f>IF(ISBLANK(G1131),"",IF(ISTEXT(G1131),"",INDEX(Sheet1!H$14:H$181,MATCH(F1131,Sheet1!A$14:A$181,0))))</f>
        <v/>
      </c>
      <c r="L1131" t="str">
        <f>IF(ISBLANK(G1131),"",IF(ISTEXT(G1131),"",INDEX(Sheet1!I$14:I$181,MATCH(F1131,Sheet1!A$14:A$181,0))))</f>
        <v/>
      </c>
      <c r="M1131" t="str">
        <f>IF(ISBLANK(G1131),"",IF(ISTEXT(G1131),"",IF(INDEX(Sheet1!H$14:H$181,MATCH(F1131,Sheet1!A$14:A$181,0))&lt;&gt;0,IF(INDEX(Sheet1!I$14:I$181,MATCH(F1131,Sheet1!A$14:A$181,0))&lt;&gt;0,"Loan &amp; Cash","Loan"),"Cash")))</f>
        <v/>
      </c>
      <c r="N1131" t="str">
        <f>IF(ISTEXT(E1131),"",IF(ISBLANK(E1131),"",IF(ISTEXT(D1131),"",IF(A1126="Invoice No. : ",INDEX(Sheet1!D$14:D$181,MATCH(B1126,Sheet1!A$14:A$181,0)),N1130))))</f>
        <v/>
      </c>
      <c r="O1131" t="str">
        <f>IF(ISTEXT(E1131),"",IF(ISBLANK(E1131),"",IF(ISTEXT(D1131),"",IF(A1126="Invoice No. : ",INDEX(Sheet1!E$14:E$181,MATCH(B1126,Sheet1!A$14:A$181,0)),O1130))))</f>
        <v/>
      </c>
      <c r="P1131" t="str">
        <f>IF(ISTEXT(E1131),"",IF(ISBLANK(E1131),"",IF(ISTEXT(D1131),"",IF(A1126="Invoice No. : ",INDEX(Sheet1!G$14:G$181,MATCH(B1126,Sheet1!A$14:A$181,0)),P1130))))</f>
        <v/>
      </c>
      <c r="Q1131" t="str">
        <f t="shared" si="71"/>
        <v/>
      </c>
    </row>
    <row r="1132" spans="1:17" x14ac:dyDescent="0.2">
      <c r="F1132" s="26" t="str">
        <f t="shared" si="68"/>
        <v/>
      </c>
      <c r="G1132" s="26" t="str">
        <f>IF(ISTEXT(E1132),"",IF(ISBLANK(E1132),"",IF(ISTEXT(D1132),"",IF(A1127="Invoice No. : ",INDEX(Sheet1!F$14:F$181,MATCH(B1127,Sheet1!A$14:A$181,0)),G1131))))</f>
        <v/>
      </c>
      <c r="H1132" s="26" t="str">
        <f t="shared" si="69"/>
        <v/>
      </c>
      <c r="I1132" s="26" t="str">
        <f>IF(ISTEXT(E1132),"",IF(ISBLANK(E1132),"",IF(ISTEXT(D1132),"",IF(A1127="Invoice No. : ",TEXT(INDEX(Sheet1!C$14:C$200,MATCH(B1127,Sheet1!A$14:A$200,0)),"hh:mm:ss"),I1131))))</f>
        <v/>
      </c>
      <c r="J1132" t="str">
        <f t="shared" si="70"/>
        <v/>
      </c>
      <c r="K1132" t="str">
        <f>IF(ISBLANK(G1132),"",IF(ISTEXT(G1132),"",INDEX(Sheet1!H$14:H$181,MATCH(F1132,Sheet1!A$14:A$181,0))))</f>
        <v/>
      </c>
      <c r="L1132" t="str">
        <f>IF(ISBLANK(G1132),"",IF(ISTEXT(G1132),"",INDEX(Sheet1!I$14:I$181,MATCH(F1132,Sheet1!A$14:A$181,0))))</f>
        <v/>
      </c>
      <c r="M1132" t="str">
        <f>IF(ISBLANK(G1132),"",IF(ISTEXT(G1132),"",IF(INDEX(Sheet1!H$14:H$181,MATCH(F1132,Sheet1!A$14:A$181,0))&lt;&gt;0,IF(INDEX(Sheet1!I$14:I$181,MATCH(F1132,Sheet1!A$14:A$181,0))&lt;&gt;0,"Loan &amp; Cash","Loan"),"Cash")))</f>
        <v/>
      </c>
      <c r="N1132" t="str">
        <f>IF(ISTEXT(E1132),"",IF(ISBLANK(E1132),"",IF(ISTEXT(D1132),"",IF(A1127="Invoice No. : ",INDEX(Sheet1!D$14:D$181,MATCH(B1127,Sheet1!A$14:A$181,0)),N1131))))</f>
        <v/>
      </c>
      <c r="O1132" t="str">
        <f>IF(ISTEXT(E1132),"",IF(ISBLANK(E1132),"",IF(ISTEXT(D1132),"",IF(A1127="Invoice No. : ",INDEX(Sheet1!E$14:E$181,MATCH(B1127,Sheet1!A$14:A$181,0)),O1131))))</f>
        <v/>
      </c>
      <c r="P1132" t="str">
        <f>IF(ISTEXT(E1132),"",IF(ISBLANK(E1132),"",IF(ISTEXT(D1132),"",IF(A1127="Invoice No. : ",INDEX(Sheet1!G$14:G$181,MATCH(B1127,Sheet1!A$14:A$181,0)),P1131))))</f>
        <v/>
      </c>
      <c r="Q1132" t="str">
        <f t="shared" si="71"/>
        <v/>
      </c>
    </row>
    <row r="1133" spans="1:17" x14ac:dyDescent="0.2">
      <c r="A1133" s="8" t="s">
        <v>9</v>
      </c>
      <c r="B1133" s="8" t="s">
        <v>10</v>
      </c>
      <c r="C1133" s="9" t="s">
        <v>11</v>
      </c>
      <c r="D1133" s="9" t="s">
        <v>12</v>
      </c>
      <c r="E1133" s="9" t="s">
        <v>13</v>
      </c>
      <c r="F1133" s="26" t="str">
        <f t="shared" si="68"/>
        <v/>
      </c>
      <c r="G1133" s="26" t="str">
        <f>IF(ISTEXT(E1133),"",IF(ISBLANK(E1133),"",IF(ISTEXT(D1133),"",IF(A1128="Invoice No. : ",INDEX(Sheet1!F$14:F$181,MATCH(B1128,Sheet1!A$14:A$181,0)),G1132))))</f>
        <v/>
      </c>
      <c r="H1133" s="26" t="str">
        <f t="shared" si="69"/>
        <v/>
      </c>
      <c r="I1133" s="26" t="str">
        <f>IF(ISTEXT(E1133),"",IF(ISBLANK(E1133),"",IF(ISTEXT(D1133),"",IF(A1128="Invoice No. : ",TEXT(INDEX(Sheet1!C$14:C$200,MATCH(B1128,Sheet1!A$14:A$200,0)),"hh:mm:ss"),I1132))))</f>
        <v/>
      </c>
      <c r="J1133" t="str">
        <f t="shared" si="70"/>
        <v/>
      </c>
      <c r="K1133" t="str">
        <f>IF(ISBLANK(G1133),"",IF(ISTEXT(G1133),"",INDEX(Sheet1!H$14:H$181,MATCH(F1133,Sheet1!A$14:A$181,0))))</f>
        <v/>
      </c>
      <c r="L1133" t="str">
        <f>IF(ISBLANK(G1133),"",IF(ISTEXT(G1133),"",INDEX(Sheet1!I$14:I$181,MATCH(F1133,Sheet1!A$14:A$181,0))))</f>
        <v/>
      </c>
      <c r="M1133" t="str">
        <f>IF(ISBLANK(G1133),"",IF(ISTEXT(G1133),"",IF(INDEX(Sheet1!H$14:H$181,MATCH(F1133,Sheet1!A$14:A$181,0))&lt;&gt;0,IF(INDEX(Sheet1!I$14:I$181,MATCH(F1133,Sheet1!A$14:A$181,0))&lt;&gt;0,"Loan &amp; Cash","Loan"),"Cash")))</f>
        <v/>
      </c>
      <c r="N1133" t="str">
        <f>IF(ISTEXT(E1133),"",IF(ISBLANK(E1133),"",IF(ISTEXT(D1133),"",IF(A1128="Invoice No. : ",INDEX(Sheet1!D$14:D$181,MATCH(B1128,Sheet1!A$14:A$181,0)),N1132))))</f>
        <v/>
      </c>
      <c r="O1133" t="str">
        <f>IF(ISTEXT(E1133),"",IF(ISBLANK(E1133),"",IF(ISTEXT(D1133),"",IF(A1128="Invoice No. : ",INDEX(Sheet1!E$14:E$181,MATCH(B1128,Sheet1!A$14:A$181,0)),O1132))))</f>
        <v/>
      </c>
      <c r="P1133" t="str">
        <f>IF(ISTEXT(E1133),"",IF(ISBLANK(E1133),"",IF(ISTEXT(D1133),"",IF(A1128="Invoice No. : ",INDEX(Sheet1!G$14:G$181,MATCH(B1128,Sheet1!A$14:A$181,0)),P1132))))</f>
        <v/>
      </c>
      <c r="Q1133" t="str">
        <f t="shared" si="71"/>
        <v/>
      </c>
    </row>
    <row r="1134" spans="1:17" x14ac:dyDescent="0.2">
      <c r="F1134" s="26" t="str">
        <f t="shared" si="68"/>
        <v/>
      </c>
      <c r="G1134" s="26" t="str">
        <f>IF(ISTEXT(E1134),"",IF(ISBLANK(E1134),"",IF(ISTEXT(D1134),"",IF(A1129="Invoice No. : ",INDEX(Sheet1!F$14:F$181,MATCH(B1129,Sheet1!A$14:A$181,0)),G1133))))</f>
        <v/>
      </c>
      <c r="H1134" s="26" t="str">
        <f t="shared" si="69"/>
        <v/>
      </c>
      <c r="I1134" s="26" t="str">
        <f>IF(ISTEXT(E1134),"",IF(ISBLANK(E1134),"",IF(ISTEXT(D1134),"",IF(A1129="Invoice No. : ",TEXT(INDEX(Sheet1!C$14:C$200,MATCH(B1129,Sheet1!A$14:A$200,0)),"hh:mm:ss"),I1133))))</f>
        <v/>
      </c>
      <c r="J1134" t="str">
        <f t="shared" si="70"/>
        <v/>
      </c>
      <c r="K1134" t="str">
        <f>IF(ISBLANK(G1134),"",IF(ISTEXT(G1134),"",INDEX(Sheet1!H$14:H$181,MATCH(F1134,Sheet1!A$14:A$181,0))))</f>
        <v/>
      </c>
      <c r="L1134" t="str">
        <f>IF(ISBLANK(G1134),"",IF(ISTEXT(G1134),"",INDEX(Sheet1!I$14:I$181,MATCH(F1134,Sheet1!A$14:A$181,0))))</f>
        <v/>
      </c>
      <c r="M1134" t="str">
        <f>IF(ISBLANK(G1134),"",IF(ISTEXT(G1134),"",IF(INDEX(Sheet1!H$14:H$181,MATCH(F1134,Sheet1!A$14:A$181,0))&lt;&gt;0,IF(INDEX(Sheet1!I$14:I$181,MATCH(F1134,Sheet1!A$14:A$181,0))&lt;&gt;0,"Loan &amp; Cash","Loan"),"Cash")))</f>
        <v/>
      </c>
      <c r="N1134" t="str">
        <f>IF(ISTEXT(E1134),"",IF(ISBLANK(E1134),"",IF(ISTEXT(D1134),"",IF(A1129="Invoice No. : ",INDEX(Sheet1!D$14:D$181,MATCH(B1129,Sheet1!A$14:A$181,0)),N1133))))</f>
        <v/>
      </c>
      <c r="O1134" t="str">
        <f>IF(ISTEXT(E1134),"",IF(ISBLANK(E1134),"",IF(ISTEXT(D1134),"",IF(A1129="Invoice No. : ",INDEX(Sheet1!E$14:E$181,MATCH(B1129,Sheet1!A$14:A$181,0)),O1133))))</f>
        <v/>
      </c>
      <c r="P1134" t="str">
        <f>IF(ISTEXT(E1134),"",IF(ISBLANK(E1134),"",IF(ISTEXT(D1134),"",IF(A1129="Invoice No. : ",INDEX(Sheet1!G$14:G$181,MATCH(B1129,Sheet1!A$14:A$181,0)),P1133))))</f>
        <v/>
      </c>
      <c r="Q1134" t="str">
        <f t="shared" si="71"/>
        <v/>
      </c>
    </row>
    <row r="1135" spans="1:17" x14ac:dyDescent="0.2">
      <c r="A1135" s="10" t="s">
        <v>316</v>
      </c>
      <c r="B1135" s="10" t="s">
        <v>317</v>
      </c>
      <c r="C1135" s="11">
        <v>1</v>
      </c>
      <c r="D1135" s="11">
        <v>15</v>
      </c>
      <c r="E1135" s="11">
        <v>15</v>
      </c>
      <c r="F1135" s="26">
        <f t="shared" si="68"/>
        <v>2145359</v>
      </c>
      <c r="G1135" s="26">
        <f>IF(ISTEXT(E1135),"",IF(ISBLANK(E1135),"",IF(ISTEXT(D1135),"",IF(A1130="Invoice No. : ",INDEX(Sheet1!F$14:F$181,MATCH(B1130,Sheet1!A$14:A$181,0)),G1134))))</f>
        <v>26878</v>
      </c>
      <c r="H1135" s="26" t="str">
        <f t="shared" si="69"/>
        <v>01/17/2023</v>
      </c>
      <c r="I1135" s="26" t="str">
        <f>IF(ISTEXT(E1135),"",IF(ISBLANK(E1135),"",IF(ISTEXT(D1135),"",IF(A1130="Invoice No. : ",TEXT(INDEX(Sheet1!C$14:C$200,MATCH(B1130,Sheet1!A$14:A$200,0)),"hh:mm:ss"),I1134))))</f>
        <v>11:52:20</v>
      </c>
      <c r="J1135">
        <f t="shared" si="70"/>
        <v>15</v>
      </c>
      <c r="K1135">
        <f>IF(ISBLANK(G1135),"",IF(ISTEXT(G1135),"",INDEX(Sheet1!H$14:H$181,MATCH(F1135,Sheet1!A$14:A$181,0))))</f>
        <v>0</v>
      </c>
      <c r="L1135">
        <f>IF(ISBLANK(G1135),"",IF(ISTEXT(G1135),"",INDEX(Sheet1!I$14:I$181,MATCH(F1135,Sheet1!A$14:A$181,0))))</f>
        <v>15</v>
      </c>
      <c r="M1135" t="str">
        <f>IF(ISBLANK(G1135),"",IF(ISTEXT(G1135),"",IF(INDEX(Sheet1!H$14:H$181,MATCH(F1135,Sheet1!A$14:A$181,0))&lt;&gt;0,IF(INDEX(Sheet1!I$14:I$181,MATCH(F1135,Sheet1!A$14:A$181,0))&lt;&gt;0,"Loan &amp; Cash","Loan"),"Cash")))</f>
        <v>Cash</v>
      </c>
      <c r="N1135">
        <f>IF(ISTEXT(E1135),"",IF(ISBLANK(E1135),"",IF(ISTEXT(D1135),"",IF(A1130="Invoice No. : ",INDEX(Sheet1!D$14:D$181,MATCH(B1130,Sheet1!A$14:A$181,0)),N1134))))</f>
        <v>2</v>
      </c>
      <c r="O1135" t="str">
        <f>IF(ISTEXT(E1135),"",IF(ISBLANK(E1135),"",IF(ISTEXT(D1135),"",IF(A1130="Invoice No. : ",INDEX(Sheet1!E$14:E$181,MATCH(B1130,Sheet1!A$14:A$181,0)),O1134))))</f>
        <v>RUBY</v>
      </c>
      <c r="P1135" t="str">
        <f>IF(ISTEXT(E1135),"",IF(ISBLANK(E1135),"",IF(ISTEXT(D1135),"",IF(A1130="Invoice No. : ",INDEX(Sheet1!G$14:G$181,MATCH(B1130,Sheet1!A$14:A$181,0)),P1134))))</f>
        <v>DELOS SANTOS, ELEANOR LARON</v>
      </c>
      <c r="Q1135">
        <f t="shared" si="71"/>
        <v>130591.09</v>
      </c>
    </row>
    <row r="1136" spans="1:17" x14ac:dyDescent="0.2">
      <c r="D1136" s="12" t="s">
        <v>16</v>
      </c>
      <c r="E1136" s="13">
        <v>15</v>
      </c>
      <c r="F1136" s="26" t="str">
        <f t="shared" si="68"/>
        <v/>
      </c>
      <c r="G1136" s="26" t="str">
        <f>IF(ISTEXT(E1136),"",IF(ISBLANK(E1136),"",IF(ISTEXT(D1136),"",IF(A1131="Invoice No. : ",INDEX(Sheet1!F$14:F$181,MATCH(B1131,Sheet1!A$14:A$181,0)),G1135))))</f>
        <v/>
      </c>
      <c r="H1136" s="26" t="str">
        <f t="shared" si="69"/>
        <v/>
      </c>
      <c r="I1136" s="26" t="str">
        <f>IF(ISTEXT(E1136),"",IF(ISBLANK(E1136),"",IF(ISTEXT(D1136),"",IF(A1131="Invoice No. : ",TEXT(INDEX(Sheet1!C$14:C$200,MATCH(B1131,Sheet1!A$14:A$200,0)),"hh:mm:ss"),I1135))))</f>
        <v/>
      </c>
      <c r="J1136" t="str">
        <f t="shared" si="70"/>
        <v/>
      </c>
      <c r="K1136" t="str">
        <f>IF(ISBLANK(G1136),"",IF(ISTEXT(G1136),"",INDEX(Sheet1!H$14:H$181,MATCH(F1136,Sheet1!A$14:A$181,0))))</f>
        <v/>
      </c>
      <c r="L1136" t="str">
        <f>IF(ISBLANK(G1136),"",IF(ISTEXT(G1136),"",INDEX(Sheet1!I$14:I$181,MATCH(F1136,Sheet1!A$14:A$181,0))))</f>
        <v/>
      </c>
      <c r="M1136" t="str">
        <f>IF(ISBLANK(G1136),"",IF(ISTEXT(G1136),"",IF(INDEX(Sheet1!H$14:H$181,MATCH(F1136,Sheet1!A$14:A$181,0))&lt;&gt;0,IF(INDEX(Sheet1!I$14:I$181,MATCH(F1136,Sheet1!A$14:A$181,0))&lt;&gt;0,"Loan &amp; Cash","Loan"),"Cash")))</f>
        <v/>
      </c>
      <c r="N1136" t="str">
        <f>IF(ISTEXT(E1136),"",IF(ISBLANK(E1136),"",IF(ISTEXT(D1136),"",IF(A1131="Invoice No. : ",INDEX(Sheet1!D$14:D$181,MATCH(B1131,Sheet1!A$14:A$181,0)),N1135))))</f>
        <v/>
      </c>
      <c r="O1136" t="str">
        <f>IF(ISTEXT(E1136),"",IF(ISBLANK(E1136),"",IF(ISTEXT(D1136),"",IF(A1131="Invoice No. : ",INDEX(Sheet1!E$14:E$181,MATCH(B1131,Sheet1!A$14:A$181,0)),O1135))))</f>
        <v/>
      </c>
      <c r="P1136" t="str">
        <f>IF(ISTEXT(E1136),"",IF(ISBLANK(E1136),"",IF(ISTEXT(D1136),"",IF(A1131="Invoice No. : ",INDEX(Sheet1!G$14:G$181,MATCH(B1131,Sheet1!A$14:A$181,0)),P1135))))</f>
        <v/>
      </c>
      <c r="Q1136" t="str">
        <f t="shared" si="71"/>
        <v/>
      </c>
    </row>
    <row r="1137" spans="1:17" x14ac:dyDescent="0.2">
      <c r="F1137" s="26" t="str">
        <f t="shared" si="68"/>
        <v/>
      </c>
      <c r="G1137" s="26" t="str">
        <f>IF(ISTEXT(E1137),"",IF(ISBLANK(E1137),"",IF(ISTEXT(D1137),"",IF(A1132="Invoice No. : ",INDEX(Sheet1!F$14:F$181,MATCH(B1132,Sheet1!A$14:A$181,0)),G1136))))</f>
        <v/>
      </c>
      <c r="H1137" s="26" t="str">
        <f t="shared" si="69"/>
        <v/>
      </c>
      <c r="I1137" s="26" t="str">
        <f>IF(ISTEXT(E1137),"",IF(ISBLANK(E1137),"",IF(ISTEXT(D1137),"",IF(A1132="Invoice No. : ",TEXT(INDEX(Sheet1!C$14:C$200,MATCH(B1132,Sheet1!A$14:A$200,0)),"hh:mm:ss"),I1136))))</f>
        <v/>
      </c>
      <c r="J1137" t="str">
        <f t="shared" si="70"/>
        <v/>
      </c>
      <c r="K1137" t="str">
        <f>IF(ISBLANK(G1137),"",IF(ISTEXT(G1137),"",INDEX(Sheet1!H$14:H$181,MATCH(F1137,Sheet1!A$14:A$181,0))))</f>
        <v/>
      </c>
      <c r="L1137" t="str">
        <f>IF(ISBLANK(G1137),"",IF(ISTEXT(G1137),"",INDEX(Sheet1!I$14:I$181,MATCH(F1137,Sheet1!A$14:A$181,0))))</f>
        <v/>
      </c>
      <c r="M1137" t="str">
        <f>IF(ISBLANK(G1137),"",IF(ISTEXT(G1137),"",IF(INDEX(Sheet1!H$14:H$181,MATCH(F1137,Sheet1!A$14:A$181,0))&lt;&gt;0,IF(INDEX(Sheet1!I$14:I$181,MATCH(F1137,Sheet1!A$14:A$181,0))&lt;&gt;0,"Loan &amp; Cash","Loan"),"Cash")))</f>
        <v/>
      </c>
      <c r="N1137" t="str">
        <f>IF(ISTEXT(E1137),"",IF(ISBLANK(E1137),"",IF(ISTEXT(D1137),"",IF(A1132="Invoice No. : ",INDEX(Sheet1!D$14:D$181,MATCH(B1132,Sheet1!A$14:A$181,0)),N1136))))</f>
        <v/>
      </c>
      <c r="O1137" t="str">
        <f>IF(ISTEXT(E1137),"",IF(ISBLANK(E1137),"",IF(ISTEXT(D1137),"",IF(A1132="Invoice No. : ",INDEX(Sheet1!E$14:E$181,MATCH(B1132,Sheet1!A$14:A$181,0)),O1136))))</f>
        <v/>
      </c>
      <c r="P1137" t="str">
        <f>IF(ISTEXT(E1137),"",IF(ISBLANK(E1137),"",IF(ISTEXT(D1137),"",IF(A1132="Invoice No. : ",INDEX(Sheet1!G$14:G$181,MATCH(B1132,Sheet1!A$14:A$181,0)),P1136))))</f>
        <v/>
      </c>
      <c r="Q1137" t="str">
        <f t="shared" si="71"/>
        <v/>
      </c>
    </row>
    <row r="1138" spans="1:17" x14ac:dyDescent="0.2">
      <c r="F1138" s="26" t="str">
        <f t="shared" si="68"/>
        <v/>
      </c>
      <c r="G1138" s="26" t="str">
        <f>IF(ISTEXT(E1138),"",IF(ISBLANK(E1138),"",IF(ISTEXT(D1138),"",IF(A1133="Invoice No. : ",INDEX(Sheet1!F$14:F$181,MATCH(B1133,Sheet1!A$14:A$181,0)),G1137))))</f>
        <v/>
      </c>
      <c r="H1138" s="26" t="str">
        <f t="shared" si="69"/>
        <v/>
      </c>
      <c r="I1138" s="26" t="str">
        <f>IF(ISTEXT(E1138),"",IF(ISBLANK(E1138),"",IF(ISTEXT(D1138),"",IF(A1133="Invoice No. : ",TEXT(INDEX(Sheet1!C$14:C$200,MATCH(B1133,Sheet1!A$14:A$200,0)),"hh:mm:ss"),I1137))))</f>
        <v/>
      </c>
      <c r="J1138" t="str">
        <f t="shared" si="70"/>
        <v/>
      </c>
      <c r="K1138" t="str">
        <f>IF(ISBLANK(G1138),"",IF(ISTEXT(G1138),"",INDEX(Sheet1!H$14:H$181,MATCH(F1138,Sheet1!A$14:A$181,0))))</f>
        <v/>
      </c>
      <c r="L1138" t="str">
        <f>IF(ISBLANK(G1138),"",IF(ISTEXT(G1138),"",INDEX(Sheet1!I$14:I$181,MATCH(F1138,Sheet1!A$14:A$181,0))))</f>
        <v/>
      </c>
      <c r="M1138" t="str">
        <f>IF(ISBLANK(G1138),"",IF(ISTEXT(G1138),"",IF(INDEX(Sheet1!H$14:H$181,MATCH(F1138,Sheet1!A$14:A$181,0))&lt;&gt;0,IF(INDEX(Sheet1!I$14:I$181,MATCH(F1138,Sheet1!A$14:A$181,0))&lt;&gt;0,"Loan &amp; Cash","Loan"),"Cash")))</f>
        <v/>
      </c>
      <c r="N1138" t="str">
        <f>IF(ISTEXT(E1138),"",IF(ISBLANK(E1138),"",IF(ISTEXT(D1138),"",IF(A1133="Invoice No. : ",INDEX(Sheet1!D$14:D$181,MATCH(B1133,Sheet1!A$14:A$181,0)),N1137))))</f>
        <v/>
      </c>
      <c r="O1138" t="str">
        <f>IF(ISTEXT(E1138),"",IF(ISBLANK(E1138),"",IF(ISTEXT(D1138),"",IF(A1133="Invoice No. : ",INDEX(Sheet1!E$14:E$181,MATCH(B1133,Sheet1!A$14:A$181,0)),O1137))))</f>
        <v/>
      </c>
      <c r="P1138" t="str">
        <f>IF(ISTEXT(E1138),"",IF(ISBLANK(E1138),"",IF(ISTEXT(D1138),"",IF(A1133="Invoice No. : ",INDEX(Sheet1!G$14:G$181,MATCH(B1133,Sheet1!A$14:A$181,0)),P1137))))</f>
        <v/>
      </c>
      <c r="Q1138" t="str">
        <f t="shared" si="71"/>
        <v/>
      </c>
    </row>
    <row r="1139" spans="1:17" x14ac:dyDescent="0.2">
      <c r="A1139" s="3" t="s">
        <v>4</v>
      </c>
      <c r="B1139" s="4">
        <v>2145360</v>
      </c>
      <c r="C1139" s="3" t="s">
        <v>5</v>
      </c>
      <c r="D1139" s="5" t="s">
        <v>185</v>
      </c>
      <c r="F1139" s="26" t="str">
        <f t="shared" si="68"/>
        <v/>
      </c>
      <c r="G1139" s="26" t="str">
        <f>IF(ISTEXT(E1139),"",IF(ISBLANK(E1139),"",IF(ISTEXT(D1139),"",IF(A1134="Invoice No. : ",INDEX(Sheet1!F$14:F$181,MATCH(B1134,Sheet1!A$14:A$181,0)),G1138))))</f>
        <v/>
      </c>
      <c r="H1139" s="26" t="str">
        <f t="shared" si="69"/>
        <v/>
      </c>
      <c r="I1139" s="26" t="str">
        <f>IF(ISTEXT(E1139),"",IF(ISBLANK(E1139),"",IF(ISTEXT(D1139),"",IF(A1134="Invoice No. : ",TEXT(INDEX(Sheet1!C$14:C$200,MATCH(B1134,Sheet1!A$14:A$200,0)),"hh:mm:ss"),I1138))))</f>
        <v/>
      </c>
      <c r="J1139" t="str">
        <f t="shared" si="70"/>
        <v/>
      </c>
      <c r="K1139" t="str">
        <f>IF(ISBLANK(G1139),"",IF(ISTEXT(G1139),"",INDEX(Sheet1!H$14:H$181,MATCH(F1139,Sheet1!A$14:A$181,0))))</f>
        <v/>
      </c>
      <c r="L1139" t="str">
        <f>IF(ISBLANK(G1139),"",IF(ISTEXT(G1139),"",INDEX(Sheet1!I$14:I$181,MATCH(F1139,Sheet1!A$14:A$181,0))))</f>
        <v/>
      </c>
      <c r="M1139" t="str">
        <f>IF(ISBLANK(G1139),"",IF(ISTEXT(G1139),"",IF(INDEX(Sheet1!H$14:H$181,MATCH(F1139,Sheet1!A$14:A$181,0))&lt;&gt;0,IF(INDEX(Sheet1!I$14:I$181,MATCH(F1139,Sheet1!A$14:A$181,0))&lt;&gt;0,"Loan &amp; Cash","Loan"),"Cash")))</f>
        <v/>
      </c>
      <c r="N1139" t="str">
        <f>IF(ISTEXT(E1139),"",IF(ISBLANK(E1139),"",IF(ISTEXT(D1139),"",IF(A1134="Invoice No. : ",INDEX(Sheet1!D$14:D$181,MATCH(B1134,Sheet1!A$14:A$181,0)),N1138))))</f>
        <v/>
      </c>
      <c r="O1139" t="str">
        <f>IF(ISTEXT(E1139),"",IF(ISBLANK(E1139),"",IF(ISTEXT(D1139),"",IF(A1134="Invoice No. : ",INDEX(Sheet1!E$14:E$181,MATCH(B1134,Sheet1!A$14:A$181,0)),O1138))))</f>
        <v/>
      </c>
      <c r="P1139" t="str">
        <f>IF(ISTEXT(E1139),"",IF(ISBLANK(E1139),"",IF(ISTEXT(D1139),"",IF(A1134="Invoice No. : ",INDEX(Sheet1!G$14:G$181,MATCH(B1134,Sheet1!A$14:A$181,0)),P1138))))</f>
        <v/>
      </c>
      <c r="Q1139" t="str">
        <f t="shared" si="71"/>
        <v/>
      </c>
    </row>
    <row r="1140" spans="1:17" x14ac:dyDescent="0.2">
      <c r="A1140" s="3" t="s">
        <v>7</v>
      </c>
      <c r="B1140" s="6">
        <v>44943</v>
      </c>
      <c r="C1140" s="3" t="s">
        <v>8</v>
      </c>
      <c r="D1140" s="7">
        <v>2</v>
      </c>
      <c r="F1140" s="26" t="str">
        <f t="shared" si="68"/>
        <v/>
      </c>
      <c r="G1140" s="26" t="str">
        <f>IF(ISTEXT(E1140),"",IF(ISBLANK(E1140),"",IF(ISTEXT(D1140),"",IF(A1135="Invoice No. : ",INDEX(Sheet1!F$14:F$181,MATCH(B1135,Sheet1!A$14:A$181,0)),G1139))))</f>
        <v/>
      </c>
      <c r="H1140" s="26" t="str">
        <f t="shared" si="69"/>
        <v/>
      </c>
      <c r="I1140" s="26" t="str">
        <f>IF(ISTEXT(E1140),"",IF(ISBLANK(E1140),"",IF(ISTEXT(D1140),"",IF(A1135="Invoice No. : ",TEXT(INDEX(Sheet1!C$14:C$200,MATCH(B1135,Sheet1!A$14:A$200,0)),"hh:mm:ss"),I1139))))</f>
        <v/>
      </c>
      <c r="J1140" t="str">
        <f t="shared" si="70"/>
        <v/>
      </c>
      <c r="K1140" t="str">
        <f>IF(ISBLANK(G1140),"",IF(ISTEXT(G1140),"",INDEX(Sheet1!H$14:H$181,MATCH(F1140,Sheet1!A$14:A$181,0))))</f>
        <v/>
      </c>
      <c r="L1140" t="str">
        <f>IF(ISBLANK(G1140),"",IF(ISTEXT(G1140),"",INDEX(Sheet1!I$14:I$181,MATCH(F1140,Sheet1!A$14:A$181,0))))</f>
        <v/>
      </c>
      <c r="M1140" t="str">
        <f>IF(ISBLANK(G1140),"",IF(ISTEXT(G1140),"",IF(INDEX(Sheet1!H$14:H$181,MATCH(F1140,Sheet1!A$14:A$181,0))&lt;&gt;0,IF(INDEX(Sheet1!I$14:I$181,MATCH(F1140,Sheet1!A$14:A$181,0))&lt;&gt;0,"Loan &amp; Cash","Loan"),"Cash")))</f>
        <v/>
      </c>
      <c r="N1140" t="str">
        <f>IF(ISTEXT(E1140),"",IF(ISBLANK(E1140),"",IF(ISTEXT(D1140),"",IF(A1135="Invoice No. : ",INDEX(Sheet1!D$14:D$181,MATCH(B1135,Sheet1!A$14:A$181,0)),N1139))))</f>
        <v/>
      </c>
      <c r="O1140" t="str">
        <f>IF(ISTEXT(E1140),"",IF(ISBLANK(E1140),"",IF(ISTEXT(D1140),"",IF(A1135="Invoice No. : ",INDEX(Sheet1!E$14:E$181,MATCH(B1135,Sheet1!A$14:A$181,0)),O1139))))</f>
        <v/>
      </c>
      <c r="P1140" t="str">
        <f>IF(ISTEXT(E1140),"",IF(ISBLANK(E1140),"",IF(ISTEXT(D1140),"",IF(A1135="Invoice No. : ",INDEX(Sheet1!G$14:G$181,MATCH(B1135,Sheet1!A$14:A$181,0)),P1139))))</f>
        <v/>
      </c>
      <c r="Q1140" t="str">
        <f t="shared" si="71"/>
        <v/>
      </c>
    </row>
    <row r="1141" spans="1:17" x14ac:dyDescent="0.2">
      <c r="F1141" s="26" t="str">
        <f t="shared" si="68"/>
        <v/>
      </c>
      <c r="G1141" s="26" t="str">
        <f>IF(ISTEXT(E1141),"",IF(ISBLANK(E1141),"",IF(ISTEXT(D1141),"",IF(A1136="Invoice No. : ",INDEX(Sheet1!F$14:F$181,MATCH(B1136,Sheet1!A$14:A$181,0)),G1140))))</f>
        <v/>
      </c>
      <c r="H1141" s="26" t="str">
        <f t="shared" si="69"/>
        <v/>
      </c>
      <c r="I1141" s="26" t="str">
        <f>IF(ISTEXT(E1141),"",IF(ISBLANK(E1141),"",IF(ISTEXT(D1141),"",IF(A1136="Invoice No. : ",TEXT(INDEX(Sheet1!C$14:C$200,MATCH(B1136,Sheet1!A$14:A$200,0)),"hh:mm:ss"),I1140))))</f>
        <v/>
      </c>
      <c r="J1141" t="str">
        <f t="shared" si="70"/>
        <v/>
      </c>
      <c r="K1141" t="str">
        <f>IF(ISBLANK(G1141),"",IF(ISTEXT(G1141),"",INDEX(Sheet1!H$14:H$181,MATCH(F1141,Sheet1!A$14:A$181,0))))</f>
        <v/>
      </c>
      <c r="L1141" t="str">
        <f>IF(ISBLANK(G1141),"",IF(ISTEXT(G1141),"",INDEX(Sheet1!I$14:I$181,MATCH(F1141,Sheet1!A$14:A$181,0))))</f>
        <v/>
      </c>
      <c r="M1141" t="str">
        <f>IF(ISBLANK(G1141),"",IF(ISTEXT(G1141),"",IF(INDEX(Sheet1!H$14:H$181,MATCH(F1141,Sheet1!A$14:A$181,0))&lt;&gt;0,IF(INDEX(Sheet1!I$14:I$181,MATCH(F1141,Sheet1!A$14:A$181,0))&lt;&gt;0,"Loan &amp; Cash","Loan"),"Cash")))</f>
        <v/>
      </c>
      <c r="N1141" t="str">
        <f>IF(ISTEXT(E1141),"",IF(ISBLANK(E1141),"",IF(ISTEXT(D1141),"",IF(A1136="Invoice No. : ",INDEX(Sheet1!D$14:D$181,MATCH(B1136,Sheet1!A$14:A$181,0)),N1140))))</f>
        <v/>
      </c>
      <c r="O1141" t="str">
        <f>IF(ISTEXT(E1141),"",IF(ISBLANK(E1141),"",IF(ISTEXT(D1141),"",IF(A1136="Invoice No. : ",INDEX(Sheet1!E$14:E$181,MATCH(B1136,Sheet1!A$14:A$181,0)),O1140))))</f>
        <v/>
      </c>
      <c r="P1141" t="str">
        <f>IF(ISTEXT(E1141),"",IF(ISBLANK(E1141),"",IF(ISTEXT(D1141),"",IF(A1136="Invoice No. : ",INDEX(Sheet1!G$14:G$181,MATCH(B1136,Sheet1!A$14:A$181,0)),P1140))))</f>
        <v/>
      </c>
      <c r="Q1141" t="str">
        <f t="shared" si="71"/>
        <v/>
      </c>
    </row>
    <row r="1142" spans="1:17" x14ac:dyDescent="0.2">
      <c r="A1142" s="8" t="s">
        <v>9</v>
      </c>
      <c r="B1142" s="8" t="s">
        <v>10</v>
      </c>
      <c r="C1142" s="9" t="s">
        <v>11</v>
      </c>
      <c r="D1142" s="9" t="s">
        <v>12</v>
      </c>
      <c r="E1142" s="9" t="s">
        <v>13</v>
      </c>
      <c r="F1142" s="26" t="str">
        <f t="shared" si="68"/>
        <v/>
      </c>
      <c r="G1142" s="26" t="str">
        <f>IF(ISTEXT(E1142),"",IF(ISBLANK(E1142),"",IF(ISTEXT(D1142),"",IF(A1137="Invoice No. : ",INDEX(Sheet1!F$14:F$181,MATCH(B1137,Sheet1!A$14:A$181,0)),G1141))))</f>
        <v/>
      </c>
      <c r="H1142" s="26" t="str">
        <f t="shared" si="69"/>
        <v/>
      </c>
      <c r="I1142" s="26" t="str">
        <f>IF(ISTEXT(E1142),"",IF(ISBLANK(E1142),"",IF(ISTEXT(D1142),"",IF(A1137="Invoice No. : ",TEXT(INDEX(Sheet1!C$14:C$200,MATCH(B1137,Sheet1!A$14:A$200,0)),"hh:mm:ss"),I1141))))</f>
        <v/>
      </c>
      <c r="J1142" t="str">
        <f t="shared" si="70"/>
        <v/>
      </c>
      <c r="K1142" t="str">
        <f>IF(ISBLANK(G1142),"",IF(ISTEXT(G1142),"",INDEX(Sheet1!H$14:H$181,MATCH(F1142,Sheet1!A$14:A$181,0))))</f>
        <v/>
      </c>
      <c r="L1142" t="str">
        <f>IF(ISBLANK(G1142),"",IF(ISTEXT(G1142),"",INDEX(Sheet1!I$14:I$181,MATCH(F1142,Sheet1!A$14:A$181,0))))</f>
        <v/>
      </c>
      <c r="M1142" t="str">
        <f>IF(ISBLANK(G1142),"",IF(ISTEXT(G1142),"",IF(INDEX(Sheet1!H$14:H$181,MATCH(F1142,Sheet1!A$14:A$181,0))&lt;&gt;0,IF(INDEX(Sheet1!I$14:I$181,MATCH(F1142,Sheet1!A$14:A$181,0))&lt;&gt;0,"Loan &amp; Cash","Loan"),"Cash")))</f>
        <v/>
      </c>
      <c r="N1142" t="str">
        <f>IF(ISTEXT(E1142),"",IF(ISBLANK(E1142),"",IF(ISTEXT(D1142),"",IF(A1137="Invoice No. : ",INDEX(Sheet1!D$14:D$181,MATCH(B1137,Sheet1!A$14:A$181,0)),N1141))))</f>
        <v/>
      </c>
      <c r="O1142" t="str">
        <f>IF(ISTEXT(E1142),"",IF(ISBLANK(E1142),"",IF(ISTEXT(D1142),"",IF(A1137="Invoice No. : ",INDEX(Sheet1!E$14:E$181,MATCH(B1137,Sheet1!A$14:A$181,0)),O1141))))</f>
        <v/>
      </c>
      <c r="P1142" t="str">
        <f>IF(ISTEXT(E1142),"",IF(ISBLANK(E1142),"",IF(ISTEXT(D1142),"",IF(A1137="Invoice No. : ",INDEX(Sheet1!G$14:G$181,MATCH(B1137,Sheet1!A$14:A$181,0)),P1141))))</f>
        <v/>
      </c>
      <c r="Q1142" t="str">
        <f t="shared" si="71"/>
        <v/>
      </c>
    </row>
    <row r="1143" spans="1:17" x14ac:dyDescent="0.2">
      <c r="F1143" s="26" t="str">
        <f t="shared" si="68"/>
        <v/>
      </c>
      <c r="G1143" s="26" t="str">
        <f>IF(ISTEXT(E1143),"",IF(ISBLANK(E1143),"",IF(ISTEXT(D1143),"",IF(A1138="Invoice No. : ",INDEX(Sheet1!F$14:F$181,MATCH(B1138,Sheet1!A$14:A$181,0)),G1142))))</f>
        <v/>
      </c>
      <c r="H1143" s="26" t="str">
        <f t="shared" si="69"/>
        <v/>
      </c>
      <c r="I1143" s="26" t="str">
        <f>IF(ISTEXT(E1143),"",IF(ISBLANK(E1143),"",IF(ISTEXT(D1143),"",IF(A1138="Invoice No. : ",TEXT(INDEX(Sheet1!C$14:C$200,MATCH(B1138,Sheet1!A$14:A$200,0)),"hh:mm:ss"),I1142))))</f>
        <v/>
      </c>
      <c r="J1143" t="str">
        <f t="shared" si="70"/>
        <v/>
      </c>
      <c r="K1143" t="str">
        <f>IF(ISBLANK(G1143),"",IF(ISTEXT(G1143),"",INDEX(Sheet1!H$14:H$181,MATCH(F1143,Sheet1!A$14:A$181,0))))</f>
        <v/>
      </c>
      <c r="L1143" t="str">
        <f>IF(ISBLANK(G1143),"",IF(ISTEXT(G1143),"",INDEX(Sheet1!I$14:I$181,MATCH(F1143,Sheet1!A$14:A$181,0))))</f>
        <v/>
      </c>
      <c r="M1143" t="str">
        <f>IF(ISBLANK(G1143),"",IF(ISTEXT(G1143),"",IF(INDEX(Sheet1!H$14:H$181,MATCH(F1143,Sheet1!A$14:A$181,0))&lt;&gt;0,IF(INDEX(Sheet1!I$14:I$181,MATCH(F1143,Sheet1!A$14:A$181,0))&lt;&gt;0,"Loan &amp; Cash","Loan"),"Cash")))</f>
        <v/>
      </c>
      <c r="N1143" t="str">
        <f>IF(ISTEXT(E1143),"",IF(ISBLANK(E1143),"",IF(ISTEXT(D1143),"",IF(A1138="Invoice No. : ",INDEX(Sheet1!D$14:D$181,MATCH(B1138,Sheet1!A$14:A$181,0)),N1142))))</f>
        <v/>
      </c>
      <c r="O1143" t="str">
        <f>IF(ISTEXT(E1143),"",IF(ISBLANK(E1143),"",IF(ISTEXT(D1143),"",IF(A1138="Invoice No. : ",INDEX(Sheet1!E$14:E$181,MATCH(B1138,Sheet1!A$14:A$181,0)),O1142))))</f>
        <v/>
      </c>
      <c r="P1143" t="str">
        <f>IF(ISTEXT(E1143),"",IF(ISBLANK(E1143),"",IF(ISTEXT(D1143),"",IF(A1138="Invoice No. : ",INDEX(Sheet1!G$14:G$181,MATCH(B1138,Sheet1!A$14:A$181,0)),P1142))))</f>
        <v/>
      </c>
      <c r="Q1143" t="str">
        <f t="shared" si="71"/>
        <v/>
      </c>
    </row>
    <row r="1144" spans="1:17" x14ac:dyDescent="0.2">
      <c r="A1144" s="10" t="s">
        <v>767</v>
      </c>
      <c r="B1144" s="10" t="s">
        <v>768</v>
      </c>
      <c r="C1144" s="11">
        <v>1</v>
      </c>
      <c r="D1144" s="11">
        <v>15</v>
      </c>
      <c r="E1144" s="11">
        <v>15</v>
      </c>
      <c r="F1144" s="26">
        <f t="shared" si="68"/>
        <v>2145360</v>
      </c>
      <c r="G1144" s="26">
        <f>IF(ISTEXT(E1144),"",IF(ISBLANK(E1144),"",IF(ISTEXT(D1144),"",IF(A1139="Invoice No. : ",INDEX(Sheet1!F$14:F$181,MATCH(B1139,Sheet1!A$14:A$181,0)),G1143))))</f>
        <v>30847</v>
      </c>
      <c r="H1144" s="26" t="str">
        <f t="shared" si="69"/>
        <v>01/17/2023</v>
      </c>
      <c r="I1144" s="26" t="str">
        <f>IF(ISTEXT(E1144),"",IF(ISBLANK(E1144),"",IF(ISTEXT(D1144),"",IF(A1139="Invoice No. : ",TEXT(INDEX(Sheet1!C$14:C$200,MATCH(B1139,Sheet1!A$14:A$200,0)),"hh:mm:ss"),I1143))))</f>
        <v>12:02:46</v>
      </c>
      <c r="J1144">
        <f t="shared" si="70"/>
        <v>124.25</v>
      </c>
      <c r="K1144">
        <f>IF(ISBLANK(G1144),"",IF(ISTEXT(G1144),"",INDEX(Sheet1!H$14:H$181,MATCH(F1144,Sheet1!A$14:A$181,0))))</f>
        <v>0</v>
      </c>
      <c r="L1144">
        <f>IF(ISBLANK(G1144),"",IF(ISTEXT(G1144),"",INDEX(Sheet1!I$14:I$181,MATCH(F1144,Sheet1!A$14:A$181,0))))</f>
        <v>124.25</v>
      </c>
      <c r="M1144" t="str">
        <f>IF(ISBLANK(G1144),"",IF(ISTEXT(G1144),"",IF(INDEX(Sheet1!H$14:H$181,MATCH(F1144,Sheet1!A$14:A$181,0))&lt;&gt;0,IF(INDEX(Sheet1!I$14:I$181,MATCH(F1144,Sheet1!A$14:A$181,0))&lt;&gt;0,"Loan &amp; Cash","Loan"),"Cash")))</f>
        <v>Cash</v>
      </c>
      <c r="N1144">
        <f>IF(ISTEXT(E1144),"",IF(ISBLANK(E1144),"",IF(ISTEXT(D1144),"",IF(A1139="Invoice No. : ",INDEX(Sheet1!D$14:D$181,MATCH(B1139,Sheet1!A$14:A$181,0)),N1143))))</f>
        <v>2</v>
      </c>
      <c r="O1144" t="str">
        <f>IF(ISTEXT(E1144),"",IF(ISBLANK(E1144),"",IF(ISTEXT(D1144),"",IF(A1139="Invoice No. : ",INDEX(Sheet1!E$14:E$181,MATCH(B1139,Sheet1!A$14:A$181,0)),O1143))))</f>
        <v>RUBY</v>
      </c>
      <c r="P1144" t="str">
        <f>IF(ISTEXT(E1144),"",IF(ISBLANK(E1144),"",IF(ISTEXT(D1144),"",IF(A1139="Invoice No. : ",INDEX(Sheet1!G$14:G$181,MATCH(B1139,Sheet1!A$14:A$181,0)),P1143))))</f>
        <v>SANTOS, ERIC GUTIERREZ</v>
      </c>
      <c r="Q1144">
        <f t="shared" si="71"/>
        <v>130591.09</v>
      </c>
    </row>
    <row r="1145" spans="1:17" x14ac:dyDescent="0.2">
      <c r="A1145" s="10" t="s">
        <v>79</v>
      </c>
      <c r="B1145" s="10" t="s">
        <v>80</v>
      </c>
      <c r="C1145" s="11">
        <v>1</v>
      </c>
      <c r="D1145" s="11">
        <v>52.25</v>
      </c>
      <c r="E1145" s="11">
        <v>52.25</v>
      </c>
      <c r="F1145" s="26">
        <f t="shared" si="68"/>
        <v>2145360</v>
      </c>
      <c r="G1145" s="26">
        <f>IF(ISTEXT(E1145),"",IF(ISBLANK(E1145),"",IF(ISTEXT(D1145),"",IF(A1140="Invoice No. : ",INDEX(Sheet1!F$14:F$181,MATCH(B1140,Sheet1!A$14:A$181,0)),G1144))))</f>
        <v>30847</v>
      </c>
      <c r="H1145" s="26" t="str">
        <f t="shared" si="69"/>
        <v>01/17/2023</v>
      </c>
      <c r="I1145" s="26" t="str">
        <f>IF(ISTEXT(E1145),"",IF(ISBLANK(E1145),"",IF(ISTEXT(D1145),"",IF(A1140="Invoice No. : ",TEXT(INDEX(Sheet1!C$14:C$200,MATCH(B1140,Sheet1!A$14:A$200,0)),"hh:mm:ss"),I1144))))</f>
        <v>12:02:46</v>
      </c>
      <c r="J1145">
        <f t="shared" si="70"/>
        <v>124.25</v>
      </c>
      <c r="K1145">
        <f>IF(ISBLANK(G1145),"",IF(ISTEXT(G1145),"",INDEX(Sheet1!H$14:H$181,MATCH(F1145,Sheet1!A$14:A$181,0))))</f>
        <v>0</v>
      </c>
      <c r="L1145">
        <f>IF(ISBLANK(G1145),"",IF(ISTEXT(G1145),"",INDEX(Sheet1!I$14:I$181,MATCH(F1145,Sheet1!A$14:A$181,0))))</f>
        <v>124.25</v>
      </c>
      <c r="M1145" t="str">
        <f>IF(ISBLANK(G1145),"",IF(ISTEXT(G1145),"",IF(INDEX(Sheet1!H$14:H$181,MATCH(F1145,Sheet1!A$14:A$181,0))&lt;&gt;0,IF(INDEX(Sheet1!I$14:I$181,MATCH(F1145,Sheet1!A$14:A$181,0))&lt;&gt;0,"Loan &amp; Cash","Loan"),"Cash")))</f>
        <v>Cash</v>
      </c>
      <c r="N1145">
        <f>IF(ISTEXT(E1145),"",IF(ISBLANK(E1145),"",IF(ISTEXT(D1145),"",IF(A1140="Invoice No. : ",INDEX(Sheet1!D$14:D$181,MATCH(B1140,Sheet1!A$14:A$181,0)),N1144))))</f>
        <v>2</v>
      </c>
      <c r="O1145" t="str">
        <f>IF(ISTEXT(E1145),"",IF(ISBLANK(E1145),"",IF(ISTEXT(D1145),"",IF(A1140="Invoice No. : ",INDEX(Sheet1!E$14:E$181,MATCH(B1140,Sheet1!A$14:A$181,0)),O1144))))</f>
        <v>RUBY</v>
      </c>
      <c r="P1145" t="str">
        <f>IF(ISTEXT(E1145),"",IF(ISBLANK(E1145),"",IF(ISTEXT(D1145),"",IF(A1140="Invoice No. : ",INDEX(Sheet1!G$14:G$181,MATCH(B1140,Sheet1!A$14:A$181,0)),P1144))))</f>
        <v>SANTOS, ERIC GUTIERREZ</v>
      </c>
      <c r="Q1145">
        <f t="shared" si="71"/>
        <v>130591.09</v>
      </c>
    </row>
    <row r="1146" spans="1:17" x14ac:dyDescent="0.2">
      <c r="A1146" s="10" t="s">
        <v>769</v>
      </c>
      <c r="B1146" s="10" t="s">
        <v>770</v>
      </c>
      <c r="C1146" s="11">
        <v>1</v>
      </c>
      <c r="D1146" s="11">
        <v>57</v>
      </c>
      <c r="E1146" s="11">
        <v>57</v>
      </c>
      <c r="F1146" s="26">
        <f t="shared" si="68"/>
        <v>2145360</v>
      </c>
      <c r="G1146" s="26">
        <f>IF(ISTEXT(E1146),"",IF(ISBLANK(E1146),"",IF(ISTEXT(D1146),"",IF(A1141="Invoice No. : ",INDEX(Sheet1!F$14:F$181,MATCH(B1141,Sheet1!A$14:A$181,0)),G1145))))</f>
        <v>30847</v>
      </c>
      <c r="H1146" s="26" t="str">
        <f t="shared" si="69"/>
        <v>01/17/2023</v>
      </c>
      <c r="I1146" s="26" t="str">
        <f>IF(ISTEXT(E1146),"",IF(ISBLANK(E1146),"",IF(ISTEXT(D1146),"",IF(A1141="Invoice No. : ",TEXT(INDEX(Sheet1!C$14:C$200,MATCH(B1141,Sheet1!A$14:A$200,0)),"hh:mm:ss"),I1145))))</f>
        <v>12:02:46</v>
      </c>
      <c r="J1146">
        <f t="shared" si="70"/>
        <v>124.25</v>
      </c>
      <c r="K1146">
        <f>IF(ISBLANK(G1146),"",IF(ISTEXT(G1146),"",INDEX(Sheet1!H$14:H$181,MATCH(F1146,Sheet1!A$14:A$181,0))))</f>
        <v>0</v>
      </c>
      <c r="L1146">
        <f>IF(ISBLANK(G1146),"",IF(ISTEXT(G1146),"",INDEX(Sheet1!I$14:I$181,MATCH(F1146,Sheet1!A$14:A$181,0))))</f>
        <v>124.25</v>
      </c>
      <c r="M1146" t="str">
        <f>IF(ISBLANK(G1146),"",IF(ISTEXT(G1146),"",IF(INDEX(Sheet1!H$14:H$181,MATCH(F1146,Sheet1!A$14:A$181,0))&lt;&gt;0,IF(INDEX(Sheet1!I$14:I$181,MATCH(F1146,Sheet1!A$14:A$181,0))&lt;&gt;0,"Loan &amp; Cash","Loan"),"Cash")))</f>
        <v>Cash</v>
      </c>
      <c r="N1146">
        <f>IF(ISTEXT(E1146),"",IF(ISBLANK(E1146),"",IF(ISTEXT(D1146),"",IF(A1141="Invoice No. : ",INDEX(Sheet1!D$14:D$181,MATCH(B1141,Sheet1!A$14:A$181,0)),N1145))))</f>
        <v>2</v>
      </c>
      <c r="O1146" t="str">
        <f>IF(ISTEXT(E1146),"",IF(ISBLANK(E1146),"",IF(ISTEXT(D1146),"",IF(A1141="Invoice No. : ",INDEX(Sheet1!E$14:E$181,MATCH(B1141,Sheet1!A$14:A$181,0)),O1145))))</f>
        <v>RUBY</v>
      </c>
      <c r="P1146" t="str">
        <f>IF(ISTEXT(E1146),"",IF(ISBLANK(E1146),"",IF(ISTEXT(D1146),"",IF(A1141="Invoice No. : ",INDEX(Sheet1!G$14:G$181,MATCH(B1141,Sheet1!A$14:A$181,0)),P1145))))</f>
        <v>SANTOS, ERIC GUTIERREZ</v>
      </c>
      <c r="Q1146">
        <f t="shared" si="71"/>
        <v>130591.09</v>
      </c>
    </row>
    <row r="1147" spans="1:17" x14ac:dyDescent="0.2">
      <c r="D1147" s="12" t="s">
        <v>16</v>
      </c>
      <c r="E1147" s="13">
        <v>124.25</v>
      </c>
      <c r="F1147" s="26" t="str">
        <f t="shared" si="68"/>
        <v/>
      </c>
      <c r="G1147" s="26" t="str">
        <f>IF(ISTEXT(E1147),"",IF(ISBLANK(E1147),"",IF(ISTEXT(D1147),"",IF(A1142="Invoice No. : ",INDEX(Sheet1!F$14:F$181,MATCH(B1142,Sheet1!A$14:A$181,0)),G1146))))</f>
        <v/>
      </c>
      <c r="H1147" s="26" t="str">
        <f t="shared" si="69"/>
        <v/>
      </c>
      <c r="I1147" s="26" t="str">
        <f>IF(ISTEXT(E1147),"",IF(ISBLANK(E1147),"",IF(ISTEXT(D1147),"",IF(A1142="Invoice No. : ",TEXT(INDEX(Sheet1!C$14:C$200,MATCH(B1142,Sheet1!A$14:A$200,0)),"hh:mm:ss"),I1146))))</f>
        <v/>
      </c>
      <c r="J1147" t="str">
        <f t="shared" si="70"/>
        <v/>
      </c>
      <c r="K1147" t="str">
        <f>IF(ISBLANK(G1147),"",IF(ISTEXT(G1147),"",INDEX(Sheet1!H$14:H$181,MATCH(F1147,Sheet1!A$14:A$181,0))))</f>
        <v/>
      </c>
      <c r="L1147" t="str">
        <f>IF(ISBLANK(G1147),"",IF(ISTEXT(G1147),"",INDEX(Sheet1!I$14:I$181,MATCH(F1147,Sheet1!A$14:A$181,0))))</f>
        <v/>
      </c>
      <c r="M1147" t="str">
        <f>IF(ISBLANK(G1147),"",IF(ISTEXT(G1147),"",IF(INDEX(Sheet1!H$14:H$181,MATCH(F1147,Sheet1!A$14:A$181,0))&lt;&gt;0,IF(INDEX(Sheet1!I$14:I$181,MATCH(F1147,Sheet1!A$14:A$181,0))&lt;&gt;0,"Loan &amp; Cash","Loan"),"Cash")))</f>
        <v/>
      </c>
      <c r="N1147" t="str">
        <f>IF(ISTEXT(E1147),"",IF(ISBLANK(E1147),"",IF(ISTEXT(D1147),"",IF(A1142="Invoice No. : ",INDEX(Sheet1!D$14:D$181,MATCH(B1142,Sheet1!A$14:A$181,0)),N1146))))</f>
        <v/>
      </c>
      <c r="O1147" t="str">
        <f>IF(ISTEXT(E1147),"",IF(ISBLANK(E1147),"",IF(ISTEXT(D1147),"",IF(A1142="Invoice No. : ",INDEX(Sheet1!E$14:E$181,MATCH(B1142,Sheet1!A$14:A$181,0)),O1146))))</f>
        <v/>
      </c>
      <c r="P1147" t="str">
        <f>IF(ISTEXT(E1147),"",IF(ISBLANK(E1147),"",IF(ISTEXT(D1147),"",IF(A1142="Invoice No. : ",INDEX(Sheet1!G$14:G$181,MATCH(B1142,Sheet1!A$14:A$181,0)),P1146))))</f>
        <v/>
      </c>
      <c r="Q1147" t="str">
        <f t="shared" si="71"/>
        <v/>
      </c>
    </row>
    <row r="1148" spans="1:17" x14ac:dyDescent="0.2">
      <c r="F1148" s="26" t="str">
        <f t="shared" si="68"/>
        <v/>
      </c>
      <c r="G1148" s="26" t="str">
        <f>IF(ISTEXT(E1148),"",IF(ISBLANK(E1148),"",IF(ISTEXT(D1148),"",IF(A1143="Invoice No. : ",INDEX(Sheet1!F$14:F$181,MATCH(B1143,Sheet1!A$14:A$181,0)),G1147))))</f>
        <v/>
      </c>
      <c r="H1148" s="26" t="str">
        <f t="shared" si="69"/>
        <v/>
      </c>
      <c r="I1148" s="26" t="str">
        <f>IF(ISTEXT(E1148),"",IF(ISBLANK(E1148),"",IF(ISTEXT(D1148),"",IF(A1143="Invoice No. : ",TEXT(INDEX(Sheet1!C$14:C$200,MATCH(B1143,Sheet1!A$14:A$200,0)),"hh:mm:ss"),I1147))))</f>
        <v/>
      </c>
      <c r="J1148" t="str">
        <f t="shared" si="70"/>
        <v/>
      </c>
      <c r="K1148" t="str">
        <f>IF(ISBLANK(G1148),"",IF(ISTEXT(G1148),"",INDEX(Sheet1!H$14:H$181,MATCH(F1148,Sheet1!A$14:A$181,0))))</f>
        <v/>
      </c>
      <c r="L1148" t="str">
        <f>IF(ISBLANK(G1148),"",IF(ISTEXT(G1148),"",INDEX(Sheet1!I$14:I$181,MATCH(F1148,Sheet1!A$14:A$181,0))))</f>
        <v/>
      </c>
      <c r="M1148" t="str">
        <f>IF(ISBLANK(G1148),"",IF(ISTEXT(G1148),"",IF(INDEX(Sheet1!H$14:H$181,MATCH(F1148,Sheet1!A$14:A$181,0))&lt;&gt;0,IF(INDEX(Sheet1!I$14:I$181,MATCH(F1148,Sheet1!A$14:A$181,0))&lt;&gt;0,"Loan &amp; Cash","Loan"),"Cash")))</f>
        <v/>
      </c>
      <c r="N1148" t="str">
        <f>IF(ISTEXT(E1148),"",IF(ISBLANK(E1148),"",IF(ISTEXT(D1148),"",IF(A1143="Invoice No. : ",INDEX(Sheet1!D$14:D$181,MATCH(B1143,Sheet1!A$14:A$181,0)),N1147))))</f>
        <v/>
      </c>
      <c r="O1148" t="str">
        <f>IF(ISTEXT(E1148),"",IF(ISBLANK(E1148),"",IF(ISTEXT(D1148),"",IF(A1143="Invoice No. : ",INDEX(Sheet1!E$14:E$181,MATCH(B1143,Sheet1!A$14:A$181,0)),O1147))))</f>
        <v/>
      </c>
      <c r="P1148" t="str">
        <f>IF(ISTEXT(E1148),"",IF(ISBLANK(E1148),"",IF(ISTEXT(D1148),"",IF(A1143="Invoice No. : ",INDEX(Sheet1!G$14:G$181,MATCH(B1143,Sheet1!A$14:A$181,0)),P1147))))</f>
        <v/>
      </c>
      <c r="Q1148" t="str">
        <f t="shared" si="71"/>
        <v/>
      </c>
    </row>
    <row r="1149" spans="1:17" x14ac:dyDescent="0.2">
      <c r="F1149" s="26" t="str">
        <f t="shared" si="68"/>
        <v/>
      </c>
      <c r="G1149" s="26" t="str">
        <f>IF(ISTEXT(E1149),"",IF(ISBLANK(E1149),"",IF(ISTEXT(D1149),"",IF(A1144="Invoice No. : ",INDEX(Sheet1!F$14:F$181,MATCH(B1144,Sheet1!A$14:A$181,0)),G1148))))</f>
        <v/>
      </c>
      <c r="H1149" s="26" t="str">
        <f t="shared" si="69"/>
        <v/>
      </c>
      <c r="I1149" s="26" t="str">
        <f>IF(ISTEXT(E1149),"",IF(ISBLANK(E1149),"",IF(ISTEXT(D1149),"",IF(A1144="Invoice No. : ",TEXT(INDEX(Sheet1!C$14:C$200,MATCH(B1144,Sheet1!A$14:A$200,0)),"hh:mm:ss"),I1148))))</f>
        <v/>
      </c>
      <c r="J1149" t="str">
        <f t="shared" si="70"/>
        <v/>
      </c>
      <c r="K1149" t="str">
        <f>IF(ISBLANK(G1149),"",IF(ISTEXT(G1149),"",INDEX(Sheet1!H$14:H$181,MATCH(F1149,Sheet1!A$14:A$181,0))))</f>
        <v/>
      </c>
      <c r="L1149" t="str">
        <f>IF(ISBLANK(G1149),"",IF(ISTEXT(G1149),"",INDEX(Sheet1!I$14:I$181,MATCH(F1149,Sheet1!A$14:A$181,0))))</f>
        <v/>
      </c>
      <c r="M1149" t="str">
        <f>IF(ISBLANK(G1149),"",IF(ISTEXT(G1149),"",IF(INDEX(Sheet1!H$14:H$181,MATCH(F1149,Sheet1!A$14:A$181,0))&lt;&gt;0,IF(INDEX(Sheet1!I$14:I$181,MATCH(F1149,Sheet1!A$14:A$181,0))&lt;&gt;0,"Loan &amp; Cash","Loan"),"Cash")))</f>
        <v/>
      </c>
      <c r="N1149" t="str">
        <f>IF(ISTEXT(E1149),"",IF(ISBLANK(E1149),"",IF(ISTEXT(D1149),"",IF(A1144="Invoice No. : ",INDEX(Sheet1!D$14:D$181,MATCH(B1144,Sheet1!A$14:A$181,0)),N1148))))</f>
        <v/>
      </c>
      <c r="O1149" t="str">
        <f>IF(ISTEXT(E1149),"",IF(ISBLANK(E1149),"",IF(ISTEXT(D1149),"",IF(A1144="Invoice No. : ",INDEX(Sheet1!E$14:E$181,MATCH(B1144,Sheet1!A$14:A$181,0)),O1148))))</f>
        <v/>
      </c>
      <c r="P1149" t="str">
        <f>IF(ISTEXT(E1149),"",IF(ISBLANK(E1149),"",IF(ISTEXT(D1149),"",IF(A1144="Invoice No. : ",INDEX(Sheet1!G$14:G$181,MATCH(B1144,Sheet1!A$14:A$181,0)),P1148))))</f>
        <v/>
      </c>
      <c r="Q1149" t="str">
        <f t="shared" si="71"/>
        <v/>
      </c>
    </row>
    <row r="1150" spans="1:17" x14ac:dyDescent="0.2">
      <c r="A1150" s="3" t="s">
        <v>4</v>
      </c>
      <c r="B1150" s="4">
        <v>2145361</v>
      </c>
      <c r="C1150" s="3" t="s">
        <v>5</v>
      </c>
      <c r="D1150" s="5" t="s">
        <v>185</v>
      </c>
      <c r="F1150" s="26" t="str">
        <f t="shared" si="68"/>
        <v/>
      </c>
      <c r="G1150" s="26" t="str">
        <f>IF(ISTEXT(E1150),"",IF(ISBLANK(E1150),"",IF(ISTEXT(D1150),"",IF(A1145="Invoice No. : ",INDEX(Sheet1!F$14:F$181,MATCH(B1145,Sheet1!A$14:A$181,0)),G1149))))</f>
        <v/>
      </c>
      <c r="H1150" s="26" t="str">
        <f t="shared" si="69"/>
        <v/>
      </c>
      <c r="I1150" s="26" t="str">
        <f>IF(ISTEXT(E1150),"",IF(ISBLANK(E1150),"",IF(ISTEXT(D1150),"",IF(A1145="Invoice No. : ",TEXT(INDEX(Sheet1!C$14:C$200,MATCH(B1145,Sheet1!A$14:A$200,0)),"hh:mm:ss"),I1149))))</f>
        <v/>
      </c>
      <c r="J1150" t="str">
        <f t="shared" si="70"/>
        <v/>
      </c>
      <c r="K1150" t="str">
        <f>IF(ISBLANK(G1150),"",IF(ISTEXT(G1150),"",INDEX(Sheet1!H$14:H$181,MATCH(F1150,Sheet1!A$14:A$181,0))))</f>
        <v/>
      </c>
      <c r="L1150" t="str">
        <f>IF(ISBLANK(G1150),"",IF(ISTEXT(G1150),"",INDEX(Sheet1!I$14:I$181,MATCH(F1150,Sheet1!A$14:A$181,0))))</f>
        <v/>
      </c>
      <c r="M1150" t="str">
        <f>IF(ISBLANK(G1150),"",IF(ISTEXT(G1150),"",IF(INDEX(Sheet1!H$14:H$181,MATCH(F1150,Sheet1!A$14:A$181,0))&lt;&gt;0,IF(INDEX(Sheet1!I$14:I$181,MATCH(F1150,Sheet1!A$14:A$181,0))&lt;&gt;0,"Loan &amp; Cash","Loan"),"Cash")))</f>
        <v/>
      </c>
      <c r="N1150" t="str">
        <f>IF(ISTEXT(E1150),"",IF(ISBLANK(E1150),"",IF(ISTEXT(D1150),"",IF(A1145="Invoice No. : ",INDEX(Sheet1!D$14:D$181,MATCH(B1145,Sheet1!A$14:A$181,0)),N1149))))</f>
        <v/>
      </c>
      <c r="O1150" t="str">
        <f>IF(ISTEXT(E1150),"",IF(ISBLANK(E1150),"",IF(ISTEXT(D1150),"",IF(A1145="Invoice No. : ",INDEX(Sheet1!E$14:E$181,MATCH(B1145,Sheet1!A$14:A$181,0)),O1149))))</f>
        <v/>
      </c>
      <c r="P1150" t="str">
        <f>IF(ISTEXT(E1150),"",IF(ISBLANK(E1150),"",IF(ISTEXT(D1150),"",IF(A1145="Invoice No. : ",INDEX(Sheet1!G$14:G$181,MATCH(B1145,Sheet1!A$14:A$181,0)),P1149))))</f>
        <v/>
      </c>
      <c r="Q1150" t="str">
        <f t="shared" si="71"/>
        <v/>
      </c>
    </row>
    <row r="1151" spans="1:17" x14ac:dyDescent="0.2">
      <c r="A1151" s="3" t="s">
        <v>7</v>
      </c>
      <c r="B1151" s="6">
        <v>44943</v>
      </c>
      <c r="C1151" s="3" t="s">
        <v>8</v>
      </c>
      <c r="D1151" s="7">
        <v>2</v>
      </c>
      <c r="F1151" s="26" t="str">
        <f t="shared" si="68"/>
        <v/>
      </c>
      <c r="G1151" s="26" t="str">
        <f>IF(ISTEXT(E1151),"",IF(ISBLANK(E1151),"",IF(ISTEXT(D1151),"",IF(A1146="Invoice No. : ",INDEX(Sheet1!F$14:F$181,MATCH(B1146,Sheet1!A$14:A$181,0)),G1150))))</f>
        <v/>
      </c>
      <c r="H1151" s="26" t="str">
        <f t="shared" si="69"/>
        <v/>
      </c>
      <c r="I1151" s="26" t="str">
        <f>IF(ISTEXT(E1151),"",IF(ISBLANK(E1151),"",IF(ISTEXT(D1151),"",IF(A1146="Invoice No. : ",TEXT(INDEX(Sheet1!C$14:C$200,MATCH(B1146,Sheet1!A$14:A$200,0)),"hh:mm:ss"),I1150))))</f>
        <v/>
      </c>
      <c r="J1151" t="str">
        <f t="shared" si="70"/>
        <v/>
      </c>
      <c r="K1151" t="str">
        <f>IF(ISBLANK(G1151),"",IF(ISTEXT(G1151),"",INDEX(Sheet1!H$14:H$181,MATCH(F1151,Sheet1!A$14:A$181,0))))</f>
        <v/>
      </c>
      <c r="L1151" t="str">
        <f>IF(ISBLANK(G1151),"",IF(ISTEXT(G1151),"",INDEX(Sheet1!I$14:I$181,MATCH(F1151,Sheet1!A$14:A$181,0))))</f>
        <v/>
      </c>
      <c r="M1151" t="str">
        <f>IF(ISBLANK(G1151),"",IF(ISTEXT(G1151),"",IF(INDEX(Sheet1!H$14:H$181,MATCH(F1151,Sheet1!A$14:A$181,0))&lt;&gt;0,IF(INDEX(Sheet1!I$14:I$181,MATCH(F1151,Sheet1!A$14:A$181,0))&lt;&gt;0,"Loan &amp; Cash","Loan"),"Cash")))</f>
        <v/>
      </c>
      <c r="N1151" t="str">
        <f>IF(ISTEXT(E1151),"",IF(ISBLANK(E1151),"",IF(ISTEXT(D1151),"",IF(A1146="Invoice No. : ",INDEX(Sheet1!D$14:D$181,MATCH(B1146,Sheet1!A$14:A$181,0)),N1150))))</f>
        <v/>
      </c>
      <c r="O1151" t="str">
        <f>IF(ISTEXT(E1151),"",IF(ISBLANK(E1151),"",IF(ISTEXT(D1151),"",IF(A1146="Invoice No. : ",INDEX(Sheet1!E$14:E$181,MATCH(B1146,Sheet1!A$14:A$181,0)),O1150))))</f>
        <v/>
      </c>
      <c r="P1151" t="str">
        <f>IF(ISTEXT(E1151),"",IF(ISBLANK(E1151),"",IF(ISTEXT(D1151),"",IF(A1146="Invoice No. : ",INDEX(Sheet1!G$14:G$181,MATCH(B1146,Sheet1!A$14:A$181,0)),P1150))))</f>
        <v/>
      </c>
      <c r="Q1151" t="str">
        <f t="shared" si="71"/>
        <v/>
      </c>
    </row>
    <row r="1152" spans="1:17" x14ac:dyDescent="0.2">
      <c r="F1152" s="26" t="str">
        <f t="shared" si="68"/>
        <v/>
      </c>
      <c r="G1152" s="26" t="str">
        <f>IF(ISTEXT(E1152),"",IF(ISBLANK(E1152),"",IF(ISTEXT(D1152),"",IF(A1147="Invoice No. : ",INDEX(Sheet1!F$14:F$181,MATCH(B1147,Sheet1!A$14:A$181,0)),G1151))))</f>
        <v/>
      </c>
      <c r="H1152" s="26" t="str">
        <f t="shared" si="69"/>
        <v/>
      </c>
      <c r="I1152" s="26" t="str">
        <f>IF(ISTEXT(E1152),"",IF(ISBLANK(E1152),"",IF(ISTEXT(D1152),"",IF(A1147="Invoice No. : ",TEXT(INDEX(Sheet1!C$14:C$200,MATCH(B1147,Sheet1!A$14:A$200,0)),"hh:mm:ss"),I1151))))</f>
        <v/>
      </c>
      <c r="J1152" t="str">
        <f t="shared" si="70"/>
        <v/>
      </c>
      <c r="K1152" t="str">
        <f>IF(ISBLANK(G1152),"",IF(ISTEXT(G1152),"",INDEX(Sheet1!H$14:H$181,MATCH(F1152,Sheet1!A$14:A$181,0))))</f>
        <v/>
      </c>
      <c r="L1152" t="str">
        <f>IF(ISBLANK(G1152),"",IF(ISTEXT(G1152),"",INDEX(Sheet1!I$14:I$181,MATCH(F1152,Sheet1!A$14:A$181,0))))</f>
        <v/>
      </c>
      <c r="M1152" t="str">
        <f>IF(ISBLANK(G1152),"",IF(ISTEXT(G1152),"",IF(INDEX(Sheet1!H$14:H$181,MATCH(F1152,Sheet1!A$14:A$181,0))&lt;&gt;0,IF(INDEX(Sheet1!I$14:I$181,MATCH(F1152,Sheet1!A$14:A$181,0))&lt;&gt;0,"Loan &amp; Cash","Loan"),"Cash")))</f>
        <v/>
      </c>
      <c r="N1152" t="str">
        <f>IF(ISTEXT(E1152),"",IF(ISBLANK(E1152),"",IF(ISTEXT(D1152),"",IF(A1147="Invoice No. : ",INDEX(Sheet1!D$14:D$181,MATCH(B1147,Sheet1!A$14:A$181,0)),N1151))))</f>
        <v/>
      </c>
      <c r="O1152" t="str">
        <f>IF(ISTEXT(E1152),"",IF(ISBLANK(E1152),"",IF(ISTEXT(D1152),"",IF(A1147="Invoice No. : ",INDEX(Sheet1!E$14:E$181,MATCH(B1147,Sheet1!A$14:A$181,0)),O1151))))</f>
        <v/>
      </c>
      <c r="P1152" t="str">
        <f>IF(ISTEXT(E1152),"",IF(ISBLANK(E1152),"",IF(ISTEXT(D1152),"",IF(A1147="Invoice No. : ",INDEX(Sheet1!G$14:G$181,MATCH(B1147,Sheet1!A$14:A$181,0)),P1151))))</f>
        <v/>
      </c>
      <c r="Q1152" t="str">
        <f t="shared" si="71"/>
        <v/>
      </c>
    </row>
    <row r="1153" spans="1:17" x14ac:dyDescent="0.2">
      <c r="A1153" s="8" t="s">
        <v>9</v>
      </c>
      <c r="B1153" s="8" t="s">
        <v>10</v>
      </c>
      <c r="C1153" s="9" t="s">
        <v>11</v>
      </c>
      <c r="D1153" s="9" t="s">
        <v>12</v>
      </c>
      <c r="E1153" s="9" t="s">
        <v>13</v>
      </c>
      <c r="F1153" s="26" t="str">
        <f t="shared" si="68"/>
        <v/>
      </c>
      <c r="G1153" s="26" t="str">
        <f>IF(ISTEXT(E1153),"",IF(ISBLANK(E1153),"",IF(ISTEXT(D1153),"",IF(A1148="Invoice No. : ",INDEX(Sheet1!F$14:F$181,MATCH(B1148,Sheet1!A$14:A$181,0)),G1152))))</f>
        <v/>
      </c>
      <c r="H1153" s="26" t="str">
        <f t="shared" si="69"/>
        <v/>
      </c>
      <c r="I1153" s="26" t="str">
        <f>IF(ISTEXT(E1153),"",IF(ISBLANK(E1153),"",IF(ISTEXT(D1153),"",IF(A1148="Invoice No. : ",TEXT(INDEX(Sheet1!C$14:C$200,MATCH(B1148,Sheet1!A$14:A$200,0)),"hh:mm:ss"),I1152))))</f>
        <v/>
      </c>
      <c r="J1153" t="str">
        <f t="shared" si="70"/>
        <v/>
      </c>
      <c r="K1153" t="str">
        <f>IF(ISBLANK(G1153),"",IF(ISTEXT(G1153),"",INDEX(Sheet1!H$14:H$181,MATCH(F1153,Sheet1!A$14:A$181,0))))</f>
        <v/>
      </c>
      <c r="L1153" t="str">
        <f>IF(ISBLANK(G1153),"",IF(ISTEXT(G1153),"",INDEX(Sheet1!I$14:I$181,MATCH(F1153,Sheet1!A$14:A$181,0))))</f>
        <v/>
      </c>
      <c r="M1153" t="str">
        <f>IF(ISBLANK(G1153),"",IF(ISTEXT(G1153),"",IF(INDEX(Sheet1!H$14:H$181,MATCH(F1153,Sheet1!A$14:A$181,0))&lt;&gt;0,IF(INDEX(Sheet1!I$14:I$181,MATCH(F1153,Sheet1!A$14:A$181,0))&lt;&gt;0,"Loan &amp; Cash","Loan"),"Cash")))</f>
        <v/>
      </c>
      <c r="N1153" t="str">
        <f>IF(ISTEXT(E1153),"",IF(ISBLANK(E1153),"",IF(ISTEXT(D1153),"",IF(A1148="Invoice No. : ",INDEX(Sheet1!D$14:D$181,MATCH(B1148,Sheet1!A$14:A$181,0)),N1152))))</f>
        <v/>
      </c>
      <c r="O1153" t="str">
        <f>IF(ISTEXT(E1153),"",IF(ISBLANK(E1153),"",IF(ISTEXT(D1153),"",IF(A1148="Invoice No. : ",INDEX(Sheet1!E$14:E$181,MATCH(B1148,Sheet1!A$14:A$181,0)),O1152))))</f>
        <v/>
      </c>
      <c r="P1153" t="str">
        <f>IF(ISTEXT(E1153),"",IF(ISBLANK(E1153),"",IF(ISTEXT(D1153),"",IF(A1148="Invoice No. : ",INDEX(Sheet1!G$14:G$181,MATCH(B1148,Sheet1!A$14:A$181,0)),P1152))))</f>
        <v/>
      </c>
      <c r="Q1153" t="str">
        <f t="shared" si="71"/>
        <v/>
      </c>
    </row>
    <row r="1154" spans="1:17" x14ac:dyDescent="0.2">
      <c r="F1154" s="26" t="str">
        <f t="shared" si="68"/>
        <v/>
      </c>
      <c r="G1154" s="26" t="str">
        <f>IF(ISTEXT(E1154),"",IF(ISBLANK(E1154),"",IF(ISTEXT(D1154),"",IF(A1149="Invoice No. : ",INDEX(Sheet1!F$14:F$181,MATCH(B1149,Sheet1!A$14:A$181,0)),G1153))))</f>
        <v/>
      </c>
      <c r="H1154" s="26" t="str">
        <f t="shared" si="69"/>
        <v/>
      </c>
      <c r="I1154" s="26" t="str">
        <f>IF(ISTEXT(E1154),"",IF(ISBLANK(E1154),"",IF(ISTEXT(D1154),"",IF(A1149="Invoice No. : ",TEXT(INDEX(Sheet1!C$14:C$200,MATCH(B1149,Sheet1!A$14:A$200,0)),"hh:mm:ss"),I1153))))</f>
        <v/>
      </c>
      <c r="J1154" t="str">
        <f t="shared" si="70"/>
        <v/>
      </c>
      <c r="K1154" t="str">
        <f>IF(ISBLANK(G1154),"",IF(ISTEXT(G1154),"",INDEX(Sheet1!H$14:H$181,MATCH(F1154,Sheet1!A$14:A$181,0))))</f>
        <v/>
      </c>
      <c r="L1154" t="str">
        <f>IF(ISBLANK(G1154),"",IF(ISTEXT(G1154),"",INDEX(Sheet1!I$14:I$181,MATCH(F1154,Sheet1!A$14:A$181,0))))</f>
        <v/>
      </c>
      <c r="M1154" t="str">
        <f>IF(ISBLANK(G1154),"",IF(ISTEXT(G1154),"",IF(INDEX(Sheet1!H$14:H$181,MATCH(F1154,Sheet1!A$14:A$181,0))&lt;&gt;0,IF(INDEX(Sheet1!I$14:I$181,MATCH(F1154,Sheet1!A$14:A$181,0))&lt;&gt;0,"Loan &amp; Cash","Loan"),"Cash")))</f>
        <v/>
      </c>
      <c r="N1154" t="str">
        <f>IF(ISTEXT(E1154),"",IF(ISBLANK(E1154),"",IF(ISTEXT(D1154),"",IF(A1149="Invoice No. : ",INDEX(Sheet1!D$14:D$181,MATCH(B1149,Sheet1!A$14:A$181,0)),N1153))))</f>
        <v/>
      </c>
      <c r="O1154" t="str">
        <f>IF(ISTEXT(E1154),"",IF(ISBLANK(E1154),"",IF(ISTEXT(D1154),"",IF(A1149="Invoice No. : ",INDEX(Sheet1!E$14:E$181,MATCH(B1149,Sheet1!A$14:A$181,0)),O1153))))</f>
        <v/>
      </c>
      <c r="P1154" t="str">
        <f>IF(ISTEXT(E1154),"",IF(ISBLANK(E1154),"",IF(ISTEXT(D1154),"",IF(A1149="Invoice No. : ",INDEX(Sheet1!G$14:G$181,MATCH(B1149,Sheet1!A$14:A$181,0)),P1153))))</f>
        <v/>
      </c>
      <c r="Q1154" t="str">
        <f t="shared" si="71"/>
        <v/>
      </c>
    </row>
    <row r="1155" spans="1:17" x14ac:dyDescent="0.2">
      <c r="A1155" s="10" t="s">
        <v>771</v>
      </c>
      <c r="B1155" s="10" t="s">
        <v>772</v>
      </c>
      <c r="C1155" s="11">
        <v>1</v>
      </c>
      <c r="D1155" s="11">
        <v>177.5</v>
      </c>
      <c r="E1155" s="11">
        <v>177.5</v>
      </c>
      <c r="F1155" s="26">
        <f t="shared" si="68"/>
        <v>2145361</v>
      </c>
      <c r="G1155" s="26">
        <f>IF(ISTEXT(E1155),"",IF(ISBLANK(E1155),"",IF(ISTEXT(D1155),"",IF(A1150="Invoice No. : ",INDEX(Sheet1!F$14:F$181,MATCH(B1150,Sheet1!A$14:A$181,0)),G1154))))</f>
        <v>34712</v>
      </c>
      <c r="H1155" s="26" t="str">
        <f t="shared" si="69"/>
        <v>01/17/2023</v>
      </c>
      <c r="I1155" s="26" t="str">
        <f>IF(ISTEXT(E1155),"",IF(ISBLANK(E1155),"",IF(ISTEXT(D1155),"",IF(A1150="Invoice No. : ",TEXT(INDEX(Sheet1!C$14:C$200,MATCH(B1150,Sheet1!A$14:A$200,0)),"hh:mm:ss"),I1154))))</f>
        <v>12:05:05</v>
      </c>
      <c r="J1155">
        <f t="shared" si="70"/>
        <v>197.5</v>
      </c>
      <c r="K1155">
        <f>IF(ISBLANK(G1155),"",IF(ISTEXT(G1155),"",INDEX(Sheet1!H$14:H$181,MATCH(F1155,Sheet1!A$14:A$181,0))))</f>
        <v>0</v>
      </c>
      <c r="L1155">
        <f>IF(ISBLANK(G1155),"",IF(ISTEXT(G1155),"",INDEX(Sheet1!I$14:I$181,MATCH(F1155,Sheet1!A$14:A$181,0))))</f>
        <v>197.5</v>
      </c>
      <c r="M1155" t="str">
        <f>IF(ISBLANK(G1155),"",IF(ISTEXT(G1155),"",IF(INDEX(Sheet1!H$14:H$181,MATCH(F1155,Sheet1!A$14:A$181,0))&lt;&gt;0,IF(INDEX(Sheet1!I$14:I$181,MATCH(F1155,Sheet1!A$14:A$181,0))&lt;&gt;0,"Loan &amp; Cash","Loan"),"Cash")))</f>
        <v>Cash</v>
      </c>
      <c r="N1155">
        <f>IF(ISTEXT(E1155),"",IF(ISBLANK(E1155),"",IF(ISTEXT(D1155),"",IF(A1150="Invoice No. : ",INDEX(Sheet1!D$14:D$181,MATCH(B1150,Sheet1!A$14:A$181,0)),N1154))))</f>
        <v>2</v>
      </c>
      <c r="O1155" t="str">
        <f>IF(ISTEXT(E1155),"",IF(ISBLANK(E1155),"",IF(ISTEXT(D1155),"",IF(A1150="Invoice No. : ",INDEX(Sheet1!E$14:E$181,MATCH(B1150,Sheet1!A$14:A$181,0)),O1154))))</f>
        <v>RUBY</v>
      </c>
      <c r="P1155" t="str">
        <f>IF(ISTEXT(E1155),"",IF(ISBLANK(E1155),"",IF(ISTEXT(D1155),"",IF(A1150="Invoice No. : ",INDEX(Sheet1!G$14:G$181,MATCH(B1150,Sheet1!A$14:A$181,0)),P1154))))</f>
        <v>VICENTE, MARIZA BARGAMENTO</v>
      </c>
      <c r="Q1155">
        <f t="shared" si="71"/>
        <v>130591.09</v>
      </c>
    </row>
    <row r="1156" spans="1:17" x14ac:dyDescent="0.2">
      <c r="A1156" s="10" t="s">
        <v>773</v>
      </c>
      <c r="B1156" s="10" t="s">
        <v>774</v>
      </c>
      <c r="C1156" s="11">
        <v>1</v>
      </c>
      <c r="D1156" s="11">
        <v>20</v>
      </c>
      <c r="E1156" s="11">
        <v>20</v>
      </c>
      <c r="F1156" s="26">
        <f t="shared" si="68"/>
        <v>2145361</v>
      </c>
      <c r="G1156" s="26">
        <f>IF(ISTEXT(E1156),"",IF(ISBLANK(E1156),"",IF(ISTEXT(D1156),"",IF(A1151="Invoice No. : ",INDEX(Sheet1!F$14:F$181,MATCH(B1151,Sheet1!A$14:A$181,0)),G1155))))</f>
        <v>34712</v>
      </c>
      <c r="H1156" s="26" t="str">
        <f t="shared" si="69"/>
        <v>01/17/2023</v>
      </c>
      <c r="I1156" s="26" t="str">
        <f>IF(ISTEXT(E1156),"",IF(ISBLANK(E1156),"",IF(ISTEXT(D1156),"",IF(A1151="Invoice No. : ",TEXT(INDEX(Sheet1!C$14:C$200,MATCH(B1151,Sheet1!A$14:A$200,0)),"hh:mm:ss"),I1155))))</f>
        <v>12:05:05</v>
      </c>
      <c r="J1156">
        <f t="shared" si="70"/>
        <v>197.5</v>
      </c>
      <c r="K1156">
        <f>IF(ISBLANK(G1156),"",IF(ISTEXT(G1156),"",INDEX(Sheet1!H$14:H$181,MATCH(F1156,Sheet1!A$14:A$181,0))))</f>
        <v>0</v>
      </c>
      <c r="L1156">
        <f>IF(ISBLANK(G1156),"",IF(ISTEXT(G1156),"",INDEX(Sheet1!I$14:I$181,MATCH(F1156,Sheet1!A$14:A$181,0))))</f>
        <v>197.5</v>
      </c>
      <c r="M1156" t="str">
        <f>IF(ISBLANK(G1156),"",IF(ISTEXT(G1156),"",IF(INDEX(Sheet1!H$14:H$181,MATCH(F1156,Sheet1!A$14:A$181,0))&lt;&gt;0,IF(INDEX(Sheet1!I$14:I$181,MATCH(F1156,Sheet1!A$14:A$181,0))&lt;&gt;0,"Loan &amp; Cash","Loan"),"Cash")))</f>
        <v>Cash</v>
      </c>
      <c r="N1156">
        <f>IF(ISTEXT(E1156),"",IF(ISBLANK(E1156),"",IF(ISTEXT(D1156),"",IF(A1151="Invoice No. : ",INDEX(Sheet1!D$14:D$181,MATCH(B1151,Sheet1!A$14:A$181,0)),N1155))))</f>
        <v>2</v>
      </c>
      <c r="O1156" t="str">
        <f>IF(ISTEXT(E1156),"",IF(ISBLANK(E1156),"",IF(ISTEXT(D1156),"",IF(A1151="Invoice No. : ",INDEX(Sheet1!E$14:E$181,MATCH(B1151,Sheet1!A$14:A$181,0)),O1155))))</f>
        <v>RUBY</v>
      </c>
      <c r="P1156" t="str">
        <f>IF(ISTEXT(E1156),"",IF(ISBLANK(E1156),"",IF(ISTEXT(D1156),"",IF(A1151="Invoice No. : ",INDEX(Sheet1!G$14:G$181,MATCH(B1151,Sheet1!A$14:A$181,0)),P1155))))</f>
        <v>VICENTE, MARIZA BARGAMENTO</v>
      </c>
      <c r="Q1156">
        <f t="shared" si="71"/>
        <v>130591.09</v>
      </c>
    </row>
    <row r="1157" spans="1:17" x14ac:dyDescent="0.2">
      <c r="D1157" s="12" t="s">
        <v>16</v>
      </c>
      <c r="E1157" s="13">
        <v>197.5</v>
      </c>
      <c r="F1157" s="26" t="str">
        <f t="shared" si="68"/>
        <v/>
      </c>
      <c r="G1157" s="26" t="str">
        <f>IF(ISTEXT(E1157),"",IF(ISBLANK(E1157),"",IF(ISTEXT(D1157),"",IF(A1152="Invoice No. : ",INDEX(Sheet1!F$14:F$181,MATCH(B1152,Sheet1!A$14:A$181,0)),G1156))))</f>
        <v/>
      </c>
      <c r="H1157" s="26" t="str">
        <f t="shared" si="69"/>
        <v/>
      </c>
      <c r="I1157" s="26" t="str">
        <f>IF(ISTEXT(E1157),"",IF(ISBLANK(E1157),"",IF(ISTEXT(D1157),"",IF(A1152="Invoice No. : ",TEXT(INDEX(Sheet1!C$14:C$200,MATCH(B1152,Sheet1!A$14:A$200,0)),"hh:mm:ss"),I1156))))</f>
        <v/>
      </c>
      <c r="J1157" t="str">
        <f t="shared" si="70"/>
        <v/>
      </c>
      <c r="K1157" t="str">
        <f>IF(ISBLANK(G1157),"",IF(ISTEXT(G1157),"",INDEX(Sheet1!H$14:H$181,MATCH(F1157,Sheet1!A$14:A$181,0))))</f>
        <v/>
      </c>
      <c r="L1157" t="str">
        <f>IF(ISBLANK(G1157),"",IF(ISTEXT(G1157),"",INDEX(Sheet1!I$14:I$181,MATCH(F1157,Sheet1!A$14:A$181,0))))</f>
        <v/>
      </c>
      <c r="M1157" t="str">
        <f>IF(ISBLANK(G1157),"",IF(ISTEXT(G1157),"",IF(INDEX(Sheet1!H$14:H$181,MATCH(F1157,Sheet1!A$14:A$181,0))&lt;&gt;0,IF(INDEX(Sheet1!I$14:I$181,MATCH(F1157,Sheet1!A$14:A$181,0))&lt;&gt;0,"Loan &amp; Cash","Loan"),"Cash")))</f>
        <v/>
      </c>
      <c r="N1157" t="str">
        <f>IF(ISTEXT(E1157),"",IF(ISBLANK(E1157),"",IF(ISTEXT(D1157),"",IF(A1152="Invoice No. : ",INDEX(Sheet1!D$14:D$181,MATCH(B1152,Sheet1!A$14:A$181,0)),N1156))))</f>
        <v/>
      </c>
      <c r="O1157" t="str">
        <f>IF(ISTEXT(E1157),"",IF(ISBLANK(E1157),"",IF(ISTEXT(D1157),"",IF(A1152="Invoice No. : ",INDEX(Sheet1!E$14:E$181,MATCH(B1152,Sheet1!A$14:A$181,0)),O1156))))</f>
        <v/>
      </c>
      <c r="P1157" t="str">
        <f>IF(ISTEXT(E1157),"",IF(ISBLANK(E1157),"",IF(ISTEXT(D1157),"",IF(A1152="Invoice No. : ",INDEX(Sheet1!G$14:G$181,MATCH(B1152,Sheet1!A$14:A$181,0)),P1156))))</f>
        <v/>
      </c>
      <c r="Q1157" t="str">
        <f t="shared" si="71"/>
        <v/>
      </c>
    </row>
    <row r="1158" spans="1:17" x14ac:dyDescent="0.2">
      <c r="F1158" s="26" t="str">
        <f t="shared" si="68"/>
        <v/>
      </c>
      <c r="G1158" s="26" t="str">
        <f>IF(ISTEXT(E1158),"",IF(ISBLANK(E1158),"",IF(ISTEXT(D1158),"",IF(A1153="Invoice No. : ",INDEX(Sheet1!F$14:F$181,MATCH(B1153,Sheet1!A$14:A$181,0)),G1157))))</f>
        <v/>
      </c>
      <c r="H1158" s="26" t="str">
        <f t="shared" si="69"/>
        <v/>
      </c>
      <c r="I1158" s="26" t="str">
        <f>IF(ISTEXT(E1158),"",IF(ISBLANK(E1158),"",IF(ISTEXT(D1158),"",IF(A1153="Invoice No. : ",TEXT(INDEX(Sheet1!C$14:C$200,MATCH(B1153,Sheet1!A$14:A$200,0)),"hh:mm:ss"),I1157))))</f>
        <v/>
      </c>
      <c r="J1158" t="str">
        <f t="shared" si="70"/>
        <v/>
      </c>
      <c r="K1158" t="str">
        <f>IF(ISBLANK(G1158),"",IF(ISTEXT(G1158),"",INDEX(Sheet1!H$14:H$181,MATCH(F1158,Sheet1!A$14:A$181,0))))</f>
        <v/>
      </c>
      <c r="L1158" t="str">
        <f>IF(ISBLANK(G1158),"",IF(ISTEXT(G1158),"",INDEX(Sheet1!I$14:I$181,MATCH(F1158,Sheet1!A$14:A$181,0))))</f>
        <v/>
      </c>
      <c r="M1158" t="str">
        <f>IF(ISBLANK(G1158),"",IF(ISTEXT(G1158),"",IF(INDEX(Sheet1!H$14:H$181,MATCH(F1158,Sheet1!A$14:A$181,0))&lt;&gt;0,IF(INDEX(Sheet1!I$14:I$181,MATCH(F1158,Sheet1!A$14:A$181,0))&lt;&gt;0,"Loan &amp; Cash","Loan"),"Cash")))</f>
        <v/>
      </c>
      <c r="N1158" t="str">
        <f>IF(ISTEXT(E1158),"",IF(ISBLANK(E1158),"",IF(ISTEXT(D1158),"",IF(A1153="Invoice No. : ",INDEX(Sheet1!D$14:D$181,MATCH(B1153,Sheet1!A$14:A$181,0)),N1157))))</f>
        <v/>
      </c>
      <c r="O1158" t="str">
        <f>IF(ISTEXT(E1158),"",IF(ISBLANK(E1158),"",IF(ISTEXT(D1158),"",IF(A1153="Invoice No. : ",INDEX(Sheet1!E$14:E$181,MATCH(B1153,Sheet1!A$14:A$181,0)),O1157))))</f>
        <v/>
      </c>
      <c r="P1158" t="str">
        <f>IF(ISTEXT(E1158),"",IF(ISBLANK(E1158),"",IF(ISTEXT(D1158),"",IF(A1153="Invoice No. : ",INDEX(Sheet1!G$14:G$181,MATCH(B1153,Sheet1!A$14:A$181,0)),P1157))))</f>
        <v/>
      </c>
      <c r="Q1158" t="str">
        <f t="shared" si="71"/>
        <v/>
      </c>
    </row>
    <row r="1159" spans="1:17" x14ac:dyDescent="0.2">
      <c r="F1159" s="26" t="str">
        <f t="shared" si="68"/>
        <v/>
      </c>
      <c r="G1159" s="26" t="str">
        <f>IF(ISTEXT(E1159),"",IF(ISBLANK(E1159),"",IF(ISTEXT(D1159),"",IF(A1154="Invoice No. : ",INDEX(Sheet1!F$14:F$181,MATCH(B1154,Sheet1!A$14:A$181,0)),G1158))))</f>
        <v/>
      </c>
      <c r="H1159" s="26" t="str">
        <f t="shared" si="69"/>
        <v/>
      </c>
      <c r="I1159" s="26" t="str">
        <f>IF(ISTEXT(E1159),"",IF(ISBLANK(E1159),"",IF(ISTEXT(D1159),"",IF(A1154="Invoice No. : ",TEXT(INDEX(Sheet1!C$14:C$200,MATCH(B1154,Sheet1!A$14:A$200,0)),"hh:mm:ss"),I1158))))</f>
        <v/>
      </c>
      <c r="J1159" t="str">
        <f t="shared" si="70"/>
        <v/>
      </c>
      <c r="K1159" t="str">
        <f>IF(ISBLANK(G1159),"",IF(ISTEXT(G1159),"",INDEX(Sheet1!H$14:H$181,MATCH(F1159,Sheet1!A$14:A$181,0))))</f>
        <v/>
      </c>
      <c r="L1159" t="str">
        <f>IF(ISBLANK(G1159),"",IF(ISTEXT(G1159),"",INDEX(Sheet1!I$14:I$181,MATCH(F1159,Sheet1!A$14:A$181,0))))</f>
        <v/>
      </c>
      <c r="M1159" t="str">
        <f>IF(ISBLANK(G1159),"",IF(ISTEXT(G1159),"",IF(INDEX(Sheet1!H$14:H$181,MATCH(F1159,Sheet1!A$14:A$181,0))&lt;&gt;0,IF(INDEX(Sheet1!I$14:I$181,MATCH(F1159,Sheet1!A$14:A$181,0))&lt;&gt;0,"Loan &amp; Cash","Loan"),"Cash")))</f>
        <v/>
      </c>
      <c r="N1159" t="str">
        <f>IF(ISTEXT(E1159),"",IF(ISBLANK(E1159),"",IF(ISTEXT(D1159),"",IF(A1154="Invoice No. : ",INDEX(Sheet1!D$14:D$181,MATCH(B1154,Sheet1!A$14:A$181,0)),N1158))))</f>
        <v/>
      </c>
      <c r="O1159" t="str">
        <f>IF(ISTEXT(E1159),"",IF(ISBLANK(E1159),"",IF(ISTEXT(D1159),"",IF(A1154="Invoice No. : ",INDEX(Sheet1!E$14:E$181,MATCH(B1154,Sheet1!A$14:A$181,0)),O1158))))</f>
        <v/>
      </c>
      <c r="P1159" t="str">
        <f>IF(ISTEXT(E1159),"",IF(ISBLANK(E1159),"",IF(ISTEXT(D1159),"",IF(A1154="Invoice No. : ",INDEX(Sheet1!G$14:G$181,MATCH(B1154,Sheet1!A$14:A$181,0)),P1158))))</f>
        <v/>
      </c>
      <c r="Q1159" t="str">
        <f t="shared" si="71"/>
        <v/>
      </c>
    </row>
    <row r="1160" spans="1:17" x14ac:dyDescent="0.2">
      <c r="A1160" s="3" t="s">
        <v>4</v>
      </c>
      <c r="B1160" s="4">
        <v>2145362</v>
      </c>
      <c r="C1160" s="3" t="s">
        <v>5</v>
      </c>
      <c r="D1160" s="5" t="s">
        <v>185</v>
      </c>
      <c r="F1160" s="26" t="str">
        <f t="shared" si="68"/>
        <v/>
      </c>
      <c r="G1160" s="26" t="str">
        <f>IF(ISTEXT(E1160),"",IF(ISBLANK(E1160),"",IF(ISTEXT(D1160),"",IF(A1155="Invoice No. : ",INDEX(Sheet1!F$14:F$181,MATCH(B1155,Sheet1!A$14:A$181,0)),G1159))))</f>
        <v/>
      </c>
      <c r="H1160" s="26" t="str">
        <f t="shared" si="69"/>
        <v/>
      </c>
      <c r="I1160" s="26" t="str">
        <f>IF(ISTEXT(E1160),"",IF(ISBLANK(E1160),"",IF(ISTEXT(D1160),"",IF(A1155="Invoice No. : ",TEXT(INDEX(Sheet1!C$14:C$200,MATCH(B1155,Sheet1!A$14:A$200,0)),"hh:mm:ss"),I1159))))</f>
        <v/>
      </c>
      <c r="J1160" t="str">
        <f t="shared" si="70"/>
        <v/>
      </c>
      <c r="K1160" t="str">
        <f>IF(ISBLANK(G1160),"",IF(ISTEXT(G1160),"",INDEX(Sheet1!H$14:H$181,MATCH(F1160,Sheet1!A$14:A$181,0))))</f>
        <v/>
      </c>
      <c r="L1160" t="str">
        <f>IF(ISBLANK(G1160),"",IF(ISTEXT(G1160),"",INDEX(Sheet1!I$14:I$181,MATCH(F1160,Sheet1!A$14:A$181,0))))</f>
        <v/>
      </c>
      <c r="M1160" t="str">
        <f>IF(ISBLANK(G1160),"",IF(ISTEXT(G1160),"",IF(INDEX(Sheet1!H$14:H$181,MATCH(F1160,Sheet1!A$14:A$181,0))&lt;&gt;0,IF(INDEX(Sheet1!I$14:I$181,MATCH(F1160,Sheet1!A$14:A$181,0))&lt;&gt;0,"Loan &amp; Cash","Loan"),"Cash")))</f>
        <v/>
      </c>
      <c r="N1160" t="str">
        <f>IF(ISTEXT(E1160),"",IF(ISBLANK(E1160),"",IF(ISTEXT(D1160),"",IF(A1155="Invoice No. : ",INDEX(Sheet1!D$14:D$181,MATCH(B1155,Sheet1!A$14:A$181,0)),N1159))))</f>
        <v/>
      </c>
      <c r="O1160" t="str">
        <f>IF(ISTEXT(E1160),"",IF(ISBLANK(E1160),"",IF(ISTEXT(D1160),"",IF(A1155="Invoice No. : ",INDEX(Sheet1!E$14:E$181,MATCH(B1155,Sheet1!A$14:A$181,0)),O1159))))</f>
        <v/>
      </c>
      <c r="P1160" t="str">
        <f>IF(ISTEXT(E1160),"",IF(ISBLANK(E1160),"",IF(ISTEXT(D1160),"",IF(A1155="Invoice No. : ",INDEX(Sheet1!G$14:G$181,MATCH(B1155,Sheet1!A$14:A$181,0)),P1159))))</f>
        <v/>
      </c>
      <c r="Q1160" t="str">
        <f t="shared" si="71"/>
        <v/>
      </c>
    </row>
    <row r="1161" spans="1:17" x14ac:dyDescent="0.2">
      <c r="A1161" s="3" t="s">
        <v>7</v>
      </c>
      <c r="B1161" s="6">
        <v>44943</v>
      </c>
      <c r="C1161" s="3" t="s">
        <v>8</v>
      </c>
      <c r="D1161" s="7">
        <v>2</v>
      </c>
      <c r="F1161" s="26" t="str">
        <f t="shared" si="68"/>
        <v/>
      </c>
      <c r="G1161" s="26" t="str">
        <f>IF(ISTEXT(E1161),"",IF(ISBLANK(E1161),"",IF(ISTEXT(D1161),"",IF(A1156="Invoice No. : ",INDEX(Sheet1!F$14:F$181,MATCH(B1156,Sheet1!A$14:A$181,0)),G1160))))</f>
        <v/>
      </c>
      <c r="H1161" s="26" t="str">
        <f t="shared" si="69"/>
        <v/>
      </c>
      <c r="I1161" s="26" t="str">
        <f>IF(ISTEXT(E1161),"",IF(ISBLANK(E1161),"",IF(ISTEXT(D1161),"",IF(A1156="Invoice No. : ",TEXT(INDEX(Sheet1!C$14:C$200,MATCH(B1156,Sheet1!A$14:A$200,0)),"hh:mm:ss"),I1160))))</f>
        <v/>
      </c>
      <c r="J1161" t="str">
        <f t="shared" si="70"/>
        <v/>
      </c>
      <c r="K1161" t="str">
        <f>IF(ISBLANK(G1161),"",IF(ISTEXT(G1161),"",INDEX(Sheet1!H$14:H$181,MATCH(F1161,Sheet1!A$14:A$181,0))))</f>
        <v/>
      </c>
      <c r="L1161" t="str">
        <f>IF(ISBLANK(G1161),"",IF(ISTEXT(G1161),"",INDEX(Sheet1!I$14:I$181,MATCH(F1161,Sheet1!A$14:A$181,0))))</f>
        <v/>
      </c>
      <c r="M1161" t="str">
        <f>IF(ISBLANK(G1161),"",IF(ISTEXT(G1161),"",IF(INDEX(Sheet1!H$14:H$181,MATCH(F1161,Sheet1!A$14:A$181,0))&lt;&gt;0,IF(INDEX(Sheet1!I$14:I$181,MATCH(F1161,Sheet1!A$14:A$181,0))&lt;&gt;0,"Loan &amp; Cash","Loan"),"Cash")))</f>
        <v/>
      </c>
      <c r="N1161" t="str">
        <f>IF(ISTEXT(E1161),"",IF(ISBLANK(E1161),"",IF(ISTEXT(D1161),"",IF(A1156="Invoice No. : ",INDEX(Sheet1!D$14:D$181,MATCH(B1156,Sheet1!A$14:A$181,0)),N1160))))</f>
        <v/>
      </c>
      <c r="O1161" t="str">
        <f>IF(ISTEXT(E1161),"",IF(ISBLANK(E1161),"",IF(ISTEXT(D1161),"",IF(A1156="Invoice No. : ",INDEX(Sheet1!E$14:E$181,MATCH(B1156,Sheet1!A$14:A$181,0)),O1160))))</f>
        <v/>
      </c>
      <c r="P1161" t="str">
        <f>IF(ISTEXT(E1161),"",IF(ISBLANK(E1161),"",IF(ISTEXT(D1161),"",IF(A1156="Invoice No. : ",INDEX(Sheet1!G$14:G$181,MATCH(B1156,Sheet1!A$14:A$181,0)),P1160))))</f>
        <v/>
      </c>
      <c r="Q1161" t="str">
        <f t="shared" si="71"/>
        <v/>
      </c>
    </row>
    <row r="1162" spans="1:17" x14ac:dyDescent="0.2">
      <c r="F1162" s="26" t="str">
        <f t="shared" si="68"/>
        <v/>
      </c>
      <c r="G1162" s="26" t="str">
        <f>IF(ISTEXT(E1162),"",IF(ISBLANK(E1162),"",IF(ISTEXT(D1162),"",IF(A1157="Invoice No. : ",INDEX(Sheet1!F$14:F$181,MATCH(B1157,Sheet1!A$14:A$181,0)),G1161))))</f>
        <v/>
      </c>
      <c r="H1162" s="26" t="str">
        <f t="shared" si="69"/>
        <v/>
      </c>
      <c r="I1162" s="26" t="str">
        <f>IF(ISTEXT(E1162),"",IF(ISBLANK(E1162),"",IF(ISTEXT(D1162),"",IF(A1157="Invoice No. : ",TEXT(INDEX(Sheet1!C$14:C$200,MATCH(B1157,Sheet1!A$14:A$200,0)),"hh:mm:ss"),I1161))))</f>
        <v/>
      </c>
      <c r="J1162" t="str">
        <f t="shared" si="70"/>
        <v/>
      </c>
      <c r="K1162" t="str">
        <f>IF(ISBLANK(G1162),"",IF(ISTEXT(G1162),"",INDEX(Sheet1!H$14:H$181,MATCH(F1162,Sheet1!A$14:A$181,0))))</f>
        <v/>
      </c>
      <c r="L1162" t="str">
        <f>IF(ISBLANK(G1162),"",IF(ISTEXT(G1162),"",INDEX(Sheet1!I$14:I$181,MATCH(F1162,Sheet1!A$14:A$181,0))))</f>
        <v/>
      </c>
      <c r="M1162" t="str">
        <f>IF(ISBLANK(G1162),"",IF(ISTEXT(G1162),"",IF(INDEX(Sheet1!H$14:H$181,MATCH(F1162,Sheet1!A$14:A$181,0))&lt;&gt;0,IF(INDEX(Sheet1!I$14:I$181,MATCH(F1162,Sheet1!A$14:A$181,0))&lt;&gt;0,"Loan &amp; Cash","Loan"),"Cash")))</f>
        <v/>
      </c>
      <c r="N1162" t="str">
        <f>IF(ISTEXT(E1162),"",IF(ISBLANK(E1162),"",IF(ISTEXT(D1162),"",IF(A1157="Invoice No. : ",INDEX(Sheet1!D$14:D$181,MATCH(B1157,Sheet1!A$14:A$181,0)),N1161))))</f>
        <v/>
      </c>
      <c r="O1162" t="str">
        <f>IF(ISTEXT(E1162),"",IF(ISBLANK(E1162),"",IF(ISTEXT(D1162),"",IF(A1157="Invoice No. : ",INDEX(Sheet1!E$14:E$181,MATCH(B1157,Sheet1!A$14:A$181,0)),O1161))))</f>
        <v/>
      </c>
      <c r="P1162" t="str">
        <f>IF(ISTEXT(E1162),"",IF(ISBLANK(E1162),"",IF(ISTEXT(D1162),"",IF(A1157="Invoice No. : ",INDEX(Sheet1!G$14:G$181,MATCH(B1157,Sheet1!A$14:A$181,0)),P1161))))</f>
        <v/>
      </c>
      <c r="Q1162" t="str">
        <f t="shared" si="71"/>
        <v/>
      </c>
    </row>
    <row r="1163" spans="1:17" x14ac:dyDescent="0.2">
      <c r="A1163" s="8" t="s">
        <v>9</v>
      </c>
      <c r="B1163" s="8" t="s">
        <v>10</v>
      </c>
      <c r="C1163" s="9" t="s">
        <v>11</v>
      </c>
      <c r="D1163" s="9" t="s">
        <v>12</v>
      </c>
      <c r="E1163" s="9" t="s">
        <v>13</v>
      </c>
      <c r="F1163" s="26" t="str">
        <f t="shared" si="68"/>
        <v/>
      </c>
      <c r="G1163" s="26" t="str">
        <f>IF(ISTEXT(E1163),"",IF(ISBLANK(E1163),"",IF(ISTEXT(D1163),"",IF(A1158="Invoice No. : ",INDEX(Sheet1!F$14:F$181,MATCH(B1158,Sheet1!A$14:A$181,0)),G1162))))</f>
        <v/>
      </c>
      <c r="H1163" s="26" t="str">
        <f t="shared" si="69"/>
        <v/>
      </c>
      <c r="I1163" s="26" t="str">
        <f>IF(ISTEXT(E1163),"",IF(ISBLANK(E1163),"",IF(ISTEXT(D1163),"",IF(A1158="Invoice No. : ",TEXT(INDEX(Sheet1!C$14:C$200,MATCH(B1158,Sheet1!A$14:A$200,0)),"hh:mm:ss"),I1162))))</f>
        <v/>
      </c>
      <c r="J1163" t="str">
        <f t="shared" si="70"/>
        <v/>
      </c>
      <c r="K1163" t="str">
        <f>IF(ISBLANK(G1163),"",IF(ISTEXT(G1163),"",INDEX(Sheet1!H$14:H$181,MATCH(F1163,Sheet1!A$14:A$181,0))))</f>
        <v/>
      </c>
      <c r="L1163" t="str">
        <f>IF(ISBLANK(G1163),"",IF(ISTEXT(G1163),"",INDEX(Sheet1!I$14:I$181,MATCH(F1163,Sheet1!A$14:A$181,0))))</f>
        <v/>
      </c>
      <c r="M1163" t="str">
        <f>IF(ISBLANK(G1163),"",IF(ISTEXT(G1163),"",IF(INDEX(Sheet1!H$14:H$181,MATCH(F1163,Sheet1!A$14:A$181,0))&lt;&gt;0,IF(INDEX(Sheet1!I$14:I$181,MATCH(F1163,Sheet1!A$14:A$181,0))&lt;&gt;0,"Loan &amp; Cash","Loan"),"Cash")))</f>
        <v/>
      </c>
      <c r="N1163" t="str">
        <f>IF(ISTEXT(E1163),"",IF(ISBLANK(E1163),"",IF(ISTEXT(D1163),"",IF(A1158="Invoice No. : ",INDEX(Sheet1!D$14:D$181,MATCH(B1158,Sheet1!A$14:A$181,0)),N1162))))</f>
        <v/>
      </c>
      <c r="O1163" t="str">
        <f>IF(ISTEXT(E1163),"",IF(ISBLANK(E1163),"",IF(ISTEXT(D1163),"",IF(A1158="Invoice No. : ",INDEX(Sheet1!E$14:E$181,MATCH(B1158,Sheet1!A$14:A$181,0)),O1162))))</f>
        <v/>
      </c>
      <c r="P1163" t="str">
        <f>IF(ISTEXT(E1163),"",IF(ISBLANK(E1163),"",IF(ISTEXT(D1163),"",IF(A1158="Invoice No. : ",INDEX(Sheet1!G$14:G$181,MATCH(B1158,Sheet1!A$14:A$181,0)),P1162))))</f>
        <v/>
      </c>
      <c r="Q1163" t="str">
        <f t="shared" si="71"/>
        <v/>
      </c>
    </row>
    <row r="1164" spans="1:17" x14ac:dyDescent="0.2">
      <c r="F1164" s="26" t="str">
        <f t="shared" si="68"/>
        <v/>
      </c>
      <c r="G1164" s="26" t="str">
        <f>IF(ISTEXT(E1164),"",IF(ISBLANK(E1164),"",IF(ISTEXT(D1164),"",IF(A1159="Invoice No. : ",INDEX(Sheet1!F$14:F$181,MATCH(B1159,Sheet1!A$14:A$181,0)),G1163))))</f>
        <v/>
      </c>
      <c r="H1164" s="26" t="str">
        <f t="shared" si="69"/>
        <v/>
      </c>
      <c r="I1164" s="26" t="str">
        <f>IF(ISTEXT(E1164),"",IF(ISBLANK(E1164),"",IF(ISTEXT(D1164),"",IF(A1159="Invoice No. : ",TEXT(INDEX(Sheet1!C$14:C$200,MATCH(B1159,Sheet1!A$14:A$200,0)),"hh:mm:ss"),I1163))))</f>
        <v/>
      </c>
      <c r="J1164" t="str">
        <f t="shared" si="70"/>
        <v/>
      </c>
      <c r="K1164" t="str">
        <f>IF(ISBLANK(G1164),"",IF(ISTEXT(G1164),"",INDEX(Sheet1!H$14:H$181,MATCH(F1164,Sheet1!A$14:A$181,0))))</f>
        <v/>
      </c>
      <c r="L1164" t="str">
        <f>IF(ISBLANK(G1164),"",IF(ISTEXT(G1164),"",INDEX(Sheet1!I$14:I$181,MATCH(F1164,Sheet1!A$14:A$181,0))))</f>
        <v/>
      </c>
      <c r="M1164" t="str">
        <f>IF(ISBLANK(G1164),"",IF(ISTEXT(G1164),"",IF(INDEX(Sheet1!H$14:H$181,MATCH(F1164,Sheet1!A$14:A$181,0))&lt;&gt;0,IF(INDEX(Sheet1!I$14:I$181,MATCH(F1164,Sheet1!A$14:A$181,0))&lt;&gt;0,"Loan &amp; Cash","Loan"),"Cash")))</f>
        <v/>
      </c>
      <c r="N1164" t="str">
        <f>IF(ISTEXT(E1164),"",IF(ISBLANK(E1164),"",IF(ISTEXT(D1164),"",IF(A1159="Invoice No. : ",INDEX(Sheet1!D$14:D$181,MATCH(B1159,Sheet1!A$14:A$181,0)),N1163))))</f>
        <v/>
      </c>
      <c r="O1164" t="str">
        <f>IF(ISTEXT(E1164),"",IF(ISBLANK(E1164),"",IF(ISTEXT(D1164),"",IF(A1159="Invoice No. : ",INDEX(Sheet1!E$14:E$181,MATCH(B1159,Sheet1!A$14:A$181,0)),O1163))))</f>
        <v/>
      </c>
      <c r="P1164" t="str">
        <f>IF(ISTEXT(E1164),"",IF(ISBLANK(E1164),"",IF(ISTEXT(D1164),"",IF(A1159="Invoice No. : ",INDEX(Sheet1!G$14:G$181,MATCH(B1159,Sheet1!A$14:A$181,0)),P1163))))</f>
        <v/>
      </c>
      <c r="Q1164" t="str">
        <f t="shared" si="71"/>
        <v/>
      </c>
    </row>
    <row r="1165" spans="1:17" x14ac:dyDescent="0.2">
      <c r="A1165" s="10" t="s">
        <v>775</v>
      </c>
      <c r="B1165" s="10" t="s">
        <v>776</v>
      </c>
      <c r="C1165" s="11">
        <v>1</v>
      </c>
      <c r="D1165" s="11">
        <v>13</v>
      </c>
      <c r="E1165" s="11">
        <v>13</v>
      </c>
      <c r="F1165" s="26">
        <f t="shared" si="68"/>
        <v>2145362</v>
      </c>
      <c r="G1165" s="26">
        <f>IF(ISTEXT(E1165),"",IF(ISBLANK(E1165),"",IF(ISTEXT(D1165),"",IF(A1160="Invoice No. : ",INDEX(Sheet1!F$14:F$181,MATCH(B1160,Sheet1!A$14:A$181,0)),G1164))))</f>
        <v>34712</v>
      </c>
      <c r="H1165" s="26" t="str">
        <f t="shared" si="69"/>
        <v>01/17/2023</v>
      </c>
      <c r="I1165" s="26" t="str">
        <f>IF(ISTEXT(E1165),"",IF(ISBLANK(E1165),"",IF(ISTEXT(D1165),"",IF(A1160="Invoice No. : ",TEXT(INDEX(Sheet1!C$14:C$200,MATCH(B1160,Sheet1!A$14:A$200,0)),"hh:mm:ss"),I1164))))</f>
        <v>12:06:12</v>
      </c>
      <c r="J1165">
        <f t="shared" si="70"/>
        <v>13</v>
      </c>
      <c r="K1165">
        <f>IF(ISBLANK(G1165),"",IF(ISTEXT(G1165),"",INDEX(Sheet1!H$14:H$181,MATCH(F1165,Sheet1!A$14:A$181,0))))</f>
        <v>0</v>
      </c>
      <c r="L1165">
        <f>IF(ISBLANK(G1165),"",IF(ISTEXT(G1165),"",INDEX(Sheet1!I$14:I$181,MATCH(F1165,Sheet1!A$14:A$181,0))))</f>
        <v>13</v>
      </c>
      <c r="M1165" t="str">
        <f>IF(ISBLANK(G1165),"",IF(ISTEXT(G1165),"",IF(INDEX(Sheet1!H$14:H$181,MATCH(F1165,Sheet1!A$14:A$181,0))&lt;&gt;0,IF(INDEX(Sheet1!I$14:I$181,MATCH(F1165,Sheet1!A$14:A$181,0))&lt;&gt;0,"Loan &amp; Cash","Loan"),"Cash")))</f>
        <v>Cash</v>
      </c>
      <c r="N1165">
        <f>IF(ISTEXT(E1165),"",IF(ISBLANK(E1165),"",IF(ISTEXT(D1165),"",IF(A1160="Invoice No. : ",INDEX(Sheet1!D$14:D$181,MATCH(B1160,Sheet1!A$14:A$181,0)),N1164))))</f>
        <v>2</v>
      </c>
      <c r="O1165" t="str">
        <f>IF(ISTEXT(E1165),"",IF(ISBLANK(E1165),"",IF(ISTEXT(D1165),"",IF(A1160="Invoice No. : ",INDEX(Sheet1!E$14:E$181,MATCH(B1160,Sheet1!A$14:A$181,0)),O1164))))</f>
        <v>RUBY</v>
      </c>
      <c r="P1165" t="str">
        <f>IF(ISTEXT(E1165),"",IF(ISBLANK(E1165),"",IF(ISTEXT(D1165),"",IF(A1160="Invoice No. : ",INDEX(Sheet1!G$14:G$181,MATCH(B1160,Sheet1!A$14:A$181,0)),P1164))))</f>
        <v>VICENTE, MARIZA BARGAMENTO</v>
      </c>
      <c r="Q1165">
        <f t="shared" si="71"/>
        <v>130591.09</v>
      </c>
    </row>
    <row r="1166" spans="1:17" x14ac:dyDescent="0.2">
      <c r="D1166" s="12" t="s">
        <v>16</v>
      </c>
      <c r="E1166" s="13">
        <v>13</v>
      </c>
      <c r="F1166" s="26" t="str">
        <f t="shared" si="68"/>
        <v/>
      </c>
      <c r="G1166" s="26" t="str">
        <f>IF(ISTEXT(E1166),"",IF(ISBLANK(E1166),"",IF(ISTEXT(D1166),"",IF(A1161="Invoice No. : ",INDEX(Sheet1!F$14:F$181,MATCH(B1161,Sheet1!A$14:A$181,0)),G1165))))</f>
        <v/>
      </c>
      <c r="H1166" s="26" t="str">
        <f t="shared" si="69"/>
        <v/>
      </c>
      <c r="I1166" s="26" t="str">
        <f>IF(ISTEXT(E1166),"",IF(ISBLANK(E1166),"",IF(ISTEXT(D1166),"",IF(A1161="Invoice No. : ",TEXT(INDEX(Sheet1!C$14:C$200,MATCH(B1161,Sheet1!A$14:A$200,0)),"hh:mm:ss"),I1165))))</f>
        <v/>
      </c>
      <c r="J1166" t="str">
        <f t="shared" si="70"/>
        <v/>
      </c>
      <c r="K1166" t="str">
        <f>IF(ISBLANK(G1166),"",IF(ISTEXT(G1166),"",INDEX(Sheet1!H$14:H$181,MATCH(F1166,Sheet1!A$14:A$181,0))))</f>
        <v/>
      </c>
      <c r="L1166" t="str">
        <f>IF(ISBLANK(G1166),"",IF(ISTEXT(G1166),"",INDEX(Sheet1!I$14:I$181,MATCH(F1166,Sheet1!A$14:A$181,0))))</f>
        <v/>
      </c>
      <c r="M1166" t="str">
        <f>IF(ISBLANK(G1166),"",IF(ISTEXT(G1166),"",IF(INDEX(Sheet1!H$14:H$181,MATCH(F1166,Sheet1!A$14:A$181,0))&lt;&gt;0,IF(INDEX(Sheet1!I$14:I$181,MATCH(F1166,Sheet1!A$14:A$181,0))&lt;&gt;0,"Loan &amp; Cash","Loan"),"Cash")))</f>
        <v/>
      </c>
      <c r="N1166" t="str">
        <f>IF(ISTEXT(E1166),"",IF(ISBLANK(E1166),"",IF(ISTEXT(D1166),"",IF(A1161="Invoice No. : ",INDEX(Sheet1!D$14:D$181,MATCH(B1161,Sheet1!A$14:A$181,0)),N1165))))</f>
        <v/>
      </c>
      <c r="O1166" t="str">
        <f>IF(ISTEXT(E1166),"",IF(ISBLANK(E1166),"",IF(ISTEXT(D1166),"",IF(A1161="Invoice No. : ",INDEX(Sheet1!E$14:E$181,MATCH(B1161,Sheet1!A$14:A$181,0)),O1165))))</f>
        <v/>
      </c>
      <c r="P1166" t="str">
        <f>IF(ISTEXT(E1166),"",IF(ISBLANK(E1166),"",IF(ISTEXT(D1166),"",IF(A1161="Invoice No. : ",INDEX(Sheet1!G$14:G$181,MATCH(B1161,Sheet1!A$14:A$181,0)),P1165))))</f>
        <v/>
      </c>
      <c r="Q1166" t="str">
        <f t="shared" si="71"/>
        <v/>
      </c>
    </row>
    <row r="1167" spans="1:17" x14ac:dyDescent="0.2">
      <c r="F1167" s="26" t="str">
        <f t="shared" si="68"/>
        <v/>
      </c>
      <c r="G1167" s="26" t="str">
        <f>IF(ISTEXT(E1167),"",IF(ISBLANK(E1167),"",IF(ISTEXT(D1167),"",IF(A1162="Invoice No. : ",INDEX(Sheet1!F$14:F$181,MATCH(B1162,Sheet1!A$14:A$181,0)),G1166))))</f>
        <v/>
      </c>
      <c r="H1167" s="26" t="str">
        <f t="shared" si="69"/>
        <v/>
      </c>
      <c r="I1167" s="26" t="str">
        <f>IF(ISTEXT(E1167),"",IF(ISBLANK(E1167),"",IF(ISTEXT(D1167),"",IF(A1162="Invoice No. : ",TEXT(INDEX(Sheet1!C$14:C$200,MATCH(B1162,Sheet1!A$14:A$200,0)),"hh:mm:ss"),I1166))))</f>
        <v/>
      </c>
      <c r="J1167" t="str">
        <f t="shared" si="70"/>
        <v/>
      </c>
      <c r="K1167" t="str">
        <f>IF(ISBLANK(G1167),"",IF(ISTEXT(G1167),"",INDEX(Sheet1!H$14:H$181,MATCH(F1167,Sheet1!A$14:A$181,0))))</f>
        <v/>
      </c>
      <c r="L1167" t="str">
        <f>IF(ISBLANK(G1167),"",IF(ISTEXT(G1167),"",INDEX(Sheet1!I$14:I$181,MATCH(F1167,Sheet1!A$14:A$181,0))))</f>
        <v/>
      </c>
      <c r="M1167" t="str">
        <f>IF(ISBLANK(G1167),"",IF(ISTEXT(G1167),"",IF(INDEX(Sheet1!H$14:H$181,MATCH(F1167,Sheet1!A$14:A$181,0))&lt;&gt;0,IF(INDEX(Sheet1!I$14:I$181,MATCH(F1167,Sheet1!A$14:A$181,0))&lt;&gt;0,"Loan &amp; Cash","Loan"),"Cash")))</f>
        <v/>
      </c>
      <c r="N1167" t="str">
        <f>IF(ISTEXT(E1167),"",IF(ISBLANK(E1167),"",IF(ISTEXT(D1167),"",IF(A1162="Invoice No. : ",INDEX(Sheet1!D$14:D$181,MATCH(B1162,Sheet1!A$14:A$181,0)),N1166))))</f>
        <v/>
      </c>
      <c r="O1167" t="str">
        <f>IF(ISTEXT(E1167),"",IF(ISBLANK(E1167),"",IF(ISTEXT(D1167),"",IF(A1162="Invoice No. : ",INDEX(Sheet1!E$14:E$181,MATCH(B1162,Sheet1!A$14:A$181,0)),O1166))))</f>
        <v/>
      </c>
      <c r="P1167" t="str">
        <f>IF(ISTEXT(E1167),"",IF(ISBLANK(E1167),"",IF(ISTEXT(D1167),"",IF(A1162="Invoice No. : ",INDEX(Sheet1!G$14:G$181,MATCH(B1162,Sheet1!A$14:A$181,0)),P1166))))</f>
        <v/>
      </c>
      <c r="Q1167" t="str">
        <f t="shared" si="71"/>
        <v/>
      </c>
    </row>
    <row r="1168" spans="1:17" x14ac:dyDescent="0.2">
      <c r="F1168" s="26" t="str">
        <f t="shared" si="68"/>
        <v/>
      </c>
      <c r="G1168" s="26" t="str">
        <f>IF(ISTEXT(E1168),"",IF(ISBLANK(E1168),"",IF(ISTEXT(D1168),"",IF(A1163="Invoice No. : ",INDEX(Sheet1!F$14:F$181,MATCH(B1163,Sheet1!A$14:A$181,0)),G1167))))</f>
        <v/>
      </c>
      <c r="H1168" s="26" t="str">
        <f t="shared" si="69"/>
        <v/>
      </c>
      <c r="I1168" s="26" t="str">
        <f>IF(ISTEXT(E1168),"",IF(ISBLANK(E1168),"",IF(ISTEXT(D1168),"",IF(A1163="Invoice No. : ",TEXT(INDEX(Sheet1!C$14:C$200,MATCH(B1163,Sheet1!A$14:A$200,0)),"hh:mm:ss"),I1167))))</f>
        <v/>
      </c>
      <c r="J1168" t="str">
        <f t="shared" si="70"/>
        <v/>
      </c>
      <c r="K1168" t="str">
        <f>IF(ISBLANK(G1168),"",IF(ISTEXT(G1168),"",INDEX(Sheet1!H$14:H$181,MATCH(F1168,Sheet1!A$14:A$181,0))))</f>
        <v/>
      </c>
      <c r="L1168" t="str">
        <f>IF(ISBLANK(G1168),"",IF(ISTEXT(G1168),"",INDEX(Sheet1!I$14:I$181,MATCH(F1168,Sheet1!A$14:A$181,0))))</f>
        <v/>
      </c>
      <c r="M1168" t="str">
        <f>IF(ISBLANK(G1168),"",IF(ISTEXT(G1168),"",IF(INDEX(Sheet1!H$14:H$181,MATCH(F1168,Sheet1!A$14:A$181,0))&lt;&gt;0,IF(INDEX(Sheet1!I$14:I$181,MATCH(F1168,Sheet1!A$14:A$181,0))&lt;&gt;0,"Loan &amp; Cash","Loan"),"Cash")))</f>
        <v/>
      </c>
      <c r="N1168" t="str">
        <f>IF(ISTEXT(E1168),"",IF(ISBLANK(E1168),"",IF(ISTEXT(D1168),"",IF(A1163="Invoice No. : ",INDEX(Sheet1!D$14:D$181,MATCH(B1163,Sheet1!A$14:A$181,0)),N1167))))</f>
        <v/>
      </c>
      <c r="O1168" t="str">
        <f>IF(ISTEXT(E1168),"",IF(ISBLANK(E1168),"",IF(ISTEXT(D1168),"",IF(A1163="Invoice No. : ",INDEX(Sheet1!E$14:E$181,MATCH(B1163,Sheet1!A$14:A$181,0)),O1167))))</f>
        <v/>
      </c>
      <c r="P1168" t="str">
        <f>IF(ISTEXT(E1168),"",IF(ISBLANK(E1168),"",IF(ISTEXT(D1168),"",IF(A1163="Invoice No. : ",INDEX(Sheet1!G$14:G$181,MATCH(B1163,Sheet1!A$14:A$181,0)),P1167))))</f>
        <v/>
      </c>
      <c r="Q1168" t="str">
        <f t="shared" si="71"/>
        <v/>
      </c>
    </row>
    <row r="1169" spans="1:17" x14ac:dyDescent="0.2">
      <c r="A1169" s="3" t="s">
        <v>4</v>
      </c>
      <c r="B1169" s="4">
        <v>2145363</v>
      </c>
      <c r="C1169" s="3" t="s">
        <v>5</v>
      </c>
      <c r="D1169" s="5" t="s">
        <v>185</v>
      </c>
      <c r="F1169" s="26" t="str">
        <f t="shared" ref="F1169:F1232" si="72">IF(ISTEXT(E1169),"",IF(ISBLANK(E1169),"",IF(ISTEXT(D1169),"",IF(A1164="Invoice No. : ",B1164,F1168))))</f>
        <v/>
      </c>
      <c r="G1169" s="26" t="str">
        <f>IF(ISTEXT(E1169),"",IF(ISBLANK(E1169),"",IF(ISTEXT(D1169),"",IF(A1164="Invoice No. : ",INDEX(Sheet1!F$14:F$181,MATCH(B1164,Sheet1!A$14:A$181,0)),G1168))))</f>
        <v/>
      </c>
      <c r="H1169" s="26" t="str">
        <f t="shared" ref="H1169:H1232" si="73">IF(ISTEXT(E1169),"",IF(ISBLANK(E1169),"",IF(ISTEXT(D1169),"",IF(A1164="Invoice No. : ",TEXT(B1165,"mm/dd/yyyy"),H1168))))</f>
        <v/>
      </c>
      <c r="I1169" s="26" t="str">
        <f>IF(ISTEXT(E1169),"",IF(ISBLANK(E1169),"",IF(ISTEXT(D1169),"",IF(A1164="Invoice No. : ",TEXT(INDEX(Sheet1!C$14:C$200,MATCH(B1164,Sheet1!A$14:A$200,0)),"hh:mm:ss"),I1168))))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IF(ISBLANK(G1169),"",IF(ISTEXT(G1169),"",INDEX(Sheet1!H$14:H$181,MATCH(F1169,Sheet1!A$14:A$181,0))))</f>
        <v/>
      </c>
      <c r="L1169" t="str">
        <f>IF(ISBLANK(G1169),"",IF(ISTEXT(G1169),"",INDEX(Sheet1!I$14:I$181,MATCH(F1169,Sheet1!A$14:A$181,0))))</f>
        <v/>
      </c>
      <c r="M1169" t="str">
        <f>IF(ISBLANK(G1169),"",IF(ISTEXT(G1169),"",IF(INDEX(Sheet1!H$14:H$181,MATCH(F1169,Sheet1!A$14:A$181,0))&lt;&gt;0,IF(INDEX(Sheet1!I$14:I$181,MATCH(F1169,Sheet1!A$14:A$181,0))&lt;&gt;0,"Loan &amp; Cash","Loan"),"Cash")))</f>
        <v/>
      </c>
      <c r="N1169" t="str">
        <f>IF(ISTEXT(E1169),"",IF(ISBLANK(E1169),"",IF(ISTEXT(D1169),"",IF(A1164="Invoice No. : ",INDEX(Sheet1!D$14:D$181,MATCH(B1164,Sheet1!A$14:A$181,0)),N1168))))</f>
        <v/>
      </c>
      <c r="O1169" t="str">
        <f>IF(ISTEXT(E1169),"",IF(ISBLANK(E1169),"",IF(ISTEXT(D1169),"",IF(A1164="Invoice No. : ",INDEX(Sheet1!E$14:E$181,MATCH(B1164,Sheet1!A$14:A$181,0)),O1168))))</f>
        <v/>
      </c>
      <c r="P1169" t="str">
        <f>IF(ISTEXT(E1169),"",IF(ISBLANK(E1169),"",IF(ISTEXT(D1169),"",IF(A1164="Invoice No. : ",INDEX(Sheet1!G$14:G$181,MATCH(B1164,Sheet1!A$14:A$181,0)),P1168))))</f>
        <v/>
      </c>
      <c r="Q1169" t="str">
        <f t="shared" ref="Q1169:Q1232" si="75">IF(ISBLANK(C1169),"",IF(ISNUMBER(C1169),VLOOKUP("Grand Total : ",D:E,2,FALSE),""))</f>
        <v/>
      </c>
    </row>
    <row r="1170" spans="1:17" x14ac:dyDescent="0.2">
      <c r="A1170" s="3" t="s">
        <v>7</v>
      </c>
      <c r="B1170" s="6">
        <v>44943</v>
      </c>
      <c r="C1170" s="3" t="s">
        <v>8</v>
      </c>
      <c r="D1170" s="7">
        <v>2</v>
      </c>
      <c r="F1170" s="26" t="str">
        <f t="shared" si="72"/>
        <v/>
      </c>
      <c r="G1170" s="26" t="str">
        <f>IF(ISTEXT(E1170),"",IF(ISBLANK(E1170),"",IF(ISTEXT(D1170),"",IF(A1165="Invoice No. : ",INDEX(Sheet1!F$14:F$181,MATCH(B1165,Sheet1!A$14:A$181,0)),G1169))))</f>
        <v/>
      </c>
      <c r="H1170" s="26" t="str">
        <f t="shared" si="73"/>
        <v/>
      </c>
      <c r="I1170" s="26" t="str">
        <f>IF(ISTEXT(E1170),"",IF(ISBLANK(E1170),"",IF(ISTEXT(D1170),"",IF(A1165="Invoice No. : ",TEXT(INDEX(Sheet1!C$14:C$200,MATCH(B1165,Sheet1!A$14:A$200,0)),"hh:mm:ss"),I1169))))</f>
        <v/>
      </c>
      <c r="J1170" t="str">
        <f t="shared" si="74"/>
        <v/>
      </c>
      <c r="K1170" t="str">
        <f>IF(ISBLANK(G1170),"",IF(ISTEXT(G1170),"",INDEX(Sheet1!H$14:H$181,MATCH(F1170,Sheet1!A$14:A$181,0))))</f>
        <v/>
      </c>
      <c r="L1170" t="str">
        <f>IF(ISBLANK(G1170),"",IF(ISTEXT(G1170),"",INDEX(Sheet1!I$14:I$181,MATCH(F1170,Sheet1!A$14:A$181,0))))</f>
        <v/>
      </c>
      <c r="M1170" t="str">
        <f>IF(ISBLANK(G1170),"",IF(ISTEXT(G1170),"",IF(INDEX(Sheet1!H$14:H$181,MATCH(F1170,Sheet1!A$14:A$181,0))&lt;&gt;0,IF(INDEX(Sheet1!I$14:I$181,MATCH(F1170,Sheet1!A$14:A$181,0))&lt;&gt;0,"Loan &amp; Cash","Loan"),"Cash")))</f>
        <v/>
      </c>
      <c r="N1170" t="str">
        <f>IF(ISTEXT(E1170),"",IF(ISBLANK(E1170),"",IF(ISTEXT(D1170),"",IF(A1165="Invoice No. : ",INDEX(Sheet1!D$14:D$181,MATCH(B1165,Sheet1!A$14:A$181,0)),N1169))))</f>
        <v/>
      </c>
      <c r="O1170" t="str">
        <f>IF(ISTEXT(E1170),"",IF(ISBLANK(E1170),"",IF(ISTEXT(D1170),"",IF(A1165="Invoice No. : ",INDEX(Sheet1!E$14:E$181,MATCH(B1165,Sheet1!A$14:A$181,0)),O1169))))</f>
        <v/>
      </c>
      <c r="P1170" t="str">
        <f>IF(ISTEXT(E1170),"",IF(ISBLANK(E1170),"",IF(ISTEXT(D1170),"",IF(A1165="Invoice No. : ",INDEX(Sheet1!G$14:G$181,MATCH(B1165,Sheet1!A$14:A$181,0)),P1169))))</f>
        <v/>
      </c>
      <c r="Q1170" t="str">
        <f t="shared" si="75"/>
        <v/>
      </c>
    </row>
    <row r="1171" spans="1:17" x14ac:dyDescent="0.2">
      <c r="F1171" s="26" t="str">
        <f t="shared" si="72"/>
        <v/>
      </c>
      <c r="G1171" s="26" t="str">
        <f>IF(ISTEXT(E1171),"",IF(ISBLANK(E1171),"",IF(ISTEXT(D1171),"",IF(A1166="Invoice No. : ",INDEX(Sheet1!F$14:F$181,MATCH(B1166,Sheet1!A$14:A$181,0)),G1170))))</f>
        <v/>
      </c>
      <c r="H1171" s="26" t="str">
        <f t="shared" si="73"/>
        <v/>
      </c>
      <c r="I1171" s="26" t="str">
        <f>IF(ISTEXT(E1171),"",IF(ISBLANK(E1171),"",IF(ISTEXT(D1171),"",IF(A1166="Invoice No. : ",TEXT(INDEX(Sheet1!C$14:C$200,MATCH(B1166,Sheet1!A$14:A$200,0)),"hh:mm:ss"),I1170))))</f>
        <v/>
      </c>
      <c r="J1171" t="str">
        <f t="shared" si="74"/>
        <v/>
      </c>
      <c r="K1171" t="str">
        <f>IF(ISBLANK(G1171),"",IF(ISTEXT(G1171),"",INDEX(Sheet1!H$14:H$181,MATCH(F1171,Sheet1!A$14:A$181,0))))</f>
        <v/>
      </c>
      <c r="L1171" t="str">
        <f>IF(ISBLANK(G1171),"",IF(ISTEXT(G1171),"",INDEX(Sheet1!I$14:I$181,MATCH(F1171,Sheet1!A$14:A$181,0))))</f>
        <v/>
      </c>
      <c r="M1171" t="str">
        <f>IF(ISBLANK(G1171),"",IF(ISTEXT(G1171),"",IF(INDEX(Sheet1!H$14:H$181,MATCH(F1171,Sheet1!A$14:A$181,0))&lt;&gt;0,IF(INDEX(Sheet1!I$14:I$181,MATCH(F1171,Sheet1!A$14:A$181,0))&lt;&gt;0,"Loan &amp; Cash","Loan"),"Cash")))</f>
        <v/>
      </c>
      <c r="N1171" t="str">
        <f>IF(ISTEXT(E1171),"",IF(ISBLANK(E1171),"",IF(ISTEXT(D1171),"",IF(A1166="Invoice No. : ",INDEX(Sheet1!D$14:D$181,MATCH(B1166,Sheet1!A$14:A$181,0)),N1170))))</f>
        <v/>
      </c>
      <c r="O1171" t="str">
        <f>IF(ISTEXT(E1171),"",IF(ISBLANK(E1171),"",IF(ISTEXT(D1171),"",IF(A1166="Invoice No. : ",INDEX(Sheet1!E$14:E$181,MATCH(B1166,Sheet1!A$14:A$181,0)),O1170))))</f>
        <v/>
      </c>
      <c r="P1171" t="str">
        <f>IF(ISTEXT(E1171),"",IF(ISBLANK(E1171),"",IF(ISTEXT(D1171),"",IF(A1166="Invoice No. : ",INDEX(Sheet1!G$14:G$181,MATCH(B1166,Sheet1!A$14:A$181,0)),P1170))))</f>
        <v/>
      </c>
      <c r="Q1171" t="str">
        <f t="shared" si="75"/>
        <v/>
      </c>
    </row>
    <row r="1172" spans="1:17" x14ac:dyDescent="0.2">
      <c r="A1172" s="8" t="s">
        <v>9</v>
      </c>
      <c r="B1172" s="8" t="s">
        <v>10</v>
      </c>
      <c r="C1172" s="9" t="s">
        <v>11</v>
      </c>
      <c r="D1172" s="9" t="s">
        <v>12</v>
      </c>
      <c r="E1172" s="9" t="s">
        <v>13</v>
      </c>
      <c r="F1172" s="26" t="str">
        <f t="shared" si="72"/>
        <v/>
      </c>
      <c r="G1172" s="26" t="str">
        <f>IF(ISTEXT(E1172),"",IF(ISBLANK(E1172),"",IF(ISTEXT(D1172),"",IF(A1167="Invoice No. : ",INDEX(Sheet1!F$14:F$181,MATCH(B1167,Sheet1!A$14:A$181,0)),G1171))))</f>
        <v/>
      </c>
      <c r="H1172" s="26" t="str">
        <f t="shared" si="73"/>
        <v/>
      </c>
      <c r="I1172" s="26" t="str">
        <f>IF(ISTEXT(E1172),"",IF(ISBLANK(E1172),"",IF(ISTEXT(D1172),"",IF(A1167="Invoice No. : ",TEXT(INDEX(Sheet1!C$14:C$200,MATCH(B1167,Sheet1!A$14:A$200,0)),"hh:mm:ss"),I1171))))</f>
        <v/>
      </c>
      <c r="J1172" t="str">
        <f t="shared" si="74"/>
        <v/>
      </c>
      <c r="K1172" t="str">
        <f>IF(ISBLANK(G1172),"",IF(ISTEXT(G1172),"",INDEX(Sheet1!H$14:H$181,MATCH(F1172,Sheet1!A$14:A$181,0))))</f>
        <v/>
      </c>
      <c r="L1172" t="str">
        <f>IF(ISBLANK(G1172),"",IF(ISTEXT(G1172),"",INDEX(Sheet1!I$14:I$181,MATCH(F1172,Sheet1!A$14:A$181,0))))</f>
        <v/>
      </c>
      <c r="M1172" t="str">
        <f>IF(ISBLANK(G1172),"",IF(ISTEXT(G1172),"",IF(INDEX(Sheet1!H$14:H$181,MATCH(F1172,Sheet1!A$14:A$181,0))&lt;&gt;0,IF(INDEX(Sheet1!I$14:I$181,MATCH(F1172,Sheet1!A$14:A$181,0))&lt;&gt;0,"Loan &amp; Cash","Loan"),"Cash")))</f>
        <v/>
      </c>
      <c r="N1172" t="str">
        <f>IF(ISTEXT(E1172),"",IF(ISBLANK(E1172),"",IF(ISTEXT(D1172),"",IF(A1167="Invoice No. : ",INDEX(Sheet1!D$14:D$181,MATCH(B1167,Sheet1!A$14:A$181,0)),N1171))))</f>
        <v/>
      </c>
      <c r="O1172" t="str">
        <f>IF(ISTEXT(E1172),"",IF(ISBLANK(E1172),"",IF(ISTEXT(D1172),"",IF(A1167="Invoice No. : ",INDEX(Sheet1!E$14:E$181,MATCH(B1167,Sheet1!A$14:A$181,0)),O1171))))</f>
        <v/>
      </c>
      <c r="P1172" t="str">
        <f>IF(ISTEXT(E1172),"",IF(ISBLANK(E1172),"",IF(ISTEXT(D1172),"",IF(A1167="Invoice No. : ",INDEX(Sheet1!G$14:G$181,MATCH(B1167,Sheet1!A$14:A$181,0)),P1171))))</f>
        <v/>
      </c>
      <c r="Q1172" t="str">
        <f t="shared" si="75"/>
        <v/>
      </c>
    </row>
    <row r="1173" spans="1:17" x14ac:dyDescent="0.2">
      <c r="F1173" s="26" t="str">
        <f t="shared" si="72"/>
        <v/>
      </c>
      <c r="G1173" s="26" t="str">
        <f>IF(ISTEXT(E1173),"",IF(ISBLANK(E1173),"",IF(ISTEXT(D1173),"",IF(A1168="Invoice No. : ",INDEX(Sheet1!F$14:F$181,MATCH(B1168,Sheet1!A$14:A$181,0)),G1172))))</f>
        <v/>
      </c>
      <c r="H1173" s="26" t="str">
        <f t="shared" si="73"/>
        <v/>
      </c>
      <c r="I1173" s="26" t="str">
        <f>IF(ISTEXT(E1173),"",IF(ISBLANK(E1173),"",IF(ISTEXT(D1173),"",IF(A1168="Invoice No. : ",TEXT(INDEX(Sheet1!C$14:C$200,MATCH(B1168,Sheet1!A$14:A$200,0)),"hh:mm:ss"),I1172))))</f>
        <v/>
      </c>
      <c r="J1173" t="str">
        <f t="shared" si="74"/>
        <v/>
      </c>
      <c r="K1173" t="str">
        <f>IF(ISBLANK(G1173),"",IF(ISTEXT(G1173),"",INDEX(Sheet1!H$14:H$181,MATCH(F1173,Sheet1!A$14:A$181,0))))</f>
        <v/>
      </c>
      <c r="L1173" t="str">
        <f>IF(ISBLANK(G1173),"",IF(ISTEXT(G1173),"",INDEX(Sheet1!I$14:I$181,MATCH(F1173,Sheet1!A$14:A$181,0))))</f>
        <v/>
      </c>
      <c r="M1173" t="str">
        <f>IF(ISBLANK(G1173),"",IF(ISTEXT(G1173),"",IF(INDEX(Sheet1!H$14:H$181,MATCH(F1173,Sheet1!A$14:A$181,0))&lt;&gt;0,IF(INDEX(Sheet1!I$14:I$181,MATCH(F1173,Sheet1!A$14:A$181,0))&lt;&gt;0,"Loan &amp; Cash","Loan"),"Cash")))</f>
        <v/>
      </c>
      <c r="N1173" t="str">
        <f>IF(ISTEXT(E1173),"",IF(ISBLANK(E1173),"",IF(ISTEXT(D1173),"",IF(A1168="Invoice No. : ",INDEX(Sheet1!D$14:D$181,MATCH(B1168,Sheet1!A$14:A$181,0)),N1172))))</f>
        <v/>
      </c>
      <c r="O1173" t="str">
        <f>IF(ISTEXT(E1173),"",IF(ISBLANK(E1173),"",IF(ISTEXT(D1173),"",IF(A1168="Invoice No. : ",INDEX(Sheet1!E$14:E$181,MATCH(B1168,Sheet1!A$14:A$181,0)),O1172))))</f>
        <v/>
      </c>
      <c r="P1173" t="str">
        <f>IF(ISTEXT(E1173),"",IF(ISBLANK(E1173),"",IF(ISTEXT(D1173),"",IF(A1168="Invoice No. : ",INDEX(Sheet1!G$14:G$181,MATCH(B1168,Sheet1!A$14:A$181,0)),P1172))))</f>
        <v/>
      </c>
      <c r="Q1173" t="str">
        <f t="shared" si="75"/>
        <v/>
      </c>
    </row>
    <row r="1174" spans="1:17" x14ac:dyDescent="0.2">
      <c r="A1174" s="10" t="s">
        <v>775</v>
      </c>
      <c r="B1174" s="10" t="s">
        <v>776</v>
      </c>
      <c r="C1174" s="11">
        <v>1</v>
      </c>
      <c r="D1174" s="11">
        <v>13</v>
      </c>
      <c r="E1174" s="11">
        <v>13</v>
      </c>
      <c r="F1174" s="26">
        <f t="shared" si="72"/>
        <v>2145363</v>
      </c>
      <c r="G1174" s="26">
        <f>IF(ISTEXT(E1174),"",IF(ISBLANK(E1174),"",IF(ISTEXT(D1174),"",IF(A1169="Invoice No. : ",INDEX(Sheet1!F$14:F$181,MATCH(B1169,Sheet1!A$14:A$181,0)),G1173))))</f>
        <v>34712</v>
      </c>
      <c r="H1174" s="26" t="str">
        <f t="shared" si="73"/>
        <v>01/17/2023</v>
      </c>
      <c r="I1174" s="26" t="str">
        <f>IF(ISTEXT(E1174),"",IF(ISBLANK(E1174),"",IF(ISTEXT(D1174),"",IF(A1169="Invoice No. : ",TEXT(INDEX(Sheet1!C$14:C$200,MATCH(B1169,Sheet1!A$14:A$200,0)),"hh:mm:ss"),I1173))))</f>
        <v>12:09:11</v>
      </c>
      <c r="J1174">
        <f t="shared" si="74"/>
        <v>13</v>
      </c>
      <c r="K1174">
        <f>IF(ISBLANK(G1174),"",IF(ISTEXT(G1174),"",INDEX(Sheet1!H$14:H$181,MATCH(F1174,Sheet1!A$14:A$181,0))))</f>
        <v>0</v>
      </c>
      <c r="L1174">
        <f>IF(ISBLANK(G1174),"",IF(ISTEXT(G1174),"",INDEX(Sheet1!I$14:I$181,MATCH(F1174,Sheet1!A$14:A$181,0))))</f>
        <v>13</v>
      </c>
      <c r="M1174" t="str">
        <f>IF(ISBLANK(G1174),"",IF(ISTEXT(G1174),"",IF(INDEX(Sheet1!H$14:H$181,MATCH(F1174,Sheet1!A$14:A$181,0))&lt;&gt;0,IF(INDEX(Sheet1!I$14:I$181,MATCH(F1174,Sheet1!A$14:A$181,0))&lt;&gt;0,"Loan &amp; Cash","Loan"),"Cash")))</f>
        <v>Cash</v>
      </c>
      <c r="N1174">
        <f>IF(ISTEXT(E1174),"",IF(ISBLANK(E1174),"",IF(ISTEXT(D1174),"",IF(A1169="Invoice No. : ",INDEX(Sheet1!D$14:D$181,MATCH(B1169,Sheet1!A$14:A$181,0)),N1173))))</f>
        <v>2</v>
      </c>
      <c r="O1174" t="str">
        <f>IF(ISTEXT(E1174),"",IF(ISBLANK(E1174),"",IF(ISTEXT(D1174),"",IF(A1169="Invoice No. : ",INDEX(Sheet1!E$14:E$181,MATCH(B1169,Sheet1!A$14:A$181,0)),O1173))))</f>
        <v>RUBY</v>
      </c>
      <c r="P1174" t="str">
        <f>IF(ISTEXT(E1174),"",IF(ISBLANK(E1174),"",IF(ISTEXT(D1174),"",IF(A1169="Invoice No. : ",INDEX(Sheet1!G$14:G$181,MATCH(B1169,Sheet1!A$14:A$181,0)),P1173))))</f>
        <v>VICENTE, MARIZA BARGAMENTO</v>
      </c>
      <c r="Q1174">
        <f t="shared" si="75"/>
        <v>130591.09</v>
      </c>
    </row>
    <row r="1175" spans="1:17" x14ac:dyDescent="0.2">
      <c r="D1175" s="12" t="s">
        <v>16</v>
      </c>
      <c r="E1175" s="13">
        <v>13</v>
      </c>
      <c r="F1175" s="26" t="str">
        <f t="shared" si="72"/>
        <v/>
      </c>
      <c r="G1175" s="26" t="str">
        <f>IF(ISTEXT(E1175),"",IF(ISBLANK(E1175),"",IF(ISTEXT(D1175),"",IF(A1170="Invoice No. : ",INDEX(Sheet1!F$14:F$181,MATCH(B1170,Sheet1!A$14:A$181,0)),G1174))))</f>
        <v/>
      </c>
      <c r="H1175" s="26" t="str">
        <f t="shared" si="73"/>
        <v/>
      </c>
      <c r="I1175" s="26" t="str">
        <f>IF(ISTEXT(E1175),"",IF(ISBLANK(E1175),"",IF(ISTEXT(D1175),"",IF(A1170="Invoice No. : ",TEXT(INDEX(Sheet1!C$14:C$200,MATCH(B1170,Sheet1!A$14:A$200,0)),"hh:mm:ss"),I1174))))</f>
        <v/>
      </c>
      <c r="J1175" t="str">
        <f t="shared" si="74"/>
        <v/>
      </c>
      <c r="K1175" t="str">
        <f>IF(ISBLANK(G1175),"",IF(ISTEXT(G1175),"",INDEX(Sheet1!H$14:H$181,MATCH(F1175,Sheet1!A$14:A$181,0))))</f>
        <v/>
      </c>
      <c r="L1175" t="str">
        <f>IF(ISBLANK(G1175),"",IF(ISTEXT(G1175),"",INDEX(Sheet1!I$14:I$181,MATCH(F1175,Sheet1!A$14:A$181,0))))</f>
        <v/>
      </c>
      <c r="M1175" t="str">
        <f>IF(ISBLANK(G1175),"",IF(ISTEXT(G1175),"",IF(INDEX(Sheet1!H$14:H$181,MATCH(F1175,Sheet1!A$14:A$181,0))&lt;&gt;0,IF(INDEX(Sheet1!I$14:I$181,MATCH(F1175,Sheet1!A$14:A$181,0))&lt;&gt;0,"Loan &amp; Cash","Loan"),"Cash")))</f>
        <v/>
      </c>
      <c r="N1175" t="str">
        <f>IF(ISTEXT(E1175),"",IF(ISBLANK(E1175),"",IF(ISTEXT(D1175),"",IF(A1170="Invoice No. : ",INDEX(Sheet1!D$14:D$181,MATCH(B1170,Sheet1!A$14:A$181,0)),N1174))))</f>
        <v/>
      </c>
      <c r="O1175" t="str">
        <f>IF(ISTEXT(E1175),"",IF(ISBLANK(E1175),"",IF(ISTEXT(D1175),"",IF(A1170="Invoice No. : ",INDEX(Sheet1!E$14:E$181,MATCH(B1170,Sheet1!A$14:A$181,0)),O1174))))</f>
        <v/>
      </c>
      <c r="P1175" t="str">
        <f>IF(ISTEXT(E1175),"",IF(ISBLANK(E1175),"",IF(ISTEXT(D1175),"",IF(A1170="Invoice No. : ",INDEX(Sheet1!G$14:G$181,MATCH(B1170,Sheet1!A$14:A$181,0)),P1174))))</f>
        <v/>
      </c>
      <c r="Q1175" t="str">
        <f t="shared" si="75"/>
        <v/>
      </c>
    </row>
    <row r="1176" spans="1:17" x14ac:dyDescent="0.2">
      <c r="F1176" s="26" t="str">
        <f t="shared" si="72"/>
        <v/>
      </c>
      <c r="G1176" s="26" t="str">
        <f>IF(ISTEXT(E1176),"",IF(ISBLANK(E1176),"",IF(ISTEXT(D1176),"",IF(A1171="Invoice No. : ",INDEX(Sheet1!F$14:F$181,MATCH(B1171,Sheet1!A$14:A$181,0)),G1175))))</f>
        <v/>
      </c>
      <c r="H1176" s="26" t="str">
        <f t="shared" si="73"/>
        <v/>
      </c>
      <c r="I1176" s="26" t="str">
        <f>IF(ISTEXT(E1176),"",IF(ISBLANK(E1176),"",IF(ISTEXT(D1176),"",IF(A1171="Invoice No. : ",TEXT(INDEX(Sheet1!C$14:C$200,MATCH(B1171,Sheet1!A$14:A$200,0)),"hh:mm:ss"),I1175))))</f>
        <v/>
      </c>
      <c r="J1176" t="str">
        <f t="shared" si="74"/>
        <v/>
      </c>
      <c r="K1176" t="str">
        <f>IF(ISBLANK(G1176),"",IF(ISTEXT(G1176),"",INDEX(Sheet1!H$14:H$181,MATCH(F1176,Sheet1!A$14:A$181,0))))</f>
        <v/>
      </c>
      <c r="L1176" t="str">
        <f>IF(ISBLANK(G1176),"",IF(ISTEXT(G1176),"",INDEX(Sheet1!I$14:I$181,MATCH(F1176,Sheet1!A$14:A$181,0))))</f>
        <v/>
      </c>
      <c r="M1176" t="str">
        <f>IF(ISBLANK(G1176),"",IF(ISTEXT(G1176),"",IF(INDEX(Sheet1!H$14:H$181,MATCH(F1176,Sheet1!A$14:A$181,0))&lt;&gt;0,IF(INDEX(Sheet1!I$14:I$181,MATCH(F1176,Sheet1!A$14:A$181,0))&lt;&gt;0,"Loan &amp; Cash","Loan"),"Cash")))</f>
        <v/>
      </c>
      <c r="N1176" t="str">
        <f>IF(ISTEXT(E1176),"",IF(ISBLANK(E1176),"",IF(ISTEXT(D1176),"",IF(A1171="Invoice No. : ",INDEX(Sheet1!D$14:D$181,MATCH(B1171,Sheet1!A$14:A$181,0)),N1175))))</f>
        <v/>
      </c>
      <c r="O1176" t="str">
        <f>IF(ISTEXT(E1176),"",IF(ISBLANK(E1176),"",IF(ISTEXT(D1176),"",IF(A1171="Invoice No. : ",INDEX(Sheet1!E$14:E$181,MATCH(B1171,Sheet1!A$14:A$181,0)),O1175))))</f>
        <v/>
      </c>
      <c r="P1176" t="str">
        <f>IF(ISTEXT(E1176),"",IF(ISBLANK(E1176),"",IF(ISTEXT(D1176),"",IF(A1171="Invoice No. : ",INDEX(Sheet1!G$14:G$181,MATCH(B1171,Sheet1!A$14:A$181,0)),P1175))))</f>
        <v/>
      </c>
      <c r="Q1176" t="str">
        <f t="shared" si="75"/>
        <v/>
      </c>
    </row>
    <row r="1177" spans="1:17" x14ac:dyDescent="0.2">
      <c r="F1177" s="26" t="str">
        <f t="shared" si="72"/>
        <v/>
      </c>
      <c r="G1177" s="26" t="str">
        <f>IF(ISTEXT(E1177),"",IF(ISBLANK(E1177),"",IF(ISTEXT(D1177),"",IF(A1172="Invoice No. : ",INDEX(Sheet1!F$14:F$181,MATCH(B1172,Sheet1!A$14:A$181,0)),G1176))))</f>
        <v/>
      </c>
      <c r="H1177" s="26" t="str">
        <f t="shared" si="73"/>
        <v/>
      </c>
      <c r="I1177" s="26" t="str">
        <f>IF(ISTEXT(E1177),"",IF(ISBLANK(E1177),"",IF(ISTEXT(D1177),"",IF(A1172="Invoice No. : ",TEXT(INDEX(Sheet1!C$14:C$200,MATCH(B1172,Sheet1!A$14:A$200,0)),"hh:mm:ss"),I1176))))</f>
        <v/>
      </c>
      <c r="J1177" t="str">
        <f t="shared" si="74"/>
        <v/>
      </c>
      <c r="K1177" t="str">
        <f>IF(ISBLANK(G1177),"",IF(ISTEXT(G1177),"",INDEX(Sheet1!H$14:H$181,MATCH(F1177,Sheet1!A$14:A$181,0))))</f>
        <v/>
      </c>
      <c r="L1177" t="str">
        <f>IF(ISBLANK(G1177),"",IF(ISTEXT(G1177),"",INDEX(Sheet1!I$14:I$181,MATCH(F1177,Sheet1!A$14:A$181,0))))</f>
        <v/>
      </c>
      <c r="M1177" t="str">
        <f>IF(ISBLANK(G1177),"",IF(ISTEXT(G1177),"",IF(INDEX(Sheet1!H$14:H$181,MATCH(F1177,Sheet1!A$14:A$181,0))&lt;&gt;0,IF(INDEX(Sheet1!I$14:I$181,MATCH(F1177,Sheet1!A$14:A$181,0))&lt;&gt;0,"Loan &amp; Cash","Loan"),"Cash")))</f>
        <v/>
      </c>
      <c r="N1177" t="str">
        <f>IF(ISTEXT(E1177),"",IF(ISBLANK(E1177),"",IF(ISTEXT(D1177),"",IF(A1172="Invoice No. : ",INDEX(Sheet1!D$14:D$181,MATCH(B1172,Sheet1!A$14:A$181,0)),N1176))))</f>
        <v/>
      </c>
      <c r="O1177" t="str">
        <f>IF(ISTEXT(E1177),"",IF(ISBLANK(E1177),"",IF(ISTEXT(D1177),"",IF(A1172="Invoice No. : ",INDEX(Sheet1!E$14:E$181,MATCH(B1172,Sheet1!A$14:A$181,0)),O1176))))</f>
        <v/>
      </c>
      <c r="P1177" t="str">
        <f>IF(ISTEXT(E1177),"",IF(ISBLANK(E1177),"",IF(ISTEXT(D1177),"",IF(A1172="Invoice No. : ",INDEX(Sheet1!G$14:G$181,MATCH(B1172,Sheet1!A$14:A$181,0)),P1176))))</f>
        <v/>
      </c>
      <c r="Q1177" t="str">
        <f t="shared" si="75"/>
        <v/>
      </c>
    </row>
    <row r="1178" spans="1:17" x14ac:dyDescent="0.2">
      <c r="A1178" s="3" t="s">
        <v>4</v>
      </c>
      <c r="B1178" s="4">
        <v>2145364</v>
      </c>
      <c r="C1178" s="3" t="s">
        <v>5</v>
      </c>
      <c r="D1178" s="5" t="s">
        <v>185</v>
      </c>
      <c r="F1178" s="26" t="str">
        <f t="shared" si="72"/>
        <v/>
      </c>
      <c r="G1178" s="26" t="str">
        <f>IF(ISTEXT(E1178),"",IF(ISBLANK(E1178),"",IF(ISTEXT(D1178),"",IF(A1173="Invoice No. : ",INDEX(Sheet1!F$14:F$181,MATCH(B1173,Sheet1!A$14:A$181,0)),G1177))))</f>
        <v/>
      </c>
      <c r="H1178" s="26" t="str">
        <f t="shared" si="73"/>
        <v/>
      </c>
      <c r="I1178" s="26" t="str">
        <f>IF(ISTEXT(E1178),"",IF(ISBLANK(E1178),"",IF(ISTEXT(D1178),"",IF(A1173="Invoice No. : ",TEXT(INDEX(Sheet1!C$14:C$200,MATCH(B1173,Sheet1!A$14:A$200,0)),"hh:mm:ss"),I1177))))</f>
        <v/>
      </c>
      <c r="J1178" t="str">
        <f t="shared" si="74"/>
        <v/>
      </c>
      <c r="K1178" t="str">
        <f>IF(ISBLANK(G1178),"",IF(ISTEXT(G1178),"",INDEX(Sheet1!H$14:H$181,MATCH(F1178,Sheet1!A$14:A$181,0))))</f>
        <v/>
      </c>
      <c r="L1178" t="str">
        <f>IF(ISBLANK(G1178),"",IF(ISTEXT(G1178),"",INDEX(Sheet1!I$14:I$181,MATCH(F1178,Sheet1!A$14:A$181,0))))</f>
        <v/>
      </c>
      <c r="M1178" t="str">
        <f>IF(ISBLANK(G1178),"",IF(ISTEXT(G1178),"",IF(INDEX(Sheet1!H$14:H$181,MATCH(F1178,Sheet1!A$14:A$181,0))&lt;&gt;0,IF(INDEX(Sheet1!I$14:I$181,MATCH(F1178,Sheet1!A$14:A$181,0))&lt;&gt;0,"Loan &amp; Cash","Loan"),"Cash")))</f>
        <v/>
      </c>
      <c r="N1178" t="str">
        <f>IF(ISTEXT(E1178),"",IF(ISBLANK(E1178),"",IF(ISTEXT(D1178),"",IF(A1173="Invoice No. : ",INDEX(Sheet1!D$14:D$181,MATCH(B1173,Sheet1!A$14:A$181,0)),N1177))))</f>
        <v/>
      </c>
      <c r="O1178" t="str">
        <f>IF(ISTEXT(E1178),"",IF(ISBLANK(E1178),"",IF(ISTEXT(D1178),"",IF(A1173="Invoice No. : ",INDEX(Sheet1!E$14:E$181,MATCH(B1173,Sheet1!A$14:A$181,0)),O1177))))</f>
        <v/>
      </c>
      <c r="P1178" t="str">
        <f>IF(ISTEXT(E1178),"",IF(ISBLANK(E1178),"",IF(ISTEXT(D1178),"",IF(A1173="Invoice No. : ",INDEX(Sheet1!G$14:G$181,MATCH(B1173,Sheet1!A$14:A$181,0)),P1177))))</f>
        <v/>
      </c>
      <c r="Q1178" t="str">
        <f t="shared" si="75"/>
        <v/>
      </c>
    </row>
    <row r="1179" spans="1:17" x14ac:dyDescent="0.2">
      <c r="A1179" s="3" t="s">
        <v>7</v>
      </c>
      <c r="B1179" s="6">
        <v>44943</v>
      </c>
      <c r="C1179" s="3" t="s">
        <v>8</v>
      </c>
      <c r="D1179" s="7">
        <v>2</v>
      </c>
      <c r="F1179" s="26" t="str">
        <f t="shared" si="72"/>
        <v/>
      </c>
      <c r="G1179" s="26" t="str">
        <f>IF(ISTEXT(E1179),"",IF(ISBLANK(E1179),"",IF(ISTEXT(D1179),"",IF(A1174="Invoice No. : ",INDEX(Sheet1!F$14:F$181,MATCH(B1174,Sheet1!A$14:A$181,0)),G1178))))</f>
        <v/>
      </c>
      <c r="H1179" s="26" t="str">
        <f t="shared" si="73"/>
        <v/>
      </c>
      <c r="I1179" s="26" t="str">
        <f>IF(ISTEXT(E1179),"",IF(ISBLANK(E1179),"",IF(ISTEXT(D1179),"",IF(A1174="Invoice No. : ",TEXT(INDEX(Sheet1!C$14:C$200,MATCH(B1174,Sheet1!A$14:A$200,0)),"hh:mm:ss"),I1178))))</f>
        <v/>
      </c>
      <c r="J1179" t="str">
        <f t="shared" si="74"/>
        <v/>
      </c>
      <c r="K1179" t="str">
        <f>IF(ISBLANK(G1179),"",IF(ISTEXT(G1179),"",INDEX(Sheet1!H$14:H$181,MATCH(F1179,Sheet1!A$14:A$181,0))))</f>
        <v/>
      </c>
      <c r="L1179" t="str">
        <f>IF(ISBLANK(G1179),"",IF(ISTEXT(G1179),"",INDEX(Sheet1!I$14:I$181,MATCH(F1179,Sheet1!A$14:A$181,0))))</f>
        <v/>
      </c>
      <c r="M1179" t="str">
        <f>IF(ISBLANK(G1179),"",IF(ISTEXT(G1179),"",IF(INDEX(Sheet1!H$14:H$181,MATCH(F1179,Sheet1!A$14:A$181,0))&lt;&gt;0,IF(INDEX(Sheet1!I$14:I$181,MATCH(F1179,Sheet1!A$14:A$181,0))&lt;&gt;0,"Loan &amp; Cash","Loan"),"Cash")))</f>
        <v/>
      </c>
      <c r="N1179" t="str">
        <f>IF(ISTEXT(E1179),"",IF(ISBLANK(E1179),"",IF(ISTEXT(D1179),"",IF(A1174="Invoice No. : ",INDEX(Sheet1!D$14:D$181,MATCH(B1174,Sheet1!A$14:A$181,0)),N1178))))</f>
        <v/>
      </c>
      <c r="O1179" t="str">
        <f>IF(ISTEXT(E1179),"",IF(ISBLANK(E1179),"",IF(ISTEXT(D1179),"",IF(A1174="Invoice No. : ",INDEX(Sheet1!E$14:E$181,MATCH(B1174,Sheet1!A$14:A$181,0)),O1178))))</f>
        <v/>
      </c>
      <c r="P1179" t="str">
        <f>IF(ISTEXT(E1179),"",IF(ISBLANK(E1179),"",IF(ISTEXT(D1179),"",IF(A1174="Invoice No. : ",INDEX(Sheet1!G$14:G$181,MATCH(B1174,Sheet1!A$14:A$181,0)),P1178))))</f>
        <v/>
      </c>
      <c r="Q1179" t="str">
        <f t="shared" si="75"/>
        <v/>
      </c>
    </row>
    <row r="1180" spans="1:17" x14ac:dyDescent="0.2">
      <c r="F1180" s="26" t="str">
        <f t="shared" si="72"/>
        <v/>
      </c>
      <c r="G1180" s="26" t="str">
        <f>IF(ISTEXT(E1180),"",IF(ISBLANK(E1180),"",IF(ISTEXT(D1180),"",IF(A1175="Invoice No. : ",INDEX(Sheet1!F$14:F$181,MATCH(B1175,Sheet1!A$14:A$181,0)),G1179))))</f>
        <v/>
      </c>
      <c r="H1180" s="26" t="str">
        <f t="shared" si="73"/>
        <v/>
      </c>
      <c r="I1180" s="26" t="str">
        <f>IF(ISTEXT(E1180),"",IF(ISBLANK(E1180),"",IF(ISTEXT(D1180),"",IF(A1175="Invoice No. : ",TEXT(INDEX(Sheet1!C$14:C$200,MATCH(B1175,Sheet1!A$14:A$200,0)),"hh:mm:ss"),I1179))))</f>
        <v/>
      </c>
      <c r="J1180" t="str">
        <f t="shared" si="74"/>
        <v/>
      </c>
      <c r="K1180" t="str">
        <f>IF(ISBLANK(G1180),"",IF(ISTEXT(G1180),"",INDEX(Sheet1!H$14:H$181,MATCH(F1180,Sheet1!A$14:A$181,0))))</f>
        <v/>
      </c>
      <c r="L1180" t="str">
        <f>IF(ISBLANK(G1180),"",IF(ISTEXT(G1180),"",INDEX(Sheet1!I$14:I$181,MATCH(F1180,Sheet1!A$14:A$181,0))))</f>
        <v/>
      </c>
      <c r="M1180" t="str">
        <f>IF(ISBLANK(G1180),"",IF(ISTEXT(G1180),"",IF(INDEX(Sheet1!H$14:H$181,MATCH(F1180,Sheet1!A$14:A$181,0))&lt;&gt;0,IF(INDEX(Sheet1!I$14:I$181,MATCH(F1180,Sheet1!A$14:A$181,0))&lt;&gt;0,"Loan &amp; Cash","Loan"),"Cash")))</f>
        <v/>
      </c>
      <c r="N1180" t="str">
        <f>IF(ISTEXT(E1180),"",IF(ISBLANK(E1180),"",IF(ISTEXT(D1180),"",IF(A1175="Invoice No. : ",INDEX(Sheet1!D$14:D$181,MATCH(B1175,Sheet1!A$14:A$181,0)),N1179))))</f>
        <v/>
      </c>
      <c r="O1180" t="str">
        <f>IF(ISTEXT(E1180),"",IF(ISBLANK(E1180),"",IF(ISTEXT(D1180),"",IF(A1175="Invoice No. : ",INDEX(Sheet1!E$14:E$181,MATCH(B1175,Sheet1!A$14:A$181,0)),O1179))))</f>
        <v/>
      </c>
      <c r="P1180" t="str">
        <f>IF(ISTEXT(E1180),"",IF(ISBLANK(E1180),"",IF(ISTEXT(D1180),"",IF(A1175="Invoice No. : ",INDEX(Sheet1!G$14:G$181,MATCH(B1175,Sheet1!A$14:A$181,0)),P1179))))</f>
        <v/>
      </c>
      <c r="Q1180" t="str">
        <f t="shared" si="75"/>
        <v/>
      </c>
    </row>
    <row r="1181" spans="1:17" x14ac:dyDescent="0.2">
      <c r="A1181" s="8" t="s">
        <v>9</v>
      </c>
      <c r="B1181" s="8" t="s">
        <v>10</v>
      </c>
      <c r="C1181" s="9" t="s">
        <v>11</v>
      </c>
      <c r="D1181" s="9" t="s">
        <v>12</v>
      </c>
      <c r="E1181" s="9" t="s">
        <v>13</v>
      </c>
      <c r="F1181" s="26" t="str">
        <f t="shared" si="72"/>
        <v/>
      </c>
      <c r="G1181" s="26" t="str">
        <f>IF(ISTEXT(E1181),"",IF(ISBLANK(E1181),"",IF(ISTEXT(D1181),"",IF(A1176="Invoice No. : ",INDEX(Sheet1!F$14:F$181,MATCH(B1176,Sheet1!A$14:A$181,0)),G1180))))</f>
        <v/>
      </c>
      <c r="H1181" s="26" t="str">
        <f t="shared" si="73"/>
        <v/>
      </c>
      <c r="I1181" s="26" t="str">
        <f>IF(ISTEXT(E1181),"",IF(ISBLANK(E1181),"",IF(ISTEXT(D1181),"",IF(A1176="Invoice No. : ",TEXT(INDEX(Sheet1!C$14:C$200,MATCH(B1176,Sheet1!A$14:A$200,0)),"hh:mm:ss"),I1180))))</f>
        <v/>
      </c>
      <c r="J1181" t="str">
        <f t="shared" si="74"/>
        <v/>
      </c>
      <c r="K1181" t="str">
        <f>IF(ISBLANK(G1181),"",IF(ISTEXT(G1181),"",INDEX(Sheet1!H$14:H$181,MATCH(F1181,Sheet1!A$14:A$181,0))))</f>
        <v/>
      </c>
      <c r="L1181" t="str">
        <f>IF(ISBLANK(G1181),"",IF(ISTEXT(G1181),"",INDEX(Sheet1!I$14:I$181,MATCH(F1181,Sheet1!A$14:A$181,0))))</f>
        <v/>
      </c>
      <c r="M1181" t="str">
        <f>IF(ISBLANK(G1181),"",IF(ISTEXT(G1181),"",IF(INDEX(Sheet1!H$14:H$181,MATCH(F1181,Sheet1!A$14:A$181,0))&lt;&gt;0,IF(INDEX(Sheet1!I$14:I$181,MATCH(F1181,Sheet1!A$14:A$181,0))&lt;&gt;0,"Loan &amp; Cash","Loan"),"Cash")))</f>
        <v/>
      </c>
      <c r="N1181" t="str">
        <f>IF(ISTEXT(E1181),"",IF(ISBLANK(E1181),"",IF(ISTEXT(D1181),"",IF(A1176="Invoice No. : ",INDEX(Sheet1!D$14:D$181,MATCH(B1176,Sheet1!A$14:A$181,0)),N1180))))</f>
        <v/>
      </c>
      <c r="O1181" t="str">
        <f>IF(ISTEXT(E1181),"",IF(ISBLANK(E1181),"",IF(ISTEXT(D1181),"",IF(A1176="Invoice No. : ",INDEX(Sheet1!E$14:E$181,MATCH(B1176,Sheet1!A$14:A$181,0)),O1180))))</f>
        <v/>
      </c>
      <c r="P1181" t="str">
        <f>IF(ISTEXT(E1181),"",IF(ISBLANK(E1181),"",IF(ISTEXT(D1181),"",IF(A1176="Invoice No. : ",INDEX(Sheet1!G$14:G$181,MATCH(B1176,Sheet1!A$14:A$181,0)),P1180))))</f>
        <v/>
      </c>
      <c r="Q1181" t="str">
        <f t="shared" si="75"/>
        <v/>
      </c>
    </row>
    <row r="1182" spans="1:17" x14ac:dyDescent="0.2">
      <c r="F1182" s="26" t="str">
        <f t="shared" si="72"/>
        <v/>
      </c>
      <c r="G1182" s="26" t="str">
        <f>IF(ISTEXT(E1182),"",IF(ISBLANK(E1182),"",IF(ISTEXT(D1182),"",IF(A1177="Invoice No. : ",INDEX(Sheet1!F$14:F$181,MATCH(B1177,Sheet1!A$14:A$181,0)),G1181))))</f>
        <v/>
      </c>
      <c r="H1182" s="26" t="str">
        <f t="shared" si="73"/>
        <v/>
      </c>
      <c r="I1182" s="26" t="str">
        <f>IF(ISTEXT(E1182),"",IF(ISBLANK(E1182),"",IF(ISTEXT(D1182),"",IF(A1177="Invoice No. : ",TEXT(INDEX(Sheet1!C$14:C$200,MATCH(B1177,Sheet1!A$14:A$200,0)),"hh:mm:ss"),I1181))))</f>
        <v/>
      </c>
      <c r="J1182" t="str">
        <f t="shared" si="74"/>
        <v/>
      </c>
      <c r="K1182" t="str">
        <f>IF(ISBLANK(G1182),"",IF(ISTEXT(G1182),"",INDEX(Sheet1!H$14:H$181,MATCH(F1182,Sheet1!A$14:A$181,0))))</f>
        <v/>
      </c>
      <c r="L1182" t="str">
        <f>IF(ISBLANK(G1182),"",IF(ISTEXT(G1182),"",INDEX(Sheet1!I$14:I$181,MATCH(F1182,Sheet1!A$14:A$181,0))))</f>
        <v/>
      </c>
      <c r="M1182" t="str">
        <f>IF(ISBLANK(G1182),"",IF(ISTEXT(G1182),"",IF(INDEX(Sheet1!H$14:H$181,MATCH(F1182,Sheet1!A$14:A$181,0))&lt;&gt;0,IF(INDEX(Sheet1!I$14:I$181,MATCH(F1182,Sheet1!A$14:A$181,0))&lt;&gt;0,"Loan &amp; Cash","Loan"),"Cash")))</f>
        <v/>
      </c>
      <c r="N1182" t="str">
        <f>IF(ISTEXT(E1182),"",IF(ISBLANK(E1182),"",IF(ISTEXT(D1182),"",IF(A1177="Invoice No. : ",INDEX(Sheet1!D$14:D$181,MATCH(B1177,Sheet1!A$14:A$181,0)),N1181))))</f>
        <v/>
      </c>
      <c r="O1182" t="str">
        <f>IF(ISTEXT(E1182),"",IF(ISBLANK(E1182),"",IF(ISTEXT(D1182),"",IF(A1177="Invoice No. : ",INDEX(Sheet1!E$14:E$181,MATCH(B1177,Sheet1!A$14:A$181,0)),O1181))))</f>
        <v/>
      </c>
      <c r="P1182" t="str">
        <f>IF(ISTEXT(E1182),"",IF(ISBLANK(E1182),"",IF(ISTEXT(D1182),"",IF(A1177="Invoice No. : ",INDEX(Sheet1!G$14:G$181,MATCH(B1177,Sheet1!A$14:A$181,0)),P1181))))</f>
        <v/>
      </c>
      <c r="Q1182" t="str">
        <f t="shared" si="75"/>
        <v/>
      </c>
    </row>
    <row r="1183" spans="1:17" x14ac:dyDescent="0.2">
      <c r="A1183" s="10" t="s">
        <v>777</v>
      </c>
      <c r="B1183" s="10" t="s">
        <v>778</v>
      </c>
      <c r="C1183" s="11">
        <v>1</v>
      </c>
      <c r="D1183" s="11">
        <v>18.5</v>
      </c>
      <c r="E1183" s="11">
        <v>18.5</v>
      </c>
      <c r="F1183" s="26">
        <f t="shared" si="72"/>
        <v>2145364</v>
      </c>
      <c r="G1183" s="26">
        <f>IF(ISTEXT(E1183),"",IF(ISBLANK(E1183),"",IF(ISTEXT(D1183),"",IF(A1178="Invoice No. : ",INDEX(Sheet1!F$14:F$181,MATCH(B1178,Sheet1!A$14:A$181,0)),G1182))))</f>
        <v>34866</v>
      </c>
      <c r="H1183" s="26" t="str">
        <f t="shared" si="73"/>
        <v>01/17/2023</v>
      </c>
      <c r="I1183" s="26" t="str">
        <f>IF(ISTEXT(E1183),"",IF(ISBLANK(E1183),"",IF(ISTEXT(D1183),"",IF(A1178="Invoice No. : ",TEXT(INDEX(Sheet1!C$14:C$200,MATCH(B1178,Sheet1!A$14:A$200,0)),"hh:mm:ss"),I1182))))</f>
        <v>12:09:50</v>
      </c>
      <c r="J1183">
        <f t="shared" si="74"/>
        <v>59.25</v>
      </c>
      <c r="K1183">
        <f>IF(ISBLANK(G1183),"",IF(ISTEXT(G1183),"",INDEX(Sheet1!H$14:H$181,MATCH(F1183,Sheet1!A$14:A$181,0))))</f>
        <v>0</v>
      </c>
      <c r="L1183">
        <f>IF(ISBLANK(G1183),"",IF(ISTEXT(G1183),"",INDEX(Sheet1!I$14:I$181,MATCH(F1183,Sheet1!A$14:A$181,0))))</f>
        <v>59.25</v>
      </c>
      <c r="M1183" t="str">
        <f>IF(ISBLANK(G1183),"",IF(ISTEXT(G1183),"",IF(INDEX(Sheet1!H$14:H$181,MATCH(F1183,Sheet1!A$14:A$181,0))&lt;&gt;0,IF(INDEX(Sheet1!I$14:I$181,MATCH(F1183,Sheet1!A$14:A$181,0))&lt;&gt;0,"Loan &amp; Cash","Loan"),"Cash")))</f>
        <v>Cash</v>
      </c>
      <c r="N1183">
        <f>IF(ISTEXT(E1183),"",IF(ISBLANK(E1183),"",IF(ISTEXT(D1183),"",IF(A1178="Invoice No. : ",INDEX(Sheet1!D$14:D$181,MATCH(B1178,Sheet1!A$14:A$181,0)),N1182))))</f>
        <v>2</v>
      </c>
      <c r="O1183" t="str">
        <f>IF(ISTEXT(E1183),"",IF(ISBLANK(E1183),"",IF(ISTEXT(D1183),"",IF(A1178="Invoice No. : ",INDEX(Sheet1!E$14:E$181,MATCH(B1178,Sheet1!A$14:A$181,0)),O1182))))</f>
        <v>RUBY</v>
      </c>
      <c r="P1183" t="str">
        <f>IF(ISTEXT(E1183),"",IF(ISBLANK(E1183),"",IF(ISTEXT(D1183),"",IF(A1178="Invoice No. : ",INDEX(Sheet1!G$14:G$181,MATCH(B1178,Sheet1!A$14:A$181,0)),P1182))))</f>
        <v>HIPOL, LUCRECIA MAMANAO</v>
      </c>
      <c r="Q1183">
        <f t="shared" si="75"/>
        <v>130591.09</v>
      </c>
    </row>
    <row r="1184" spans="1:17" x14ac:dyDescent="0.2">
      <c r="A1184" s="10" t="s">
        <v>779</v>
      </c>
      <c r="B1184" s="10" t="s">
        <v>780</v>
      </c>
      <c r="C1184" s="11">
        <v>1</v>
      </c>
      <c r="D1184" s="11">
        <v>17.5</v>
      </c>
      <c r="E1184" s="11">
        <v>17.5</v>
      </c>
      <c r="F1184" s="26">
        <f t="shared" si="72"/>
        <v>2145364</v>
      </c>
      <c r="G1184" s="26">
        <f>IF(ISTEXT(E1184),"",IF(ISBLANK(E1184),"",IF(ISTEXT(D1184),"",IF(A1179="Invoice No. : ",INDEX(Sheet1!F$14:F$181,MATCH(B1179,Sheet1!A$14:A$181,0)),G1183))))</f>
        <v>34866</v>
      </c>
      <c r="H1184" s="26" t="str">
        <f t="shared" si="73"/>
        <v>01/17/2023</v>
      </c>
      <c r="I1184" s="26" t="str">
        <f>IF(ISTEXT(E1184),"",IF(ISBLANK(E1184),"",IF(ISTEXT(D1184),"",IF(A1179="Invoice No. : ",TEXT(INDEX(Sheet1!C$14:C$200,MATCH(B1179,Sheet1!A$14:A$200,0)),"hh:mm:ss"),I1183))))</f>
        <v>12:09:50</v>
      </c>
      <c r="J1184">
        <f t="shared" si="74"/>
        <v>59.25</v>
      </c>
      <c r="K1184">
        <f>IF(ISBLANK(G1184),"",IF(ISTEXT(G1184),"",INDEX(Sheet1!H$14:H$181,MATCH(F1184,Sheet1!A$14:A$181,0))))</f>
        <v>0</v>
      </c>
      <c r="L1184">
        <f>IF(ISBLANK(G1184),"",IF(ISTEXT(G1184),"",INDEX(Sheet1!I$14:I$181,MATCH(F1184,Sheet1!A$14:A$181,0))))</f>
        <v>59.25</v>
      </c>
      <c r="M1184" t="str">
        <f>IF(ISBLANK(G1184),"",IF(ISTEXT(G1184),"",IF(INDEX(Sheet1!H$14:H$181,MATCH(F1184,Sheet1!A$14:A$181,0))&lt;&gt;0,IF(INDEX(Sheet1!I$14:I$181,MATCH(F1184,Sheet1!A$14:A$181,0))&lt;&gt;0,"Loan &amp; Cash","Loan"),"Cash")))</f>
        <v>Cash</v>
      </c>
      <c r="N1184">
        <f>IF(ISTEXT(E1184),"",IF(ISBLANK(E1184),"",IF(ISTEXT(D1184),"",IF(A1179="Invoice No. : ",INDEX(Sheet1!D$14:D$181,MATCH(B1179,Sheet1!A$14:A$181,0)),N1183))))</f>
        <v>2</v>
      </c>
      <c r="O1184" t="str">
        <f>IF(ISTEXT(E1184),"",IF(ISBLANK(E1184),"",IF(ISTEXT(D1184),"",IF(A1179="Invoice No. : ",INDEX(Sheet1!E$14:E$181,MATCH(B1179,Sheet1!A$14:A$181,0)),O1183))))</f>
        <v>RUBY</v>
      </c>
      <c r="P1184" t="str">
        <f>IF(ISTEXT(E1184),"",IF(ISBLANK(E1184),"",IF(ISTEXT(D1184),"",IF(A1179="Invoice No. : ",INDEX(Sheet1!G$14:G$181,MATCH(B1179,Sheet1!A$14:A$181,0)),P1183))))</f>
        <v>HIPOL, LUCRECIA MAMANAO</v>
      </c>
      <c r="Q1184">
        <f t="shared" si="75"/>
        <v>130591.09</v>
      </c>
    </row>
    <row r="1185" spans="1:17" x14ac:dyDescent="0.2">
      <c r="A1185" s="10" t="s">
        <v>256</v>
      </c>
      <c r="B1185" s="10" t="s">
        <v>257</v>
      </c>
      <c r="C1185" s="11">
        <v>1</v>
      </c>
      <c r="D1185" s="11">
        <v>23.25</v>
      </c>
      <c r="E1185" s="11">
        <v>23.25</v>
      </c>
      <c r="F1185" s="26">
        <f t="shared" si="72"/>
        <v>2145364</v>
      </c>
      <c r="G1185" s="26">
        <f>IF(ISTEXT(E1185),"",IF(ISBLANK(E1185),"",IF(ISTEXT(D1185),"",IF(A1180="Invoice No. : ",INDEX(Sheet1!F$14:F$181,MATCH(B1180,Sheet1!A$14:A$181,0)),G1184))))</f>
        <v>34866</v>
      </c>
      <c r="H1185" s="26" t="str">
        <f t="shared" si="73"/>
        <v>01/17/2023</v>
      </c>
      <c r="I1185" s="26" t="str">
        <f>IF(ISTEXT(E1185),"",IF(ISBLANK(E1185),"",IF(ISTEXT(D1185),"",IF(A1180="Invoice No. : ",TEXT(INDEX(Sheet1!C$14:C$200,MATCH(B1180,Sheet1!A$14:A$200,0)),"hh:mm:ss"),I1184))))</f>
        <v>12:09:50</v>
      </c>
      <c r="J1185">
        <f t="shared" si="74"/>
        <v>59.25</v>
      </c>
      <c r="K1185">
        <f>IF(ISBLANK(G1185),"",IF(ISTEXT(G1185),"",INDEX(Sheet1!H$14:H$181,MATCH(F1185,Sheet1!A$14:A$181,0))))</f>
        <v>0</v>
      </c>
      <c r="L1185">
        <f>IF(ISBLANK(G1185),"",IF(ISTEXT(G1185),"",INDEX(Sheet1!I$14:I$181,MATCH(F1185,Sheet1!A$14:A$181,0))))</f>
        <v>59.25</v>
      </c>
      <c r="M1185" t="str">
        <f>IF(ISBLANK(G1185),"",IF(ISTEXT(G1185),"",IF(INDEX(Sheet1!H$14:H$181,MATCH(F1185,Sheet1!A$14:A$181,0))&lt;&gt;0,IF(INDEX(Sheet1!I$14:I$181,MATCH(F1185,Sheet1!A$14:A$181,0))&lt;&gt;0,"Loan &amp; Cash","Loan"),"Cash")))</f>
        <v>Cash</v>
      </c>
      <c r="N1185">
        <f>IF(ISTEXT(E1185),"",IF(ISBLANK(E1185),"",IF(ISTEXT(D1185),"",IF(A1180="Invoice No. : ",INDEX(Sheet1!D$14:D$181,MATCH(B1180,Sheet1!A$14:A$181,0)),N1184))))</f>
        <v>2</v>
      </c>
      <c r="O1185" t="str">
        <f>IF(ISTEXT(E1185),"",IF(ISBLANK(E1185),"",IF(ISTEXT(D1185),"",IF(A1180="Invoice No. : ",INDEX(Sheet1!E$14:E$181,MATCH(B1180,Sheet1!A$14:A$181,0)),O1184))))</f>
        <v>RUBY</v>
      </c>
      <c r="P1185" t="str">
        <f>IF(ISTEXT(E1185),"",IF(ISBLANK(E1185),"",IF(ISTEXT(D1185),"",IF(A1180="Invoice No. : ",INDEX(Sheet1!G$14:G$181,MATCH(B1180,Sheet1!A$14:A$181,0)),P1184))))</f>
        <v>HIPOL, LUCRECIA MAMANAO</v>
      </c>
      <c r="Q1185">
        <f t="shared" si="75"/>
        <v>130591.09</v>
      </c>
    </row>
    <row r="1186" spans="1:17" x14ac:dyDescent="0.2">
      <c r="D1186" s="12" t="s">
        <v>16</v>
      </c>
      <c r="E1186" s="13">
        <v>59.25</v>
      </c>
      <c r="F1186" s="26" t="str">
        <f t="shared" si="72"/>
        <v/>
      </c>
      <c r="G1186" s="26" t="str">
        <f>IF(ISTEXT(E1186),"",IF(ISBLANK(E1186),"",IF(ISTEXT(D1186),"",IF(A1181="Invoice No. : ",INDEX(Sheet1!F$14:F$181,MATCH(B1181,Sheet1!A$14:A$181,0)),G1185))))</f>
        <v/>
      </c>
      <c r="H1186" s="26" t="str">
        <f t="shared" si="73"/>
        <v/>
      </c>
      <c r="I1186" s="26" t="str">
        <f>IF(ISTEXT(E1186),"",IF(ISBLANK(E1186),"",IF(ISTEXT(D1186),"",IF(A1181="Invoice No. : ",TEXT(INDEX(Sheet1!C$14:C$200,MATCH(B1181,Sheet1!A$14:A$200,0)),"hh:mm:ss"),I1185))))</f>
        <v/>
      </c>
      <c r="J1186" t="str">
        <f t="shared" si="74"/>
        <v/>
      </c>
      <c r="K1186" t="str">
        <f>IF(ISBLANK(G1186),"",IF(ISTEXT(G1186),"",INDEX(Sheet1!H$14:H$181,MATCH(F1186,Sheet1!A$14:A$181,0))))</f>
        <v/>
      </c>
      <c r="L1186" t="str">
        <f>IF(ISBLANK(G1186),"",IF(ISTEXT(G1186),"",INDEX(Sheet1!I$14:I$181,MATCH(F1186,Sheet1!A$14:A$181,0))))</f>
        <v/>
      </c>
      <c r="M1186" t="str">
        <f>IF(ISBLANK(G1186),"",IF(ISTEXT(G1186),"",IF(INDEX(Sheet1!H$14:H$181,MATCH(F1186,Sheet1!A$14:A$181,0))&lt;&gt;0,IF(INDEX(Sheet1!I$14:I$181,MATCH(F1186,Sheet1!A$14:A$181,0))&lt;&gt;0,"Loan &amp; Cash","Loan"),"Cash")))</f>
        <v/>
      </c>
      <c r="N1186" t="str">
        <f>IF(ISTEXT(E1186),"",IF(ISBLANK(E1186),"",IF(ISTEXT(D1186),"",IF(A1181="Invoice No. : ",INDEX(Sheet1!D$14:D$181,MATCH(B1181,Sheet1!A$14:A$181,0)),N1185))))</f>
        <v/>
      </c>
      <c r="O1186" t="str">
        <f>IF(ISTEXT(E1186),"",IF(ISBLANK(E1186),"",IF(ISTEXT(D1186),"",IF(A1181="Invoice No. : ",INDEX(Sheet1!E$14:E$181,MATCH(B1181,Sheet1!A$14:A$181,0)),O1185))))</f>
        <v/>
      </c>
      <c r="P1186" t="str">
        <f>IF(ISTEXT(E1186),"",IF(ISBLANK(E1186),"",IF(ISTEXT(D1186),"",IF(A1181="Invoice No. : ",INDEX(Sheet1!G$14:G$181,MATCH(B1181,Sheet1!A$14:A$181,0)),P1185))))</f>
        <v/>
      </c>
      <c r="Q1186" t="str">
        <f t="shared" si="75"/>
        <v/>
      </c>
    </row>
    <row r="1187" spans="1:17" x14ac:dyDescent="0.2">
      <c r="F1187" s="26" t="str">
        <f t="shared" si="72"/>
        <v/>
      </c>
      <c r="G1187" s="26" t="str">
        <f>IF(ISTEXT(E1187),"",IF(ISBLANK(E1187),"",IF(ISTEXT(D1187),"",IF(A1182="Invoice No. : ",INDEX(Sheet1!F$14:F$181,MATCH(B1182,Sheet1!A$14:A$181,0)),G1186))))</f>
        <v/>
      </c>
      <c r="H1187" s="26" t="str">
        <f t="shared" si="73"/>
        <v/>
      </c>
      <c r="I1187" s="26" t="str">
        <f>IF(ISTEXT(E1187),"",IF(ISBLANK(E1187),"",IF(ISTEXT(D1187),"",IF(A1182="Invoice No. : ",TEXT(INDEX(Sheet1!C$14:C$200,MATCH(B1182,Sheet1!A$14:A$200,0)),"hh:mm:ss"),I1186))))</f>
        <v/>
      </c>
      <c r="J1187" t="str">
        <f t="shared" si="74"/>
        <v/>
      </c>
      <c r="K1187" t="str">
        <f>IF(ISBLANK(G1187),"",IF(ISTEXT(G1187),"",INDEX(Sheet1!H$14:H$181,MATCH(F1187,Sheet1!A$14:A$181,0))))</f>
        <v/>
      </c>
      <c r="L1187" t="str">
        <f>IF(ISBLANK(G1187),"",IF(ISTEXT(G1187),"",INDEX(Sheet1!I$14:I$181,MATCH(F1187,Sheet1!A$14:A$181,0))))</f>
        <v/>
      </c>
      <c r="M1187" t="str">
        <f>IF(ISBLANK(G1187),"",IF(ISTEXT(G1187),"",IF(INDEX(Sheet1!H$14:H$181,MATCH(F1187,Sheet1!A$14:A$181,0))&lt;&gt;0,IF(INDEX(Sheet1!I$14:I$181,MATCH(F1187,Sheet1!A$14:A$181,0))&lt;&gt;0,"Loan &amp; Cash","Loan"),"Cash")))</f>
        <v/>
      </c>
      <c r="N1187" t="str">
        <f>IF(ISTEXT(E1187),"",IF(ISBLANK(E1187),"",IF(ISTEXT(D1187),"",IF(A1182="Invoice No. : ",INDEX(Sheet1!D$14:D$181,MATCH(B1182,Sheet1!A$14:A$181,0)),N1186))))</f>
        <v/>
      </c>
      <c r="O1187" t="str">
        <f>IF(ISTEXT(E1187),"",IF(ISBLANK(E1187),"",IF(ISTEXT(D1187),"",IF(A1182="Invoice No. : ",INDEX(Sheet1!E$14:E$181,MATCH(B1182,Sheet1!A$14:A$181,0)),O1186))))</f>
        <v/>
      </c>
      <c r="P1187" t="str">
        <f>IF(ISTEXT(E1187),"",IF(ISBLANK(E1187),"",IF(ISTEXT(D1187),"",IF(A1182="Invoice No. : ",INDEX(Sheet1!G$14:G$181,MATCH(B1182,Sheet1!A$14:A$181,0)),P1186))))</f>
        <v/>
      </c>
      <c r="Q1187" t="str">
        <f t="shared" si="75"/>
        <v/>
      </c>
    </row>
    <row r="1188" spans="1:17" x14ac:dyDescent="0.2">
      <c r="F1188" s="26" t="str">
        <f t="shared" si="72"/>
        <v/>
      </c>
      <c r="G1188" s="26" t="str">
        <f>IF(ISTEXT(E1188),"",IF(ISBLANK(E1188),"",IF(ISTEXT(D1188),"",IF(A1183="Invoice No. : ",INDEX(Sheet1!F$14:F$181,MATCH(B1183,Sheet1!A$14:A$181,0)),G1187))))</f>
        <v/>
      </c>
      <c r="H1188" s="26" t="str">
        <f t="shared" si="73"/>
        <v/>
      </c>
      <c r="I1188" s="26" t="str">
        <f>IF(ISTEXT(E1188),"",IF(ISBLANK(E1188),"",IF(ISTEXT(D1188),"",IF(A1183="Invoice No. : ",TEXT(INDEX(Sheet1!C$14:C$200,MATCH(B1183,Sheet1!A$14:A$200,0)),"hh:mm:ss"),I1187))))</f>
        <v/>
      </c>
      <c r="J1188" t="str">
        <f t="shared" si="74"/>
        <v/>
      </c>
      <c r="K1188" t="str">
        <f>IF(ISBLANK(G1188),"",IF(ISTEXT(G1188),"",INDEX(Sheet1!H$14:H$181,MATCH(F1188,Sheet1!A$14:A$181,0))))</f>
        <v/>
      </c>
      <c r="L1188" t="str">
        <f>IF(ISBLANK(G1188),"",IF(ISTEXT(G1188),"",INDEX(Sheet1!I$14:I$181,MATCH(F1188,Sheet1!A$14:A$181,0))))</f>
        <v/>
      </c>
      <c r="M1188" t="str">
        <f>IF(ISBLANK(G1188),"",IF(ISTEXT(G1188),"",IF(INDEX(Sheet1!H$14:H$181,MATCH(F1188,Sheet1!A$14:A$181,0))&lt;&gt;0,IF(INDEX(Sheet1!I$14:I$181,MATCH(F1188,Sheet1!A$14:A$181,0))&lt;&gt;0,"Loan &amp; Cash","Loan"),"Cash")))</f>
        <v/>
      </c>
      <c r="N1188" t="str">
        <f>IF(ISTEXT(E1188),"",IF(ISBLANK(E1188),"",IF(ISTEXT(D1188),"",IF(A1183="Invoice No. : ",INDEX(Sheet1!D$14:D$181,MATCH(B1183,Sheet1!A$14:A$181,0)),N1187))))</f>
        <v/>
      </c>
      <c r="O1188" t="str">
        <f>IF(ISTEXT(E1188),"",IF(ISBLANK(E1188),"",IF(ISTEXT(D1188),"",IF(A1183="Invoice No. : ",INDEX(Sheet1!E$14:E$181,MATCH(B1183,Sheet1!A$14:A$181,0)),O1187))))</f>
        <v/>
      </c>
      <c r="P1188" t="str">
        <f>IF(ISTEXT(E1188),"",IF(ISBLANK(E1188),"",IF(ISTEXT(D1188),"",IF(A1183="Invoice No. : ",INDEX(Sheet1!G$14:G$181,MATCH(B1183,Sheet1!A$14:A$181,0)),P1187))))</f>
        <v/>
      </c>
      <c r="Q1188" t="str">
        <f t="shared" si="75"/>
        <v/>
      </c>
    </row>
    <row r="1189" spans="1:17" x14ac:dyDescent="0.2">
      <c r="A1189" s="3" t="s">
        <v>4</v>
      </c>
      <c r="B1189" s="4">
        <v>2145365</v>
      </c>
      <c r="C1189" s="3" t="s">
        <v>5</v>
      </c>
      <c r="D1189" s="5" t="s">
        <v>185</v>
      </c>
      <c r="F1189" s="26" t="str">
        <f t="shared" si="72"/>
        <v/>
      </c>
      <c r="G1189" s="26" t="str">
        <f>IF(ISTEXT(E1189),"",IF(ISBLANK(E1189),"",IF(ISTEXT(D1189),"",IF(A1184="Invoice No. : ",INDEX(Sheet1!F$14:F$181,MATCH(B1184,Sheet1!A$14:A$181,0)),G1188))))</f>
        <v/>
      </c>
      <c r="H1189" s="26" t="str">
        <f t="shared" si="73"/>
        <v/>
      </c>
      <c r="I1189" s="26" t="str">
        <f>IF(ISTEXT(E1189),"",IF(ISBLANK(E1189),"",IF(ISTEXT(D1189),"",IF(A1184="Invoice No. : ",TEXT(INDEX(Sheet1!C$14:C$200,MATCH(B1184,Sheet1!A$14:A$200,0)),"hh:mm:ss"),I1188))))</f>
        <v/>
      </c>
      <c r="J1189" t="str">
        <f t="shared" si="74"/>
        <v/>
      </c>
      <c r="K1189" t="str">
        <f>IF(ISBLANK(G1189),"",IF(ISTEXT(G1189),"",INDEX(Sheet1!H$14:H$181,MATCH(F1189,Sheet1!A$14:A$181,0))))</f>
        <v/>
      </c>
      <c r="L1189" t="str">
        <f>IF(ISBLANK(G1189),"",IF(ISTEXT(G1189),"",INDEX(Sheet1!I$14:I$181,MATCH(F1189,Sheet1!A$14:A$181,0))))</f>
        <v/>
      </c>
      <c r="M1189" t="str">
        <f>IF(ISBLANK(G1189),"",IF(ISTEXT(G1189),"",IF(INDEX(Sheet1!H$14:H$181,MATCH(F1189,Sheet1!A$14:A$181,0))&lt;&gt;0,IF(INDEX(Sheet1!I$14:I$181,MATCH(F1189,Sheet1!A$14:A$181,0))&lt;&gt;0,"Loan &amp; Cash","Loan"),"Cash")))</f>
        <v/>
      </c>
      <c r="N1189" t="str">
        <f>IF(ISTEXT(E1189),"",IF(ISBLANK(E1189),"",IF(ISTEXT(D1189),"",IF(A1184="Invoice No. : ",INDEX(Sheet1!D$14:D$181,MATCH(B1184,Sheet1!A$14:A$181,0)),N1188))))</f>
        <v/>
      </c>
      <c r="O1189" t="str">
        <f>IF(ISTEXT(E1189),"",IF(ISBLANK(E1189),"",IF(ISTEXT(D1189),"",IF(A1184="Invoice No. : ",INDEX(Sheet1!E$14:E$181,MATCH(B1184,Sheet1!A$14:A$181,0)),O1188))))</f>
        <v/>
      </c>
      <c r="P1189" t="str">
        <f>IF(ISTEXT(E1189),"",IF(ISBLANK(E1189),"",IF(ISTEXT(D1189),"",IF(A1184="Invoice No. : ",INDEX(Sheet1!G$14:G$181,MATCH(B1184,Sheet1!A$14:A$181,0)),P1188))))</f>
        <v/>
      </c>
      <c r="Q1189" t="str">
        <f t="shared" si="75"/>
        <v/>
      </c>
    </row>
    <row r="1190" spans="1:17" x14ac:dyDescent="0.2">
      <c r="A1190" s="3" t="s">
        <v>7</v>
      </c>
      <c r="B1190" s="6">
        <v>44943</v>
      </c>
      <c r="C1190" s="3" t="s">
        <v>8</v>
      </c>
      <c r="D1190" s="7">
        <v>2</v>
      </c>
      <c r="F1190" s="26" t="str">
        <f t="shared" si="72"/>
        <v/>
      </c>
      <c r="G1190" s="26" t="str">
        <f>IF(ISTEXT(E1190),"",IF(ISBLANK(E1190),"",IF(ISTEXT(D1190),"",IF(A1185="Invoice No. : ",INDEX(Sheet1!F$14:F$181,MATCH(B1185,Sheet1!A$14:A$181,0)),G1189))))</f>
        <v/>
      </c>
      <c r="H1190" s="26" t="str">
        <f t="shared" si="73"/>
        <v/>
      </c>
      <c r="I1190" s="26" t="str">
        <f>IF(ISTEXT(E1190),"",IF(ISBLANK(E1190),"",IF(ISTEXT(D1190),"",IF(A1185="Invoice No. : ",TEXT(INDEX(Sheet1!C$14:C$200,MATCH(B1185,Sheet1!A$14:A$200,0)),"hh:mm:ss"),I1189))))</f>
        <v/>
      </c>
      <c r="J1190" t="str">
        <f t="shared" si="74"/>
        <v/>
      </c>
      <c r="K1190" t="str">
        <f>IF(ISBLANK(G1190),"",IF(ISTEXT(G1190),"",INDEX(Sheet1!H$14:H$181,MATCH(F1190,Sheet1!A$14:A$181,0))))</f>
        <v/>
      </c>
      <c r="L1190" t="str">
        <f>IF(ISBLANK(G1190),"",IF(ISTEXT(G1190),"",INDEX(Sheet1!I$14:I$181,MATCH(F1190,Sheet1!A$14:A$181,0))))</f>
        <v/>
      </c>
      <c r="M1190" t="str">
        <f>IF(ISBLANK(G1190),"",IF(ISTEXT(G1190),"",IF(INDEX(Sheet1!H$14:H$181,MATCH(F1190,Sheet1!A$14:A$181,0))&lt;&gt;0,IF(INDEX(Sheet1!I$14:I$181,MATCH(F1190,Sheet1!A$14:A$181,0))&lt;&gt;0,"Loan &amp; Cash","Loan"),"Cash")))</f>
        <v/>
      </c>
      <c r="N1190" t="str">
        <f>IF(ISTEXT(E1190),"",IF(ISBLANK(E1190),"",IF(ISTEXT(D1190),"",IF(A1185="Invoice No. : ",INDEX(Sheet1!D$14:D$181,MATCH(B1185,Sheet1!A$14:A$181,0)),N1189))))</f>
        <v/>
      </c>
      <c r="O1190" t="str">
        <f>IF(ISTEXT(E1190),"",IF(ISBLANK(E1190),"",IF(ISTEXT(D1190),"",IF(A1185="Invoice No. : ",INDEX(Sheet1!E$14:E$181,MATCH(B1185,Sheet1!A$14:A$181,0)),O1189))))</f>
        <v/>
      </c>
      <c r="P1190" t="str">
        <f>IF(ISTEXT(E1190),"",IF(ISBLANK(E1190),"",IF(ISTEXT(D1190),"",IF(A1185="Invoice No. : ",INDEX(Sheet1!G$14:G$181,MATCH(B1185,Sheet1!A$14:A$181,0)),P1189))))</f>
        <v/>
      </c>
      <c r="Q1190" t="str">
        <f t="shared" si="75"/>
        <v/>
      </c>
    </row>
    <row r="1191" spans="1:17" x14ac:dyDescent="0.2">
      <c r="F1191" s="26" t="str">
        <f t="shared" si="72"/>
        <v/>
      </c>
      <c r="G1191" s="26" t="str">
        <f>IF(ISTEXT(E1191),"",IF(ISBLANK(E1191),"",IF(ISTEXT(D1191),"",IF(A1186="Invoice No. : ",INDEX(Sheet1!F$14:F$181,MATCH(B1186,Sheet1!A$14:A$181,0)),G1190))))</f>
        <v/>
      </c>
      <c r="H1191" s="26" t="str">
        <f t="shared" si="73"/>
        <v/>
      </c>
      <c r="I1191" s="26" t="str">
        <f>IF(ISTEXT(E1191),"",IF(ISBLANK(E1191),"",IF(ISTEXT(D1191),"",IF(A1186="Invoice No. : ",TEXT(INDEX(Sheet1!C$14:C$200,MATCH(B1186,Sheet1!A$14:A$200,0)),"hh:mm:ss"),I1190))))</f>
        <v/>
      </c>
      <c r="J1191" t="str">
        <f t="shared" si="74"/>
        <v/>
      </c>
      <c r="K1191" t="str">
        <f>IF(ISBLANK(G1191),"",IF(ISTEXT(G1191),"",INDEX(Sheet1!H$14:H$181,MATCH(F1191,Sheet1!A$14:A$181,0))))</f>
        <v/>
      </c>
      <c r="L1191" t="str">
        <f>IF(ISBLANK(G1191),"",IF(ISTEXT(G1191),"",INDEX(Sheet1!I$14:I$181,MATCH(F1191,Sheet1!A$14:A$181,0))))</f>
        <v/>
      </c>
      <c r="M1191" t="str">
        <f>IF(ISBLANK(G1191),"",IF(ISTEXT(G1191),"",IF(INDEX(Sheet1!H$14:H$181,MATCH(F1191,Sheet1!A$14:A$181,0))&lt;&gt;0,IF(INDEX(Sheet1!I$14:I$181,MATCH(F1191,Sheet1!A$14:A$181,0))&lt;&gt;0,"Loan &amp; Cash","Loan"),"Cash")))</f>
        <v/>
      </c>
      <c r="N1191" t="str">
        <f>IF(ISTEXT(E1191),"",IF(ISBLANK(E1191),"",IF(ISTEXT(D1191),"",IF(A1186="Invoice No. : ",INDEX(Sheet1!D$14:D$181,MATCH(B1186,Sheet1!A$14:A$181,0)),N1190))))</f>
        <v/>
      </c>
      <c r="O1191" t="str">
        <f>IF(ISTEXT(E1191),"",IF(ISBLANK(E1191),"",IF(ISTEXT(D1191),"",IF(A1186="Invoice No. : ",INDEX(Sheet1!E$14:E$181,MATCH(B1186,Sheet1!A$14:A$181,0)),O1190))))</f>
        <v/>
      </c>
      <c r="P1191" t="str">
        <f>IF(ISTEXT(E1191),"",IF(ISBLANK(E1191),"",IF(ISTEXT(D1191),"",IF(A1186="Invoice No. : ",INDEX(Sheet1!G$14:G$181,MATCH(B1186,Sheet1!A$14:A$181,0)),P1190))))</f>
        <v/>
      </c>
      <c r="Q1191" t="str">
        <f t="shared" si="75"/>
        <v/>
      </c>
    </row>
    <row r="1192" spans="1:17" x14ac:dyDescent="0.2">
      <c r="A1192" s="8" t="s">
        <v>9</v>
      </c>
      <c r="B1192" s="8" t="s">
        <v>10</v>
      </c>
      <c r="C1192" s="9" t="s">
        <v>11</v>
      </c>
      <c r="D1192" s="9" t="s">
        <v>12</v>
      </c>
      <c r="E1192" s="9" t="s">
        <v>13</v>
      </c>
      <c r="F1192" s="26" t="str">
        <f t="shared" si="72"/>
        <v/>
      </c>
      <c r="G1192" s="26" t="str">
        <f>IF(ISTEXT(E1192),"",IF(ISBLANK(E1192),"",IF(ISTEXT(D1192),"",IF(A1187="Invoice No. : ",INDEX(Sheet1!F$14:F$181,MATCH(B1187,Sheet1!A$14:A$181,0)),G1191))))</f>
        <v/>
      </c>
      <c r="H1192" s="26" t="str">
        <f t="shared" si="73"/>
        <v/>
      </c>
      <c r="I1192" s="26" t="str">
        <f>IF(ISTEXT(E1192),"",IF(ISBLANK(E1192),"",IF(ISTEXT(D1192),"",IF(A1187="Invoice No. : ",TEXT(INDEX(Sheet1!C$14:C$200,MATCH(B1187,Sheet1!A$14:A$200,0)),"hh:mm:ss"),I1191))))</f>
        <v/>
      </c>
      <c r="J1192" t="str">
        <f t="shared" si="74"/>
        <v/>
      </c>
      <c r="K1192" t="str">
        <f>IF(ISBLANK(G1192),"",IF(ISTEXT(G1192),"",INDEX(Sheet1!H$14:H$181,MATCH(F1192,Sheet1!A$14:A$181,0))))</f>
        <v/>
      </c>
      <c r="L1192" t="str">
        <f>IF(ISBLANK(G1192),"",IF(ISTEXT(G1192),"",INDEX(Sheet1!I$14:I$181,MATCH(F1192,Sheet1!A$14:A$181,0))))</f>
        <v/>
      </c>
      <c r="M1192" t="str">
        <f>IF(ISBLANK(G1192),"",IF(ISTEXT(G1192),"",IF(INDEX(Sheet1!H$14:H$181,MATCH(F1192,Sheet1!A$14:A$181,0))&lt;&gt;0,IF(INDEX(Sheet1!I$14:I$181,MATCH(F1192,Sheet1!A$14:A$181,0))&lt;&gt;0,"Loan &amp; Cash","Loan"),"Cash")))</f>
        <v/>
      </c>
      <c r="N1192" t="str">
        <f>IF(ISTEXT(E1192),"",IF(ISBLANK(E1192),"",IF(ISTEXT(D1192),"",IF(A1187="Invoice No. : ",INDEX(Sheet1!D$14:D$181,MATCH(B1187,Sheet1!A$14:A$181,0)),N1191))))</f>
        <v/>
      </c>
      <c r="O1192" t="str">
        <f>IF(ISTEXT(E1192),"",IF(ISBLANK(E1192),"",IF(ISTEXT(D1192),"",IF(A1187="Invoice No. : ",INDEX(Sheet1!E$14:E$181,MATCH(B1187,Sheet1!A$14:A$181,0)),O1191))))</f>
        <v/>
      </c>
      <c r="P1192" t="str">
        <f>IF(ISTEXT(E1192),"",IF(ISBLANK(E1192),"",IF(ISTEXT(D1192),"",IF(A1187="Invoice No. : ",INDEX(Sheet1!G$14:G$181,MATCH(B1187,Sheet1!A$14:A$181,0)),P1191))))</f>
        <v/>
      </c>
      <c r="Q1192" t="str">
        <f t="shared" si="75"/>
        <v/>
      </c>
    </row>
    <row r="1193" spans="1:17" x14ac:dyDescent="0.2">
      <c r="F1193" s="26" t="str">
        <f t="shared" si="72"/>
        <v/>
      </c>
      <c r="G1193" s="26" t="str">
        <f>IF(ISTEXT(E1193),"",IF(ISBLANK(E1193),"",IF(ISTEXT(D1193),"",IF(A1188="Invoice No. : ",INDEX(Sheet1!F$14:F$181,MATCH(B1188,Sheet1!A$14:A$181,0)),G1192))))</f>
        <v/>
      </c>
      <c r="H1193" s="26" t="str">
        <f t="shared" si="73"/>
        <v/>
      </c>
      <c r="I1193" s="26" t="str">
        <f>IF(ISTEXT(E1193),"",IF(ISBLANK(E1193),"",IF(ISTEXT(D1193),"",IF(A1188="Invoice No. : ",TEXT(INDEX(Sheet1!C$14:C$200,MATCH(B1188,Sheet1!A$14:A$200,0)),"hh:mm:ss"),I1192))))</f>
        <v/>
      </c>
      <c r="J1193" t="str">
        <f t="shared" si="74"/>
        <v/>
      </c>
      <c r="K1193" t="str">
        <f>IF(ISBLANK(G1193),"",IF(ISTEXT(G1193),"",INDEX(Sheet1!H$14:H$181,MATCH(F1193,Sheet1!A$14:A$181,0))))</f>
        <v/>
      </c>
      <c r="L1193" t="str">
        <f>IF(ISBLANK(G1193),"",IF(ISTEXT(G1193),"",INDEX(Sheet1!I$14:I$181,MATCH(F1193,Sheet1!A$14:A$181,0))))</f>
        <v/>
      </c>
      <c r="M1193" t="str">
        <f>IF(ISBLANK(G1193),"",IF(ISTEXT(G1193),"",IF(INDEX(Sheet1!H$14:H$181,MATCH(F1193,Sheet1!A$14:A$181,0))&lt;&gt;0,IF(INDEX(Sheet1!I$14:I$181,MATCH(F1193,Sheet1!A$14:A$181,0))&lt;&gt;0,"Loan &amp; Cash","Loan"),"Cash")))</f>
        <v/>
      </c>
      <c r="N1193" t="str">
        <f>IF(ISTEXT(E1193),"",IF(ISBLANK(E1193),"",IF(ISTEXT(D1193),"",IF(A1188="Invoice No. : ",INDEX(Sheet1!D$14:D$181,MATCH(B1188,Sheet1!A$14:A$181,0)),N1192))))</f>
        <v/>
      </c>
      <c r="O1193" t="str">
        <f>IF(ISTEXT(E1193),"",IF(ISBLANK(E1193),"",IF(ISTEXT(D1193),"",IF(A1188="Invoice No. : ",INDEX(Sheet1!E$14:E$181,MATCH(B1188,Sheet1!A$14:A$181,0)),O1192))))</f>
        <v/>
      </c>
      <c r="P1193" t="str">
        <f>IF(ISTEXT(E1193),"",IF(ISBLANK(E1193),"",IF(ISTEXT(D1193),"",IF(A1188="Invoice No. : ",INDEX(Sheet1!G$14:G$181,MATCH(B1188,Sheet1!A$14:A$181,0)),P1192))))</f>
        <v/>
      </c>
      <c r="Q1193" t="str">
        <f t="shared" si="75"/>
        <v/>
      </c>
    </row>
    <row r="1194" spans="1:17" x14ac:dyDescent="0.2">
      <c r="A1194" s="10" t="s">
        <v>513</v>
      </c>
      <c r="B1194" s="10" t="s">
        <v>514</v>
      </c>
      <c r="C1194" s="11">
        <v>2</v>
      </c>
      <c r="D1194" s="11">
        <v>34.25</v>
      </c>
      <c r="E1194" s="11">
        <v>68.5</v>
      </c>
      <c r="F1194" s="26">
        <f t="shared" si="72"/>
        <v>2145365</v>
      </c>
      <c r="G1194" s="26">
        <f>IF(ISTEXT(E1194),"",IF(ISBLANK(E1194),"",IF(ISTEXT(D1194),"",IF(A1189="Invoice No. : ",INDEX(Sheet1!F$14:F$181,MATCH(B1189,Sheet1!A$14:A$181,0)),G1193))))</f>
        <v>36825</v>
      </c>
      <c r="H1194" s="26" t="str">
        <f t="shared" si="73"/>
        <v>01/17/2023</v>
      </c>
      <c r="I1194" s="26" t="str">
        <f>IF(ISTEXT(E1194),"",IF(ISBLANK(E1194),"",IF(ISTEXT(D1194),"",IF(A1189="Invoice No. : ",TEXT(INDEX(Sheet1!C$14:C$200,MATCH(B1189,Sheet1!A$14:A$200,0)),"hh:mm:ss"),I1193))))</f>
        <v>12:14:35</v>
      </c>
      <c r="J1194">
        <f t="shared" si="74"/>
        <v>2322.5</v>
      </c>
      <c r="K1194">
        <f>IF(ISBLANK(G1194),"",IF(ISTEXT(G1194),"",INDEX(Sheet1!H$14:H$181,MATCH(F1194,Sheet1!A$14:A$181,0))))</f>
        <v>2322.5</v>
      </c>
      <c r="L1194">
        <f>IF(ISBLANK(G1194),"",IF(ISTEXT(G1194),"",INDEX(Sheet1!I$14:I$181,MATCH(F1194,Sheet1!A$14:A$181,0))))</f>
        <v>0</v>
      </c>
      <c r="M1194" t="str">
        <f>IF(ISBLANK(G1194),"",IF(ISTEXT(G1194),"",IF(INDEX(Sheet1!H$14:H$181,MATCH(F1194,Sheet1!A$14:A$181,0))&lt;&gt;0,IF(INDEX(Sheet1!I$14:I$181,MATCH(F1194,Sheet1!A$14:A$181,0))&lt;&gt;0,"Loan &amp; Cash","Loan"),"Cash")))</f>
        <v>Loan</v>
      </c>
      <c r="N1194">
        <f>IF(ISTEXT(E1194),"",IF(ISBLANK(E1194),"",IF(ISTEXT(D1194),"",IF(A1189="Invoice No. : ",INDEX(Sheet1!D$14:D$181,MATCH(B1189,Sheet1!A$14:A$181,0)),N1193))))</f>
        <v>2</v>
      </c>
      <c r="O1194" t="str">
        <f>IF(ISTEXT(E1194),"",IF(ISBLANK(E1194),"",IF(ISTEXT(D1194),"",IF(A1189="Invoice No. : ",INDEX(Sheet1!E$14:E$181,MATCH(B1189,Sheet1!A$14:A$181,0)),O1193))))</f>
        <v>RUBY</v>
      </c>
      <c r="P1194" t="str">
        <f>IF(ISTEXT(E1194),"",IF(ISBLANK(E1194),"",IF(ISTEXT(D1194),"",IF(A1189="Invoice No. : ",INDEX(Sheet1!G$14:G$181,MATCH(B1189,Sheet1!A$14:A$181,0)),P1193))))</f>
        <v>LAÑO, REYNOLD LIMTO</v>
      </c>
      <c r="Q1194">
        <f t="shared" si="75"/>
        <v>130591.09</v>
      </c>
    </row>
    <row r="1195" spans="1:17" x14ac:dyDescent="0.2">
      <c r="A1195" s="10" t="s">
        <v>515</v>
      </c>
      <c r="B1195" s="10" t="s">
        <v>516</v>
      </c>
      <c r="C1195" s="11">
        <v>2</v>
      </c>
      <c r="D1195" s="11">
        <v>100</v>
      </c>
      <c r="E1195" s="11">
        <v>200</v>
      </c>
      <c r="F1195" s="26">
        <f t="shared" si="72"/>
        <v>2145365</v>
      </c>
      <c r="G1195" s="26">
        <f>IF(ISTEXT(E1195),"",IF(ISBLANK(E1195),"",IF(ISTEXT(D1195),"",IF(A1190="Invoice No. : ",INDEX(Sheet1!F$14:F$181,MATCH(B1190,Sheet1!A$14:A$181,0)),G1194))))</f>
        <v>36825</v>
      </c>
      <c r="H1195" s="26" t="str">
        <f t="shared" si="73"/>
        <v>01/17/2023</v>
      </c>
      <c r="I1195" s="26" t="str">
        <f>IF(ISTEXT(E1195),"",IF(ISBLANK(E1195),"",IF(ISTEXT(D1195),"",IF(A1190="Invoice No. : ",TEXT(INDEX(Sheet1!C$14:C$200,MATCH(B1190,Sheet1!A$14:A$200,0)),"hh:mm:ss"),I1194))))</f>
        <v>12:14:35</v>
      </c>
      <c r="J1195">
        <f t="shared" si="74"/>
        <v>2322.5</v>
      </c>
      <c r="K1195">
        <f>IF(ISBLANK(G1195),"",IF(ISTEXT(G1195),"",INDEX(Sheet1!H$14:H$181,MATCH(F1195,Sheet1!A$14:A$181,0))))</f>
        <v>2322.5</v>
      </c>
      <c r="L1195">
        <f>IF(ISBLANK(G1195),"",IF(ISTEXT(G1195),"",INDEX(Sheet1!I$14:I$181,MATCH(F1195,Sheet1!A$14:A$181,0))))</f>
        <v>0</v>
      </c>
      <c r="M1195" t="str">
        <f>IF(ISBLANK(G1195),"",IF(ISTEXT(G1195),"",IF(INDEX(Sheet1!H$14:H$181,MATCH(F1195,Sheet1!A$14:A$181,0))&lt;&gt;0,IF(INDEX(Sheet1!I$14:I$181,MATCH(F1195,Sheet1!A$14:A$181,0))&lt;&gt;0,"Loan &amp; Cash","Loan"),"Cash")))</f>
        <v>Loan</v>
      </c>
      <c r="N1195">
        <f>IF(ISTEXT(E1195),"",IF(ISBLANK(E1195),"",IF(ISTEXT(D1195),"",IF(A1190="Invoice No. : ",INDEX(Sheet1!D$14:D$181,MATCH(B1190,Sheet1!A$14:A$181,0)),N1194))))</f>
        <v>2</v>
      </c>
      <c r="O1195" t="str">
        <f>IF(ISTEXT(E1195),"",IF(ISBLANK(E1195),"",IF(ISTEXT(D1195),"",IF(A1190="Invoice No. : ",INDEX(Sheet1!E$14:E$181,MATCH(B1190,Sheet1!A$14:A$181,0)),O1194))))</f>
        <v>RUBY</v>
      </c>
      <c r="P1195" t="str">
        <f>IF(ISTEXT(E1195),"",IF(ISBLANK(E1195),"",IF(ISTEXT(D1195),"",IF(A1190="Invoice No. : ",INDEX(Sheet1!G$14:G$181,MATCH(B1190,Sheet1!A$14:A$181,0)),P1194))))</f>
        <v>LAÑO, REYNOLD LIMTO</v>
      </c>
      <c r="Q1195">
        <f t="shared" si="75"/>
        <v>130591.09</v>
      </c>
    </row>
    <row r="1196" spans="1:17" x14ac:dyDescent="0.2">
      <c r="A1196" s="10" t="s">
        <v>781</v>
      </c>
      <c r="B1196" s="10" t="s">
        <v>782</v>
      </c>
      <c r="C1196" s="11">
        <v>4</v>
      </c>
      <c r="D1196" s="11">
        <v>24.5</v>
      </c>
      <c r="E1196" s="11">
        <v>98</v>
      </c>
      <c r="F1196" s="26">
        <f t="shared" si="72"/>
        <v>2145365</v>
      </c>
      <c r="G1196" s="26">
        <f>IF(ISTEXT(E1196),"",IF(ISBLANK(E1196),"",IF(ISTEXT(D1196),"",IF(A1191="Invoice No. : ",INDEX(Sheet1!F$14:F$181,MATCH(B1191,Sheet1!A$14:A$181,0)),G1195))))</f>
        <v>36825</v>
      </c>
      <c r="H1196" s="26" t="str">
        <f t="shared" si="73"/>
        <v>01/17/2023</v>
      </c>
      <c r="I1196" s="26" t="str">
        <f>IF(ISTEXT(E1196),"",IF(ISBLANK(E1196),"",IF(ISTEXT(D1196),"",IF(A1191="Invoice No. : ",TEXT(INDEX(Sheet1!C$14:C$200,MATCH(B1191,Sheet1!A$14:A$200,0)),"hh:mm:ss"),I1195))))</f>
        <v>12:14:35</v>
      </c>
      <c r="J1196">
        <f t="shared" si="74"/>
        <v>2322.5</v>
      </c>
      <c r="K1196">
        <f>IF(ISBLANK(G1196),"",IF(ISTEXT(G1196),"",INDEX(Sheet1!H$14:H$181,MATCH(F1196,Sheet1!A$14:A$181,0))))</f>
        <v>2322.5</v>
      </c>
      <c r="L1196">
        <f>IF(ISBLANK(G1196),"",IF(ISTEXT(G1196),"",INDEX(Sheet1!I$14:I$181,MATCH(F1196,Sheet1!A$14:A$181,0))))</f>
        <v>0</v>
      </c>
      <c r="M1196" t="str">
        <f>IF(ISBLANK(G1196),"",IF(ISTEXT(G1196),"",IF(INDEX(Sheet1!H$14:H$181,MATCH(F1196,Sheet1!A$14:A$181,0))&lt;&gt;0,IF(INDEX(Sheet1!I$14:I$181,MATCH(F1196,Sheet1!A$14:A$181,0))&lt;&gt;0,"Loan &amp; Cash","Loan"),"Cash")))</f>
        <v>Loan</v>
      </c>
      <c r="N1196">
        <f>IF(ISTEXT(E1196),"",IF(ISBLANK(E1196),"",IF(ISTEXT(D1196),"",IF(A1191="Invoice No. : ",INDEX(Sheet1!D$14:D$181,MATCH(B1191,Sheet1!A$14:A$181,0)),N1195))))</f>
        <v>2</v>
      </c>
      <c r="O1196" t="str">
        <f>IF(ISTEXT(E1196),"",IF(ISBLANK(E1196),"",IF(ISTEXT(D1196),"",IF(A1191="Invoice No. : ",INDEX(Sheet1!E$14:E$181,MATCH(B1191,Sheet1!A$14:A$181,0)),O1195))))</f>
        <v>RUBY</v>
      </c>
      <c r="P1196" t="str">
        <f>IF(ISTEXT(E1196),"",IF(ISBLANK(E1196),"",IF(ISTEXT(D1196),"",IF(A1191="Invoice No. : ",INDEX(Sheet1!G$14:G$181,MATCH(B1191,Sheet1!A$14:A$181,0)),P1195))))</f>
        <v>LAÑO, REYNOLD LIMTO</v>
      </c>
      <c r="Q1196">
        <f t="shared" si="75"/>
        <v>130591.09</v>
      </c>
    </row>
    <row r="1197" spans="1:17" x14ac:dyDescent="0.2">
      <c r="A1197" s="10" t="s">
        <v>783</v>
      </c>
      <c r="B1197" s="10" t="s">
        <v>784</v>
      </c>
      <c r="C1197" s="11">
        <v>1</v>
      </c>
      <c r="D1197" s="11">
        <v>58.5</v>
      </c>
      <c r="E1197" s="11">
        <v>58.5</v>
      </c>
      <c r="F1197" s="26">
        <f t="shared" si="72"/>
        <v>2145365</v>
      </c>
      <c r="G1197" s="26">
        <f>IF(ISTEXT(E1197),"",IF(ISBLANK(E1197),"",IF(ISTEXT(D1197),"",IF(A1192="Invoice No. : ",INDEX(Sheet1!F$14:F$181,MATCH(B1192,Sheet1!A$14:A$181,0)),G1196))))</f>
        <v>36825</v>
      </c>
      <c r="H1197" s="26" t="str">
        <f t="shared" si="73"/>
        <v>01/17/2023</v>
      </c>
      <c r="I1197" s="26" t="str">
        <f>IF(ISTEXT(E1197),"",IF(ISBLANK(E1197),"",IF(ISTEXT(D1197),"",IF(A1192="Invoice No. : ",TEXT(INDEX(Sheet1!C$14:C$200,MATCH(B1192,Sheet1!A$14:A$200,0)),"hh:mm:ss"),I1196))))</f>
        <v>12:14:35</v>
      </c>
      <c r="J1197">
        <f t="shared" si="74"/>
        <v>2322.5</v>
      </c>
      <c r="K1197">
        <f>IF(ISBLANK(G1197),"",IF(ISTEXT(G1197),"",INDEX(Sheet1!H$14:H$181,MATCH(F1197,Sheet1!A$14:A$181,0))))</f>
        <v>2322.5</v>
      </c>
      <c r="L1197">
        <f>IF(ISBLANK(G1197),"",IF(ISTEXT(G1197),"",INDEX(Sheet1!I$14:I$181,MATCH(F1197,Sheet1!A$14:A$181,0))))</f>
        <v>0</v>
      </c>
      <c r="M1197" t="str">
        <f>IF(ISBLANK(G1197),"",IF(ISTEXT(G1197),"",IF(INDEX(Sheet1!H$14:H$181,MATCH(F1197,Sheet1!A$14:A$181,0))&lt;&gt;0,IF(INDEX(Sheet1!I$14:I$181,MATCH(F1197,Sheet1!A$14:A$181,0))&lt;&gt;0,"Loan &amp; Cash","Loan"),"Cash")))</f>
        <v>Loan</v>
      </c>
      <c r="N1197">
        <f>IF(ISTEXT(E1197),"",IF(ISBLANK(E1197),"",IF(ISTEXT(D1197),"",IF(A1192="Invoice No. : ",INDEX(Sheet1!D$14:D$181,MATCH(B1192,Sheet1!A$14:A$181,0)),N1196))))</f>
        <v>2</v>
      </c>
      <c r="O1197" t="str">
        <f>IF(ISTEXT(E1197),"",IF(ISBLANK(E1197),"",IF(ISTEXT(D1197),"",IF(A1192="Invoice No. : ",INDEX(Sheet1!E$14:E$181,MATCH(B1192,Sheet1!A$14:A$181,0)),O1196))))</f>
        <v>RUBY</v>
      </c>
      <c r="P1197" t="str">
        <f>IF(ISTEXT(E1197),"",IF(ISBLANK(E1197),"",IF(ISTEXT(D1197),"",IF(A1192="Invoice No. : ",INDEX(Sheet1!G$14:G$181,MATCH(B1192,Sheet1!A$14:A$181,0)),P1196))))</f>
        <v>LAÑO, REYNOLD LIMTO</v>
      </c>
      <c r="Q1197">
        <f t="shared" si="75"/>
        <v>130591.09</v>
      </c>
    </row>
    <row r="1198" spans="1:17" x14ac:dyDescent="0.2">
      <c r="A1198" s="10" t="s">
        <v>785</v>
      </c>
      <c r="B1198" s="10" t="s">
        <v>786</v>
      </c>
      <c r="C1198" s="11">
        <v>1</v>
      </c>
      <c r="D1198" s="11">
        <v>211.75</v>
      </c>
      <c r="E1198" s="11">
        <v>211.75</v>
      </c>
      <c r="F1198" s="26">
        <f t="shared" si="72"/>
        <v>2145365</v>
      </c>
      <c r="G1198" s="26">
        <f>IF(ISTEXT(E1198),"",IF(ISBLANK(E1198),"",IF(ISTEXT(D1198),"",IF(A1193="Invoice No. : ",INDEX(Sheet1!F$14:F$181,MATCH(B1193,Sheet1!A$14:A$181,0)),G1197))))</f>
        <v>36825</v>
      </c>
      <c r="H1198" s="26" t="str">
        <f t="shared" si="73"/>
        <v>01/17/2023</v>
      </c>
      <c r="I1198" s="26" t="str">
        <f>IF(ISTEXT(E1198),"",IF(ISBLANK(E1198),"",IF(ISTEXT(D1198),"",IF(A1193="Invoice No. : ",TEXT(INDEX(Sheet1!C$14:C$200,MATCH(B1193,Sheet1!A$14:A$200,0)),"hh:mm:ss"),I1197))))</f>
        <v>12:14:35</v>
      </c>
      <c r="J1198">
        <f t="shared" si="74"/>
        <v>2322.5</v>
      </c>
      <c r="K1198">
        <f>IF(ISBLANK(G1198),"",IF(ISTEXT(G1198),"",INDEX(Sheet1!H$14:H$181,MATCH(F1198,Sheet1!A$14:A$181,0))))</f>
        <v>2322.5</v>
      </c>
      <c r="L1198">
        <f>IF(ISBLANK(G1198),"",IF(ISTEXT(G1198),"",INDEX(Sheet1!I$14:I$181,MATCH(F1198,Sheet1!A$14:A$181,0))))</f>
        <v>0</v>
      </c>
      <c r="M1198" t="str">
        <f>IF(ISBLANK(G1198),"",IF(ISTEXT(G1198),"",IF(INDEX(Sheet1!H$14:H$181,MATCH(F1198,Sheet1!A$14:A$181,0))&lt;&gt;0,IF(INDEX(Sheet1!I$14:I$181,MATCH(F1198,Sheet1!A$14:A$181,0))&lt;&gt;0,"Loan &amp; Cash","Loan"),"Cash")))</f>
        <v>Loan</v>
      </c>
      <c r="N1198">
        <f>IF(ISTEXT(E1198),"",IF(ISBLANK(E1198),"",IF(ISTEXT(D1198),"",IF(A1193="Invoice No. : ",INDEX(Sheet1!D$14:D$181,MATCH(B1193,Sheet1!A$14:A$181,0)),N1197))))</f>
        <v>2</v>
      </c>
      <c r="O1198" t="str">
        <f>IF(ISTEXT(E1198),"",IF(ISBLANK(E1198),"",IF(ISTEXT(D1198),"",IF(A1193="Invoice No. : ",INDEX(Sheet1!E$14:E$181,MATCH(B1193,Sheet1!A$14:A$181,0)),O1197))))</f>
        <v>RUBY</v>
      </c>
      <c r="P1198" t="str">
        <f>IF(ISTEXT(E1198),"",IF(ISBLANK(E1198),"",IF(ISTEXT(D1198),"",IF(A1193="Invoice No. : ",INDEX(Sheet1!G$14:G$181,MATCH(B1193,Sheet1!A$14:A$181,0)),P1197))))</f>
        <v>LAÑO, REYNOLD LIMTO</v>
      </c>
      <c r="Q1198">
        <f t="shared" si="75"/>
        <v>130591.09</v>
      </c>
    </row>
    <row r="1199" spans="1:17" x14ac:dyDescent="0.2">
      <c r="A1199" s="10" t="s">
        <v>163</v>
      </c>
      <c r="B1199" s="10" t="s">
        <v>164</v>
      </c>
      <c r="C1199" s="11">
        <v>1</v>
      </c>
      <c r="D1199" s="11">
        <v>205.25</v>
      </c>
      <c r="E1199" s="11">
        <v>205.25</v>
      </c>
      <c r="F1199" s="26">
        <f t="shared" si="72"/>
        <v>2145365</v>
      </c>
      <c r="G1199" s="26">
        <f>IF(ISTEXT(E1199),"",IF(ISBLANK(E1199),"",IF(ISTEXT(D1199),"",IF(A1194="Invoice No. : ",INDEX(Sheet1!F$14:F$181,MATCH(B1194,Sheet1!A$14:A$181,0)),G1198))))</f>
        <v>36825</v>
      </c>
      <c r="H1199" s="26" t="str">
        <f t="shared" si="73"/>
        <v>01/17/2023</v>
      </c>
      <c r="I1199" s="26" t="str">
        <f>IF(ISTEXT(E1199),"",IF(ISBLANK(E1199),"",IF(ISTEXT(D1199),"",IF(A1194="Invoice No. : ",TEXT(INDEX(Sheet1!C$14:C$200,MATCH(B1194,Sheet1!A$14:A$200,0)),"hh:mm:ss"),I1198))))</f>
        <v>12:14:35</v>
      </c>
      <c r="J1199">
        <f t="shared" si="74"/>
        <v>2322.5</v>
      </c>
      <c r="K1199">
        <f>IF(ISBLANK(G1199),"",IF(ISTEXT(G1199),"",INDEX(Sheet1!H$14:H$181,MATCH(F1199,Sheet1!A$14:A$181,0))))</f>
        <v>2322.5</v>
      </c>
      <c r="L1199">
        <f>IF(ISBLANK(G1199),"",IF(ISTEXT(G1199),"",INDEX(Sheet1!I$14:I$181,MATCH(F1199,Sheet1!A$14:A$181,0))))</f>
        <v>0</v>
      </c>
      <c r="M1199" t="str">
        <f>IF(ISBLANK(G1199),"",IF(ISTEXT(G1199),"",IF(INDEX(Sheet1!H$14:H$181,MATCH(F1199,Sheet1!A$14:A$181,0))&lt;&gt;0,IF(INDEX(Sheet1!I$14:I$181,MATCH(F1199,Sheet1!A$14:A$181,0))&lt;&gt;0,"Loan &amp; Cash","Loan"),"Cash")))</f>
        <v>Loan</v>
      </c>
      <c r="N1199">
        <f>IF(ISTEXT(E1199),"",IF(ISBLANK(E1199),"",IF(ISTEXT(D1199),"",IF(A1194="Invoice No. : ",INDEX(Sheet1!D$14:D$181,MATCH(B1194,Sheet1!A$14:A$181,0)),N1198))))</f>
        <v>2</v>
      </c>
      <c r="O1199" t="str">
        <f>IF(ISTEXT(E1199),"",IF(ISBLANK(E1199),"",IF(ISTEXT(D1199),"",IF(A1194="Invoice No. : ",INDEX(Sheet1!E$14:E$181,MATCH(B1194,Sheet1!A$14:A$181,0)),O1198))))</f>
        <v>RUBY</v>
      </c>
      <c r="P1199" t="str">
        <f>IF(ISTEXT(E1199),"",IF(ISBLANK(E1199),"",IF(ISTEXT(D1199),"",IF(A1194="Invoice No. : ",INDEX(Sheet1!G$14:G$181,MATCH(B1194,Sheet1!A$14:A$181,0)),P1198))))</f>
        <v>LAÑO, REYNOLD LIMTO</v>
      </c>
      <c r="Q1199">
        <f t="shared" si="75"/>
        <v>130591.09</v>
      </c>
    </row>
    <row r="1200" spans="1:17" x14ac:dyDescent="0.2">
      <c r="A1200" s="10" t="s">
        <v>165</v>
      </c>
      <c r="B1200" s="10" t="s">
        <v>166</v>
      </c>
      <c r="C1200" s="11">
        <v>2</v>
      </c>
      <c r="D1200" s="11">
        <v>98.5</v>
      </c>
      <c r="E1200" s="11">
        <v>197</v>
      </c>
      <c r="F1200" s="26">
        <f t="shared" si="72"/>
        <v>2145365</v>
      </c>
      <c r="G1200" s="26">
        <f>IF(ISTEXT(E1200),"",IF(ISBLANK(E1200),"",IF(ISTEXT(D1200),"",IF(A1195="Invoice No. : ",INDEX(Sheet1!F$14:F$181,MATCH(B1195,Sheet1!A$14:A$181,0)),G1199))))</f>
        <v>36825</v>
      </c>
      <c r="H1200" s="26" t="str">
        <f t="shared" si="73"/>
        <v>01/17/2023</v>
      </c>
      <c r="I1200" s="26" t="str">
        <f>IF(ISTEXT(E1200),"",IF(ISBLANK(E1200),"",IF(ISTEXT(D1200),"",IF(A1195="Invoice No. : ",TEXT(INDEX(Sheet1!C$14:C$200,MATCH(B1195,Sheet1!A$14:A$200,0)),"hh:mm:ss"),I1199))))</f>
        <v>12:14:35</v>
      </c>
      <c r="J1200">
        <f t="shared" si="74"/>
        <v>2322.5</v>
      </c>
      <c r="K1200">
        <f>IF(ISBLANK(G1200),"",IF(ISTEXT(G1200),"",INDEX(Sheet1!H$14:H$181,MATCH(F1200,Sheet1!A$14:A$181,0))))</f>
        <v>2322.5</v>
      </c>
      <c r="L1200">
        <f>IF(ISBLANK(G1200),"",IF(ISTEXT(G1200),"",INDEX(Sheet1!I$14:I$181,MATCH(F1200,Sheet1!A$14:A$181,0))))</f>
        <v>0</v>
      </c>
      <c r="M1200" t="str">
        <f>IF(ISBLANK(G1200),"",IF(ISTEXT(G1200),"",IF(INDEX(Sheet1!H$14:H$181,MATCH(F1200,Sheet1!A$14:A$181,0))&lt;&gt;0,IF(INDEX(Sheet1!I$14:I$181,MATCH(F1200,Sheet1!A$14:A$181,0))&lt;&gt;0,"Loan &amp; Cash","Loan"),"Cash")))</f>
        <v>Loan</v>
      </c>
      <c r="N1200">
        <f>IF(ISTEXT(E1200),"",IF(ISBLANK(E1200),"",IF(ISTEXT(D1200),"",IF(A1195="Invoice No. : ",INDEX(Sheet1!D$14:D$181,MATCH(B1195,Sheet1!A$14:A$181,0)),N1199))))</f>
        <v>2</v>
      </c>
      <c r="O1200" t="str">
        <f>IF(ISTEXT(E1200),"",IF(ISBLANK(E1200),"",IF(ISTEXT(D1200),"",IF(A1195="Invoice No. : ",INDEX(Sheet1!E$14:E$181,MATCH(B1195,Sheet1!A$14:A$181,0)),O1199))))</f>
        <v>RUBY</v>
      </c>
      <c r="P1200" t="str">
        <f>IF(ISTEXT(E1200),"",IF(ISBLANK(E1200),"",IF(ISTEXT(D1200),"",IF(A1195="Invoice No. : ",INDEX(Sheet1!G$14:G$181,MATCH(B1195,Sheet1!A$14:A$181,0)),P1199))))</f>
        <v>LAÑO, REYNOLD LIMTO</v>
      </c>
      <c r="Q1200">
        <f t="shared" si="75"/>
        <v>130591.09</v>
      </c>
    </row>
    <row r="1201" spans="1:17" x14ac:dyDescent="0.2">
      <c r="A1201" s="10" t="s">
        <v>787</v>
      </c>
      <c r="B1201" s="10" t="s">
        <v>788</v>
      </c>
      <c r="C1201" s="11">
        <v>1</v>
      </c>
      <c r="D1201" s="11">
        <v>19.25</v>
      </c>
      <c r="E1201" s="11">
        <v>19.25</v>
      </c>
      <c r="F1201" s="26">
        <f t="shared" si="72"/>
        <v>2145365</v>
      </c>
      <c r="G1201" s="26">
        <f>IF(ISTEXT(E1201),"",IF(ISBLANK(E1201),"",IF(ISTEXT(D1201),"",IF(A1196="Invoice No. : ",INDEX(Sheet1!F$14:F$181,MATCH(B1196,Sheet1!A$14:A$181,0)),G1200))))</f>
        <v>36825</v>
      </c>
      <c r="H1201" s="26" t="str">
        <f t="shared" si="73"/>
        <v>01/17/2023</v>
      </c>
      <c r="I1201" s="26" t="str">
        <f>IF(ISTEXT(E1201),"",IF(ISBLANK(E1201),"",IF(ISTEXT(D1201),"",IF(A1196="Invoice No. : ",TEXT(INDEX(Sheet1!C$14:C$200,MATCH(B1196,Sheet1!A$14:A$200,0)),"hh:mm:ss"),I1200))))</f>
        <v>12:14:35</v>
      </c>
      <c r="J1201">
        <f t="shared" si="74"/>
        <v>2322.5</v>
      </c>
      <c r="K1201">
        <f>IF(ISBLANK(G1201),"",IF(ISTEXT(G1201),"",INDEX(Sheet1!H$14:H$181,MATCH(F1201,Sheet1!A$14:A$181,0))))</f>
        <v>2322.5</v>
      </c>
      <c r="L1201">
        <f>IF(ISBLANK(G1201),"",IF(ISTEXT(G1201),"",INDEX(Sheet1!I$14:I$181,MATCH(F1201,Sheet1!A$14:A$181,0))))</f>
        <v>0</v>
      </c>
      <c r="M1201" t="str">
        <f>IF(ISBLANK(G1201),"",IF(ISTEXT(G1201),"",IF(INDEX(Sheet1!H$14:H$181,MATCH(F1201,Sheet1!A$14:A$181,0))&lt;&gt;0,IF(INDEX(Sheet1!I$14:I$181,MATCH(F1201,Sheet1!A$14:A$181,0))&lt;&gt;0,"Loan &amp; Cash","Loan"),"Cash")))</f>
        <v>Loan</v>
      </c>
      <c r="N1201">
        <f>IF(ISTEXT(E1201),"",IF(ISBLANK(E1201),"",IF(ISTEXT(D1201),"",IF(A1196="Invoice No. : ",INDEX(Sheet1!D$14:D$181,MATCH(B1196,Sheet1!A$14:A$181,0)),N1200))))</f>
        <v>2</v>
      </c>
      <c r="O1201" t="str">
        <f>IF(ISTEXT(E1201),"",IF(ISBLANK(E1201),"",IF(ISTEXT(D1201),"",IF(A1196="Invoice No. : ",INDEX(Sheet1!E$14:E$181,MATCH(B1196,Sheet1!A$14:A$181,0)),O1200))))</f>
        <v>RUBY</v>
      </c>
      <c r="P1201" t="str">
        <f>IF(ISTEXT(E1201),"",IF(ISBLANK(E1201),"",IF(ISTEXT(D1201),"",IF(A1196="Invoice No. : ",INDEX(Sheet1!G$14:G$181,MATCH(B1196,Sheet1!A$14:A$181,0)),P1200))))</f>
        <v>LAÑO, REYNOLD LIMTO</v>
      </c>
      <c r="Q1201">
        <f t="shared" si="75"/>
        <v>130591.09</v>
      </c>
    </row>
    <row r="1202" spans="1:17" x14ac:dyDescent="0.2">
      <c r="A1202" s="10" t="s">
        <v>789</v>
      </c>
      <c r="B1202" s="10" t="s">
        <v>790</v>
      </c>
      <c r="C1202" s="11">
        <v>4</v>
      </c>
      <c r="D1202" s="11">
        <v>11.5</v>
      </c>
      <c r="E1202" s="11">
        <v>46</v>
      </c>
      <c r="F1202" s="26">
        <f t="shared" si="72"/>
        <v>2145365</v>
      </c>
      <c r="G1202" s="26">
        <f>IF(ISTEXT(E1202),"",IF(ISBLANK(E1202),"",IF(ISTEXT(D1202),"",IF(A1197="Invoice No. : ",INDEX(Sheet1!F$14:F$181,MATCH(B1197,Sheet1!A$14:A$181,0)),G1201))))</f>
        <v>36825</v>
      </c>
      <c r="H1202" s="26" t="str">
        <f t="shared" si="73"/>
        <v>01/17/2023</v>
      </c>
      <c r="I1202" s="26" t="str">
        <f>IF(ISTEXT(E1202),"",IF(ISBLANK(E1202),"",IF(ISTEXT(D1202),"",IF(A1197="Invoice No. : ",TEXT(INDEX(Sheet1!C$14:C$200,MATCH(B1197,Sheet1!A$14:A$200,0)),"hh:mm:ss"),I1201))))</f>
        <v>12:14:35</v>
      </c>
      <c r="J1202">
        <f t="shared" si="74"/>
        <v>2322.5</v>
      </c>
      <c r="K1202">
        <f>IF(ISBLANK(G1202),"",IF(ISTEXT(G1202),"",INDEX(Sheet1!H$14:H$181,MATCH(F1202,Sheet1!A$14:A$181,0))))</f>
        <v>2322.5</v>
      </c>
      <c r="L1202">
        <f>IF(ISBLANK(G1202),"",IF(ISTEXT(G1202),"",INDEX(Sheet1!I$14:I$181,MATCH(F1202,Sheet1!A$14:A$181,0))))</f>
        <v>0</v>
      </c>
      <c r="M1202" t="str">
        <f>IF(ISBLANK(G1202),"",IF(ISTEXT(G1202),"",IF(INDEX(Sheet1!H$14:H$181,MATCH(F1202,Sheet1!A$14:A$181,0))&lt;&gt;0,IF(INDEX(Sheet1!I$14:I$181,MATCH(F1202,Sheet1!A$14:A$181,0))&lt;&gt;0,"Loan &amp; Cash","Loan"),"Cash")))</f>
        <v>Loan</v>
      </c>
      <c r="N1202">
        <f>IF(ISTEXT(E1202),"",IF(ISBLANK(E1202),"",IF(ISTEXT(D1202),"",IF(A1197="Invoice No. : ",INDEX(Sheet1!D$14:D$181,MATCH(B1197,Sheet1!A$14:A$181,0)),N1201))))</f>
        <v>2</v>
      </c>
      <c r="O1202" t="str">
        <f>IF(ISTEXT(E1202),"",IF(ISBLANK(E1202),"",IF(ISTEXT(D1202),"",IF(A1197="Invoice No. : ",INDEX(Sheet1!E$14:E$181,MATCH(B1197,Sheet1!A$14:A$181,0)),O1201))))</f>
        <v>RUBY</v>
      </c>
      <c r="P1202" t="str">
        <f>IF(ISTEXT(E1202),"",IF(ISBLANK(E1202),"",IF(ISTEXT(D1202),"",IF(A1197="Invoice No. : ",INDEX(Sheet1!G$14:G$181,MATCH(B1197,Sheet1!A$14:A$181,0)),P1201))))</f>
        <v>LAÑO, REYNOLD LIMTO</v>
      </c>
      <c r="Q1202">
        <f t="shared" si="75"/>
        <v>130591.09</v>
      </c>
    </row>
    <row r="1203" spans="1:17" x14ac:dyDescent="0.2">
      <c r="A1203" s="10" t="s">
        <v>791</v>
      </c>
      <c r="B1203" s="10" t="s">
        <v>792</v>
      </c>
      <c r="C1203" s="11">
        <v>2</v>
      </c>
      <c r="D1203" s="11">
        <v>19.75</v>
      </c>
      <c r="E1203" s="11">
        <v>39.5</v>
      </c>
      <c r="F1203" s="26">
        <f t="shared" si="72"/>
        <v>2145365</v>
      </c>
      <c r="G1203" s="26">
        <f>IF(ISTEXT(E1203),"",IF(ISBLANK(E1203),"",IF(ISTEXT(D1203),"",IF(A1198="Invoice No. : ",INDEX(Sheet1!F$14:F$181,MATCH(B1198,Sheet1!A$14:A$181,0)),G1202))))</f>
        <v>36825</v>
      </c>
      <c r="H1203" s="26" t="str">
        <f t="shared" si="73"/>
        <v>01/17/2023</v>
      </c>
      <c r="I1203" s="26" t="str">
        <f>IF(ISTEXT(E1203),"",IF(ISBLANK(E1203),"",IF(ISTEXT(D1203),"",IF(A1198="Invoice No. : ",TEXT(INDEX(Sheet1!C$14:C$200,MATCH(B1198,Sheet1!A$14:A$200,0)),"hh:mm:ss"),I1202))))</f>
        <v>12:14:35</v>
      </c>
      <c r="J1203">
        <f t="shared" si="74"/>
        <v>2322.5</v>
      </c>
      <c r="K1203">
        <f>IF(ISBLANK(G1203),"",IF(ISTEXT(G1203),"",INDEX(Sheet1!H$14:H$181,MATCH(F1203,Sheet1!A$14:A$181,0))))</f>
        <v>2322.5</v>
      </c>
      <c r="L1203">
        <f>IF(ISBLANK(G1203),"",IF(ISTEXT(G1203),"",INDEX(Sheet1!I$14:I$181,MATCH(F1203,Sheet1!A$14:A$181,0))))</f>
        <v>0</v>
      </c>
      <c r="M1203" t="str">
        <f>IF(ISBLANK(G1203),"",IF(ISTEXT(G1203),"",IF(INDEX(Sheet1!H$14:H$181,MATCH(F1203,Sheet1!A$14:A$181,0))&lt;&gt;0,IF(INDEX(Sheet1!I$14:I$181,MATCH(F1203,Sheet1!A$14:A$181,0))&lt;&gt;0,"Loan &amp; Cash","Loan"),"Cash")))</f>
        <v>Loan</v>
      </c>
      <c r="N1203">
        <f>IF(ISTEXT(E1203),"",IF(ISBLANK(E1203),"",IF(ISTEXT(D1203),"",IF(A1198="Invoice No. : ",INDEX(Sheet1!D$14:D$181,MATCH(B1198,Sheet1!A$14:A$181,0)),N1202))))</f>
        <v>2</v>
      </c>
      <c r="O1203" t="str">
        <f>IF(ISTEXT(E1203),"",IF(ISBLANK(E1203),"",IF(ISTEXT(D1203),"",IF(A1198="Invoice No. : ",INDEX(Sheet1!E$14:E$181,MATCH(B1198,Sheet1!A$14:A$181,0)),O1202))))</f>
        <v>RUBY</v>
      </c>
      <c r="P1203" t="str">
        <f>IF(ISTEXT(E1203),"",IF(ISBLANK(E1203),"",IF(ISTEXT(D1203),"",IF(A1198="Invoice No. : ",INDEX(Sheet1!G$14:G$181,MATCH(B1198,Sheet1!A$14:A$181,0)),P1202))))</f>
        <v>LAÑO, REYNOLD LIMTO</v>
      </c>
      <c r="Q1203">
        <f t="shared" si="75"/>
        <v>130591.09</v>
      </c>
    </row>
    <row r="1204" spans="1:17" x14ac:dyDescent="0.2">
      <c r="A1204" s="10" t="s">
        <v>793</v>
      </c>
      <c r="B1204" s="10" t="s">
        <v>794</v>
      </c>
      <c r="C1204" s="11">
        <v>2</v>
      </c>
      <c r="D1204" s="11">
        <v>19.75</v>
      </c>
      <c r="E1204" s="11">
        <v>39.5</v>
      </c>
      <c r="F1204" s="26">
        <f t="shared" si="72"/>
        <v>2145365</v>
      </c>
      <c r="G1204" s="26">
        <f>IF(ISTEXT(E1204),"",IF(ISBLANK(E1204),"",IF(ISTEXT(D1204),"",IF(A1199="Invoice No. : ",INDEX(Sheet1!F$14:F$181,MATCH(B1199,Sheet1!A$14:A$181,0)),G1203))))</f>
        <v>36825</v>
      </c>
      <c r="H1204" s="26" t="str">
        <f t="shared" si="73"/>
        <v>01/17/2023</v>
      </c>
      <c r="I1204" s="26" t="str">
        <f>IF(ISTEXT(E1204),"",IF(ISBLANK(E1204),"",IF(ISTEXT(D1204),"",IF(A1199="Invoice No. : ",TEXT(INDEX(Sheet1!C$14:C$200,MATCH(B1199,Sheet1!A$14:A$200,0)),"hh:mm:ss"),I1203))))</f>
        <v>12:14:35</v>
      </c>
      <c r="J1204">
        <f t="shared" si="74"/>
        <v>2322.5</v>
      </c>
      <c r="K1204">
        <f>IF(ISBLANK(G1204),"",IF(ISTEXT(G1204),"",INDEX(Sheet1!H$14:H$181,MATCH(F1204,Sheet1!A$14:A$181,0))))</f>
        <v>2322.5</v>
      </c>
      <c r="L1204">
        <f>IF(ISBLANK(G1204),"",IF(ISTEXT(G1204),"",INDEX(Sheet1!I$14:I$181,MATCH(F1204,Sheet1!A$14:A$181,0))))</f>
        <v>0</v>
      </c>
      <c r="M1204" t="str">
        <f>IF(ISBLANK(G1204),"",IF(ISTEXT(G1204),"",IF(INDEX(Sheet1!H$14:H$181,MATCH(F1204,Sheet1!A$14:A$181,0))&lt;&gt;0,IF(INDEX(Sheet1!I$14:I$181,MATCH(F1204,Sheet1!A$14:A$181,0))&lt;&gt;0,"Loan &amp; Cash","Loan"),"Cash")))</f>
        <v>Loan</v>
      </c>
      <c r="N1204">
        <f>IF(ISTEXT(E1204),"",IF(ISBLANK(E1204),"",IF(ISTEXT(D1204),"",IF(A1199="Invoice No. : ",INDEX(Sheet1!D$14:D$181,MATCH(B1199,Sheet1!A$14:A$181,0)),N1203))))</f>
        <v>2</v>
      </c>
      <c r="O1204" t="str">
        <f>IF(ISTEXT(E1204),"",IF(ISBLANK(E1204),"",IF(ISTEXT(D1204),"",IF(A1199="Invoice No. : ",INDEX(Sheet1!E$14:E$181,MATCH(B1199,Sheet1!A$14:A$181,0)),O1203))))</f>
        <v>RUBY</v>
      </c>
      <c r="P1204" t="str">
        <f>IF(ISTEXT(E1204),"",IF(ISBLANK(E1204),"",IF(ISTEXT(D1204),"",IF(A1199="Invoice No. : ",INDEX(Sheet1!G$14:G$181,MATCH(B1199,Sheet1!A$14:A$181,0)),P1203))))</f>
        <v>LAÑO, REYNOLD LIMTO</v>
      </c>
      <c r="Q1204">
        <f t="shared" si="75"/>
        <v>130591.09</v>
      </c>
    </row>
    <row r="1205" spans="1:17" x14ac:dyDescent="0.2">
      <c r="A1205" s="10" t="s">
        <v>795</v>
      </c>
      <c r="B1205" s="10" t="s">
        <v>796</v>
      </c>
      <c r="C1205" s="11">
        <v>1</v>
      </c>
      <c r="D1205" s="11">
        <v>76.5</v>
      </c>
      <c r="E1205" s="11">
        <v>76.5</v>
      </c>
      <c r="F1205" s="26">
        <f t="shared" si="72"/>
        <v>2145365</v>
      </c>
      <c r="G1205" s="26">
        <f>IF(ISTEXT(E1205),"",IF(ISBLANK(E1205),"",IF(ISTEXT(D1205),"",IF(A1200="Invoice No. : ",INDEX(Sheet1!F$14:F$181,MATCH(B1200,Sheet1!A$14:A$181,0)),G1204))))</f>
        <v>36825</v>
      </c>
      <c r="H1205" s="26" t="str">
        <f t="shared" si="73"/>
        <v>01/17/2023</v>
      </c>
      <c r="I1205" s="26" t="str">
        <f>IF(ISTEXT(E1205),"",IF(ISBLANK(E1205),"",IF(ISTEXT(D1205),"",IF(A1200="Invoice No. : ",TEXT(INDEX(Sheet1!C$14:C$200,MATCH(B1200,Sheet1!A$14:A$200,0)),"hh:mm:ss"),I1204))))</f>
        <v>12:14:35</v>
      </c>
      <c r="J1205">
        <f t="shared" si="74"/>
        <v>2322.5</v>
      </c>
      <c r="K1205">
        <f>IF(ISBLANK(G1205),"",IF(ISTEXT(G1205),"",INDEX(Sheet1!H$14:H$181,MATCH(F1205,Sheet1!A$14:A$181,0))))</f>
        <v>2322.5</v>
      </c>
      <c r="L1205">
        <f>IF(ISBLANK(G1205),"",IF(ISTEXT(G1205),"",INDEX(Sheet1!I$14:I$181,MATCH(F1205,Sheet1!A$14:A$181,0))))</f>
        <v>0</v>
      </c>
      <c r="M1205" t="str">
        <f>IF(ISBLANK(G1205),"",IF(ISTEXT(G1205),"",IF(INDEX(Sheet1!H$14:H$181,MATCH(F1205,Sheet1!A$14:A$181,0))&lt;&gt;0,IF(INDEX(Sheet1!I$14:I$181,MATCH(F1205,Sheet1!A$14:A$181,0))&lt;&gt;0,"Loan &amp; Cash","Loan"),"Cash")))</f>
        <v>Loan</v>
      </c>
      <c r="N1205">
        <f>IF(ISTEXT(E1205),"",IF(ISBLANK(E1205),"",IF(ISTEXT(D1205),"",IF(A1200="Invoice No. : ",INDEX(Sheet1!D$14:D$181,MATCH(B1200,Sheet1!A$14:A$181,0)),N1204))))</f>
        <v>2</v>
      </c>
      <c r="O1205" t="str">
        <f>IF(ISTEXT(E1205),"",IF(ISBLANK(E1205),"",IF(ISTEXT(D1205),"",IF(A1200="Invoice No. : ",INDEX(Sheet1!E$14:E$181,MATCH(B1200,Sheet1!A$14:A$181,0)),O1204))))</f>
        <v>RUBY</v>
      </c>
      <c r="P1205" t="str">
        <f>IF(ISTEXT(E1205),"",IF(ISBLANK(E1205),"",IF(ISTEXT(D1205),"",IF(A1200="Invoice No. : ",INDEX(Sheet1!G$14:G$181,MATCH(B1200,Sheet1!A$14:A$181,0)),P1204))))</f>
        <v>LAÑO, REYNOLD LIMTO</v>
      </c>
      <c r="Q1205">
        <f t="shared" si="75"/>
        <v>130591.09</v>
      </c>
    </row>
    <row r="1206" spans="1:17" x14ac:dyDescent="0.2">
      <c r="A1206" s="10" t="s">
        <v>797</v>
      </c>
      <c r="B1206" s="10" t="s">
        <v>798</v>
      </c>
      <c r="C1206" s="11">
        <v>1</v>
      </c>
      <c r="D1206" s="11">
        <v>89</v>
      </c>
      <c r="E1206" s="11">
        <v>89</v>
      </c>
      <c r="F1206" s="26">
        <f t="shared" si="72"/>
        <v>2145365</v>
      </c>
      <c r="G1206" s="26">
        <f>IF(ISTEXT(E1206),"",IF(ISBLANK(E1206),"",IF(ISTEXT(D1206),"",IF(A1201="Invoice No. : ",INDEX(Sheet1!F$14:F$181,MATCH(B1201,Sheet1!A$14:A$181,0)),G1205))))</f>
        <v>36825</v>
      </c>
      <c r="H1206" s="26" t="str">
        <f t="shared" si="73"/>
        <v>01/17/2023</v>
      </c>
      <c r="I1206" s="26" t="str">
        <f>IF(ISTEXT(E1206),"",IF(ISBLANK(E1206),"",IF(ISTEXT(D1206),"",IF(A1201="Invoice No. : ",TEXT(INDEX(Sheet1!C$14:C$200,MATCH(B1201,Sheet1!A$14:A$200,0)),"hh:mm:ss"),I1205))))</f>
        <v>12:14:35</v>
      </c>
      <c r="J1206">
        <f t="shared" si="74"/>
        <v>2322.5</v>
      </c>
      <c r="K1206">
        <f>IF(ISBLANK(G1206),"",IF(ISTEXT(G1206),"",INDEX(Sheet1!H$14:H$181,MATCH(F1206,Sheet1!A$14:A$181,0))))</f>
        <v>2322.5</v>
      </c>
      <c r="L1206">
        <f>IF(ISBLANK(G1206),"",IF(ISTEXT(G1206),"",INDEX(Sheet1!I$14:I$181,MATCH(F1206,Sheet1!A$14:A$181,0))))</f>
        <v>0</v>
      </c>
      <c r="M1206" t="str">
        <f>IF(ISBLANK(G1206),"",IF(ISTEXT(G1206),"",IF(INDEX(Sheet1!H$14:H$181,MATCH(F1206,Sheet1!A$14:A$181,0))&lt;&gt;0,IF(INDEX(Sheet1!I$14:I$181,MATCH(F1206,Sheet1!A$14:A$181,0))&lt;&gt;0,"Loan &amp; Cash","Loan"),"Cash")))</f>
        <v>Loan</v>
      </c>
      <c r="N1206">
        <f>IF(ISTEXT(E1206),"",IF(ISBLANK(E1206),"",IF(ISTEXT(D1206),"",IF(A1201="Invoice No. : ",INDEX(Sheet1!D$14:D$181,MATCH(B1201,Sheet1!A$14:A$181,0)),N1205))))</f>
        <v>2</v>
      </c>
      <c r="O1206" t="str">
        <f>IF(ISTEXT(E1206),"",IF(ISBLANK(E1206),"",IF(ISTEXT(D1206),"",IF(A1201="Invoice No. : ",INDEX(Sheet1!E$14:E$181,MATCH(B1201,Sheet1!A$14:A$181,0)),O1205))))</f>
        <v>RUBY</v>
      </c>
      <c r="P1206" t="str">
        <f>IF(ISTEXT(E1206),"",IF(ISBLANK(E1206),"",IF(ISTEXT(D1206),"",IF(A1201="Invoice No. : ",INDEX(Sheet1!G$14:G$181,MATCH(B1201,Sheet1!A$14:A$181,0)),P1205))))</f>
        <v>LAÑO, REYNOLD LIMTO</v>
      </c>
      <c r="Q1206">
        <f t="shared" si="75"/>
        <v>130591.09</v>
      </c>
    </row>
    <row r="1207" spans="1:17" x14ac:dyDescent="0.2">
      <c r="A1207" s="10" t="s">
        <v>799</v>
      </c>
      <c r="B1207" s="10" t="s">
        <v>800</v>
      </c>
      <c r="C1207" s="11">
        <v>10</v>
      </c>
      <c r="D1207" s="11">
        <v>12</v>
      </c>
      <c r="E1207" s="11">
        <v>120</v>
      </c>
      <c r="F1207" s="26">
        <f t="shared" si="72"/>
        <v>2145365</v>
      </c>
      <c r="G1207" s="26">
        <f>IF(ISTEXT(E1207),"",IF(ISBLANK(E1207),"",IF(ISTEXT(D1207),"",IF(A1202="Invoice No. : ",INDEX(Sheet1!F$14:F$181,MATCH(B1202,Sheet1!A$14:A$181,0)),G1206))))</f>
        <v>36825</v>
      </c>
      <c r="H1207" s="26" t="str">
        <f t="shared" si="73"/>
        <v>01/17/2023</v>
      </c>
      <c r="I1207" s="26" t="str">
        <f>IF(ISTEXT(E1207),"",IF(ISBLANK(E1207),"",IF(ISTEXT(D1207),"",IF(A1202="Invoice No. : ",TEXT(INDEX(Sheet1!C$14:C$200,MATCH(B1202,Sheet1!A$14:A$200,0)),"hh:mm:ss"),I1206))))</f>
        <v>12:14:35</v>
      </c>
      <c r="J1207">
        <f t="shared" si="74"/>
        <v>2322.5</v>
      </c>
      <c r="K1207">
        <f>IF(ISBLANK(G1207),"",IF(ISTEXT(G1207),"",INDEX(Sheet1!H$14:H$181,MATCH(F1207,Sheet1!A$14:A$181,0))))</f>
        <v>2322.5</v>
      </c>
      <c r="L1207">
        <f>IF(ISBLANK(G1207),"",IF(ISTEXT(G1207),"",INDEX(Sheet1!I$14:I$181,MATCH(F1207,Sheet1!A$14:A$181,0))))</f>
        <v>0</v>
      </c>
      <c r="M1207" t="str">
        <f>IF(ISBLANK(G1207),"",IF(ISTEXT(G1207),"",IF(INDEX(Sheet1!H$14:H$181,MATCH(F1207,Sheet1!A$14:A$181,0))&lt;&gt;0,IF(INDEX(Sheet1!I$14:I$181,MATCH(F1207,Sheet1!A$14:A$181,0))&lt;&gt;0,"Loan &amp; Cash","Loan"),"Cash")))</f>
        <v>Loan</v>
      </c>
      <c r="N1207">
        <f>IF(ISTEXT(E1207),"",IF(ISBLANK(E1207),"",IF(ISTEXT(D1207),"",IF(A1202="Invoice No. : ",INDEX(Sheet1!D$14:D$181,MATCH(B1202,Sheet1!A$14:A$181,0)),N1206))))</f>
        <v>2</v>
      </c>
      <c r="O1207" t="str">
        <f>IF(ISTEXT(E1207),"",IF(ISBLANK(E1207),"",IF(ISTEXT(D1207),"",IF(A1202="Invoice No. : ",INDEX(Sheet1!E$14:E$181,MATCH(B1202,Sheet1!A$14:A$181,0)),O1206))))</f>
        <v>RUBY</v>
      </c>
      <c r="P1207" t="str">
        <f>IF(ISTEXT(E1207),"",IF(ISBLANK(E1207),"",IF(ISTEXT(D1207),"",IF(A1202="Invoice No. : ",INDEX(Sheet1!G$14:G$181,MATCH(B1202,Sheet1!A$14:A$181,0)),P1206))))</f>
        <v>LAÑO, REYNOLD LIMTO</v>
      </c>
      <c r="Q1207">
        <f t="shared" si="75"/>
        <v>130591.09</v>
      </c>
    </row>
    <row r="1208" spans="1:17" x14ac:dyDescent="0.2">
      <c r="A1208" s="10" t="s">
        <v>801</v>
      </c>
      <c r="B1208" s="10" t="s">
        <v>802</v>
      </c>
      <c r="C1208" s="11">
        <v>10</v>
      </c>
      <c r="D1208" s="11">
        <v>12</v>
      </c>
      <c r="E1208" s="11">
        <v>120</v>
      </c>
      <c r="F1208" s="26">
        <f t="shared" si="72"/>
        <v>2145365</v>
      </c>
      <c r="G1208" s="26">
        <f>IF(ISTEXT(E1208),"",IF(ISBLANK(E1208),"",IF(ISTEXT(D1208),"",IF(A1203="Invoice No. : ",INDEX(Sheet1!F$14:F$181,MATCH(B1203,Sheet1!A$14:A$181,0)),G1207))))</f>
        <v>36825</v>
      </c>
      <c r="H1208" s="26" t="str">
        <f t="shared" si="73"/>
        <v>01/17/2023</v>
      </c>
      <c r="I1208" s="26" t="str">
        <f>IF(ISTEXT(E1208),"",IF(ISBLANK(E1208),"",IF(ISTEXT(D1208),"",IF(A1203="Invoice No. : ",TEXT(INDEX(Sheet1!C$14:C$200,MATCH(B1203,Sheet1!A$14:A$200,0)),"hh:mm:ss"),I1207))))</f>
        <v>12:14:35</v>
      </c>
      <c r="J1208">
        <f t="shared" si="74"/>
        <v>2322.5</v>
      </c>
      <c r="K1208">
        <f>IF(ISBLANK(G1208),"",IF(ISTEXT(G1208),"",INDEX(Sheet1!H$14:H$181,MATCH(F1208,Sheet1!A$14:A$181,0))))</f>
        <v>2322.5</v>
      </c>
      <c r="L1208">
        <f>IF(ISBLANK(G1208),"",IF(ISTEXT(G1208),"",INDEX(Sheet1!I$14:I$181,MATCH(F1208,Sheet1!A$14:A$181,0))))</f>
        <v>0</v>
      </c>
      <c r="M1208" t="str">
        <f>IF(ISBLANK(G1208),"",IF(ISTEXT(G1208),"",IF(INDEX(Sheet1!H$14:H$181,MATCH(F1208,Sheet1!A$14:A$181,0))&lt;&gt;0,IF(INDEX(Sheet1!I$14:I$181,MATCH(F1208,Sheet1!A$14:A$181,0))&lt;&gt;0,"Loan &amp; Cash","Loan"),"Cash")))</f>
        <v>Loan</v>
      </c>
      <c r="N1208">
        <f>IF(ISTEXT(E1208),"",IF(ISBLANK(E1208),"",IF(ISTEXT(D1208),"",IF(A1203="Invoice No. : ",INDEX(Sheet1!D$14:D$181,MATCH(B1203,Sheet1!A$14:A$181,0)),N1207))))</f>
        <v>2</v>
      </c>
      <c r="O1208" t="str">
        <f>IF(ISTEXT(E1208),"",IF(ISBLANK(E1208),"",IF(ISTEXT(D1208),"",IF(A1203="Invoice No. : ",INDEX(Sheet1!E$14:E$181,MATCH(B1203,Sheet1!A$14:A$181,0)),O1207))))</f>
        <v>RUBY</v>
      </c>
      <c r="P1208" t="str">
        <f>IF(ISTEXT(E1208),"",IF(ISBLANK(E1208),"",IF(ISTEXT(D1208),"",IF(A1203="Invoice No. : ",INDEX(Sheet1!G$14:G$181,MATCH(B1203,Sheet1!A$14:A$181,0)),P1207))))</f>
        <v>LAÑO, REYNOLD LIMTO</v>
      </c>
      <c r="Q1208">
        <f t="shared" si="75"/>
        <v>130591.09</v>
      </c>
    </row>
    <row r="1209" spans="1:17" x14ac:dyDescent="0.2">
      <c r="A1209" s="10" t="s">
        <v>192</v>
      </c>
      <c r="B1209" s="10" t="s">
        <v>193</v>
      </c>
      <c r="C1209" s="11">
        <v>1</v>
      </c>
      <c r="D1209" s="11">
        <v>50</v>
      </c>
      <c r="E1209" s="11">
        <v>50</v>
      </c>
      <c r="F1209" s="26">
        <f t="shared" si="72"/>
        <v>2145365</v>
      </c>
      <c r="G1209" s="26">
        <f>IF(ISTEXT(E1209),"",IF(ISBLANK(E1209),"",IF(ISTEXT(D1209),"",IF(A1204="Invoice No. : ",INDEX(Sheet1!F$14:F$181,MATCH(B1204,Sheet1!A$14:A$181,0)),G1208))))</f>
        <v>36825</v>
      </c>
      <c r="H1209" s="26" t="str">
        <f t="shared" si="73"/>
        <v>01/17/2023</v>
      </c>
      <c r="I1209" s="26" t="str">
        <f>IF(ISTEXT(E1209),"",IF(ISBLANK(E1209),"",IF(ISTEXT(D1209),"",IF(A1204="Invoice No. : ",TEXT(INDEX(Sheet1!C$14:C$200,MATCH(B1204,Sheet1!A$14:A$200,0)),"hh:mm:ss"),I1208))))</f>
        <v>12:14:35</v>
      </c>
      <c r="J1209">
        <f t="shared" si="74"/>
        <v>2322.5</v>
      </c>
      <c r="K1209">
        <f>IF(ISBLANK(G1209),"",IF(ISTEXT(G1209),"",INDEX(Sheet1!H$14:H$181,MATCH(F1209,Sheet1!A$14:A$181,0))))</f>
        <v>2322.5</v>
      </c>
      <c r="L1209">
        <f>IF(ISBLANK(G1209),"",IF(ISTEXT(G1209),"",INDEX(Sheet1!I$14:I$181,MATCH(F1209,Sheet1!A$14:A$181,0))))</f>
        <v>0</v>
      </c>
      <c r="M1209" t="str">
        <f>IF(ISBLANK(G1209),"",IF(ISTEXT(G1209),"",IF(INDEX(Sheet1!H$14:H$181,MATCH(F1209,Sheet1!A$14:A$181,0))&lt;&gt;0,IF(INDEX(Sheet1!I$14:I$181,MATCH(F1209,Sheet1!A$14:A$181,0))&lt;&gt;0,"Loan &amp; Cash","Loan"),"Cash")))</f>
        <v>Loan</v>
      </c>
      <c r="N1209">
        <f>IF(ISTEXT(E1209),"",IF(ISBLANK(E1209),"",IF(ISTEXT(D1209),"",IF(A1204="Invoice No. : ",INDEX(Sheet1!D$14:D$181,MATCH(B1204,Sheet1!A$14:A$181,0)),N1208))))</f>
        <v>2</v>
      </c>
      <c r="O1209" t="str">
        <f>IF(ISTEXT(E1209),"",IF(ISBLANK(E1209),"",IF(ISTEXT(D1209),"",IF(A1204="Invoice No. : ",INDEX(Sheet1!E$14:E$181,MATCH(B1204,Sheet1!A$14:A$181,0)),O1208))))</f>
        <v>RUBY</v>
      </c>
      <c r="P1209" t="str">
        <f>IF(ISTEXT(E1209),"",IF(ISBLANK(E1209),"",IF(ISTEXT(D1209),"",IF(A1204="Invoice No. : ",INDEX(Sheet1!G$14:G$181,MATCH(B1204,Sheet1!A$14:A$181,0)),P1208))))</f>
        <v>LAÑO, REYNOLD LIMTO</v>
      </c>
      <c r="Q1209">
        <f t="shared" si="75"/>
        <v>130591.09</v>
      </c>
    </row>
    <row r="1210" spans="1:17" x14ac:dyDescent="0.2">
      <c r="A1210" s="10" t="s">
        <v>803</v>
      </c>
      <c r="B1210" s="10" t="s">
        <v>804</v>
      </c>
      <c r="C1210" s="11">
        <v>3</v>
      </c>
      <c r="D1210" s="11">
        <v>14.5</v>
      </c>
      <c r="E1210" s="11">
        <v>43.5</v>
      </c>
      <c r="F1210" s="26">
        <f t="shared" si="72"/>
        <v>2145365</v>
      </c>
      <c r="G1210" s="26">
        <f>IF(ISTEXT(E1210),"",IF(ISBLANK(E1210),"",IF(ISTEXT(D1210),"",IF(A1205="Invoice No. : ",INDEX(Sheet1!F$14:F$181,MATCH(B1205,Sheet1!A$14:A$181,0)),G1209))))</f>
        <v>36825</v>
      </c>
      <c r="H1210" s="26" t="str">
        <f t="shared" si="73"/>
        <v>01/17/2023</v>
      </c>
      <c r="I1210" s="26" t="str">
        <f>IF(ISTEXT(E1210),"",IF(ISBLANK(E1210),"",IF(ISTEXT(D1210),"",IF(A1205="Invoice No. : ",TEXT(INDEX(Sheet1!C$14:C$200,MATCH(B1205,Sheet1!A$14:A$200,0)),"hh:mm:ss"),I1209))))</f>
        <v>12:14:35</v>
      </c>
      <c r="J1210">
        <f t="shared" si="74"/>
        <v>2322.5</v>
      </c>
      <c r="K1210">
        <f>IF(ISBLANK(G1210),"",IF(ISTEXT(G1210),"",INDEX(Sheet1!H$14:H$181,MATCH(F1210,Sheet1!A$14:A$181,0))))</f>
        <v>2322.5</v>
      </c>
      <c r="L1210">
        <f>IF(ISBLANK(G1210),"",IF(ISTEXT(G1210),"",INDEX(Sheet1!I$14:I$181,MATCH(F1210,Sheet1!A$14:A$181,0))))</f>
        <v>0</v>
      </c>
      <c r="M1210" t="str">
        <f>IF(ISBLANK(G1210),"",IF(ISTEXT(G1210),"",IF(INDEX(Sheet1!H$14:H$181,MATCH(F1210,Sheet1!A$14:A$181,0))&lt;&gt;0,IF(INDEX(Sheet1!I$14:I$181,MATCH(F1210,Sheet1!A$14:A$181,0))&lt;&gt;0,"Loan &amp; Cash","Loan"),"Cash")))</f>
        <v>Loan</v>
      </c>
      <c r="N1210">
        <f>IF(ISTEXT(E1210),"",IF(ISBLANK(E1210),"",IF(ISTEXT(D1210),"",IF(A1205="Invoice No. : ",INDEX(Sheet1!D$14:D$181,MATCH(B1205,Sheet1!A$14:A$181,0)),N1209))))</f>
        <v>2</v>
      </c>
      <c r="O1210" t="str">
        <f>IF(ISTEXT(E1210),"",IF(ISBLANK(E1210),"",IF(ISTEXT(D1210),"",IF(A1205="Invoice No. : ",INDEX(Sheet1!E$14:E$181,MATCH(B1205,Sheet1!A$14:A$181,0)),O1209))))</f>
        <v>RUBY</v>
      </c>
      <c r="P1210" t="str">
        <f>IF(ISTEXT(E1210),"",IF(ISBLANK(E1210),"",IF(ISTEXT(D1210),"",IF(A1205="Invoice No. : ",INDEX(Sheet1!G$14:G$181,MATCH(B1205,Sheet1!A$14:A$181,0)),P1209))))</f>
        <v>LAÑO, REYNOLD LIMTO</v>
      </c>
      <c r="Q1210">
        <f t="shared" si="75"/>
        <v>130591.09</v>
      </c>
    </row>
    <row r="1211" spans="1:17" x14ac:dyDescent="0.2">
      <c r="A1211" s="10" t="s">
        <v>805</v>
      </c>
      <c r="B1211" s="10" t="s">
        <v>806</v>
      </c>
      <c r="C1211" s="11">
        <v>3</v>
      </c>
      <c r="D1211" s="11">
        <v>15</v>
      </c>
      <c r="E1211" s="11">
        <v>45</v>
      </c>
      <c r="F1211" s="26">
        <f t="shared" si="72"/>
        <v>2145365</v>
      </c>
      <c r="G1211" s="26">
        <f>IF(ISTEXT(E1211),"",IF(ISBLANK(E1211),"",IF(ISTEXT(D1211),"",IF(A1206="Invoice No. : ",INDEX(Sheet1!F$14:F$181,MATCH(B1206,Sheet1!A$14:A$181,0)),G1210))))</f>
        <v>36825</v>
      </c>
      <c r="H1211" s="26" t="str">
        <f t="shared" si="73"/>
        <v>01/17/2023</v>
      </c>
      <c r="I1211" s="26" t="str">
        <f>IF(ISTEXT(E1211),"",IF(ISBLANK(E1211),"",IF(ISTEXT(D1211),"",IF(A1206="Invoice No. : ",TEXT(INDEX(Sheet1!C$14:C$200,MATCH(B1206,Sheet1!A$14:A$200,0)),"hh:mm:ss"),I1210))))</f>
        <v>12:14:35</v>
      </c>
      <c r="J1211">
        <f t="shared" si="74"/>
        <v>2322.5</v>
      </c>
      <c r="K1211">
        <f>IF(ISBLANK(G1211),"",IF(ISTEXT(G1211),"",INDEX(Sheet1!H$14:H$181,MATCH(F1211,Sheet1!A$14:A$181,0))))</f>
        <v>2322.5</v>
      </c>
      <c r="L1211">
        <f>IF(ISBLANK(G1211),"",IF(ISTEXT(G1211),"",INDEX(Sheet1!I$14:I$181,MATCH(F1211,Sheet1!A$14:A$181,0))))</f>
        <v>0</v>
      </c>
      <c r="M1211" t="str">
        <f>IF(ISBLANK(G1211),"",IF(ISTEXT(G1211),"",IF(INDEX(Sheet1!H$14:H$181,MATCH(F1211,Sheet1!A$14:A$181,0))&lt;&gt;0,IF(INDEX(Sheet1!I$14:I$181,MATCH(F1211,Sheet1!A$14:A$181,0))&lt;&gt;0,"Loan &amp; Cash","Loan"),"Cash")))</f>
        <v>Loan</v>
      </c>
      <c r="N1211">
        <f>IF(ISTEXT(E1211),"",IF(ISBLANK(E1211),"",IF(ISTEXT(D1211),"",IF(A1206="Invoice No. : ",INDEX(Sheet1!D$14:D$181,MATCH(B1206,Sheet1!A$14:A$181,0)),N1210))))</f>
        <v>2</v>
      </c>
      <c r="O1211" t="str">
        <f>IF(ISTEXT(E1211),"",IF(ISBLANK(E1211),"",IF(ISTEXT(D1211),"",IF(A1206="Invoice No. : ",INDEX(Sheet1!E$14:E$181,MATCH(B1206,Sheet1!A$14:A$181,0)),O1210))))</f>
        <v>RUBY</v>
      </c>
      <c r="P1211" t="str">
        <f>IF(ISTEXT(E1211),"",IF(ISBLANK(E1211),"",IF(ISTEXT(D1211),"",IF(A1206="Invoice No. : ",INDEX(Sheet1!G$14:G$181,MATCH(B1206,Sheet1!A$14:A$181,0)),P1210))))</f>
        <v>LAÑO, REYNOLD LIMTO</v>
      </c>
      <c r="Q1211">
        <f t="shared" si="75"/>
        <v>130591.09</v>
      </c>
    </row>
    <row r="1212" spans="1:17" x14ac:dyDescent="0.2">
      <c r="A1212" s="10" t="s">
        <v>807</v>
      </c>
      <c r="B1212" s="10" t="s">
        <v>808</v>
      </c>
      <c r="C1212" s="11">
        <v>1</v>
      </c>
      <c r="D1212" s="11">
        <v>17</v>
      </c>
      <c r="E1212" s="11">
        <v>17</v>
      </c>
      <c r="F1212" s="26">
        <f t="shared" si="72"/>
        <v>2145365</v>
      </c>
      <c r="G1212" s="26">
        <f>IF(ISTEXT(E1212),"",IF(ISBLANK(E1212),"",IF(ISTEXT(D1212),"",IF(A1207="Invoice No. : ",INDEX(Sheet1!F$14:F$181,MATCH(B1207,Sheet1!A$14:A$181,0)),G1211))))</f>
        <v>36825</v>
      </c>
      <c r="H1212" s="26" t="str">
        <f t="shared" si="73"/>
        <v>01/17/2023</v>
      </c>
      <c r="I1212" s="26" t="str">
        <f>IF(ISTEXT(E1212),"",IF(ISBLANK(E1212),"",IF(ISTEXT(D1212),"",IF(A1207="Invoice No. : ",TEXT(INDEX(Sheet1!C$14:C$200,MATCH(B1207,Sheet1!A$14:A$200,0)),"hh:mm:ss"),I1211))))</f>
        <v>12:14:35</v>
      </c>
      <c r="J1212">
        <f t="shared" si="74"/>
        <v>2322.5</v>
      </c>
      <c r="K1212">
        <f>IF(ISBLANK(G1212),"",IF(ISTEXT(G1212),"",INDEX(Sheet1!H$14:H$181,MATCH(F1212,Sheet1!A$14:A$181,0))))</f>
        <v>2322.5</v>
      </c>
      <c r="L1212">
        <f>IF(ISBLANK(G1212),"",IF(ISTEXT(G1212),"",INDEX(Sheet1!I$14:I$181,MATCH(F1212,Sheet1!A$14:A$181,0))))</f>
        <v>0</v>
      </c>
      <c r="M1212" t="str">
        <f>IF(ISBLANK(G1212),"",IF(ISTEXT(G1212),"",IF(INDEX(Sheet1!H$14:H$181,MATCH(F1212,Sheet1!A$14:A$181,0))&lt;&gt;0,IF(INDEX(Sheet1!I$14:I$181,MATCH(F1212,Sheet1!A$14:A$181,0))&lt;&gt;0,"Loan &amp; Cash","Loan"),"Cash")))</f>
        <v>Loan</v>
      </c>
      <c r="N1212">
        <f>IF(ISTEXT(E1212),"",IF(ISBLANK(E1212),"",IF(ISTEXT(D1212),"",IF(A1207="Invoice No. : ",INDEX(Sheet1!D$14:D$181,MATCH(B1207,Sheet1!A$14:A$181,0)),N1211))))</f>
        <v>2</v>
      </c>
      <c r="O1212" t="str">
        <f>IF(ISTEXT(E1212),"",IF(ISBLANK(E1212),"",IF(ISTEXT(D1212),"",IF(A1207="Invoice No. : ",INDEX(Sheet1!E$14:E$181,MATCH(B1207,Sheet1!A$14:A$181,0)),O1211))))</f>
        <v>RUBY</v>
      </c>
      <c r="P1212" t="str">
        <f>IF(ISTEXT(E1212),"",IF(ISBLANK(E1212),"",IF(ISTEXT(D1212),"",IF(A1207="Invoice No. : ",INDEX(Sheet1!G$14:G$181,MATCH(B1207,Sheet1!A$14:A$181,0)),P1211))))</f>
        <v>LAÑO, REYNOLD LIMTO</v>
      </c>
      <c r="Q1212">
        <f t="shared" si="75"/>
        <v>130591.09</v>
      </c>
    </row>
    <row r="1213" spans="1:17" x14ac:dyDescent="0.2">
      <c r="A1213" s="10" t="s">
        <v>151</v>
      </c>
      <c r="B1213" s="10" t="s">
        <v>152</v>
      </c>
      <c r="C1213" s="11">
        <v>1</v>
      </c>
      <c r="D1213" s="11">
        <v>69.5</v>
      </c>
      <c r="E1213" s="11">
        <v>69.5</v>
      </c>
      <c r="F1213" s="26">
        <f t="shared" si="72"/>
        <v>2145365</v>
      </c>
      <c r="G1213" s="26">
        <f>IF(ISTEXT(E1213),"",IF(ISBLANK(E1213),"",IF(ISTEXT(D1213),"",IF(A1208="Invoice No. : ",INDEX(Sheet1!F$14:F$181,MATCH(B1208,Sheet1!A$14:A$181,0)),G1212))))</f>
        <v>36825</v>
      </c>
      <c r="H1213" s="26" t="str">
        <f t="shared" si="73"/>
        <v>01/17/2023</v>
      </c>
      <c r="I1213" s="26" t="str">
        <f>IF(ISTEXT(E1213),"",IF(ISBLANK(E1213),"",IF(ISTEXT(D1213),"",IF(A1208="Invoice No. : ",TEXT(INDEX(Sheet1!C$14:C$200,MATCH(B1208,Sheet1!A$14:A$200,0)),"hh:mm:ss"),I1212))))</f>
        <v>12:14:35</v>
      </c>
      <c r="J1213">
        <f t="shared" si="74"/>
        <v>2322.5</v>
      </c>
      <c r="K1213">
        <f>IF(ISBLANK(G1213),"",IF(ISTEXT(G1213),"",INDEX(Sheet1!H$14:H$181,MATCH(F1213,Sheet1!A$14:A$181,0))))</f>
        <v>2322.5</v>
      </c>
      <c r="L1213">
        <f>IF(ISBLANK(G1213),"",IF(ISTEXT(G1213),"",INDEX(Sheet1!I$14:I$181,MATCH(F1213,Sheet1!A$14:A$181,0))))</f>
        <v>0</v>
      </c>
      <c r="M1213" t="str">
        <f>IF(ISBLANK(G1213),"",IF(ISTEXT(G1213),"",IF(INDEX(Sheet1!H$14:H$181,MATCH(F1213,Sheet1!A$14:A$181,0))&lt;&gt;0,IF(INDEX(Sheet1!I$14:I$181,MATCH(F1213,Sheet1!A$14:A$181,0))&lt;&gt;0,"Loan &amp; Cash","Loan"),"Cash")))</f>
        <v>Loan</v>
      </c>
      <c r="N1213">
        <f>IF(ISTEXT(E1213),"",IF(ISBLANK(E1213),"",IF(ISTEXT(D1213),"",IF(A1208="Invoice No. : ",INDEX(Sheet1!D$14:D$181,MATCH(B1208,Sheet1!A$14:A$181,0)),N1212))))</f>
        <v>2</v>
      </c>
      <c r="O1213" t="str">
        <f>IF(ISTEXT(E1213),"",IF(ISBLANK(E1213),"",IF(ISTEXT(D1213),"",IF(A1208="Invoice No. : ",INDEX(Sheet1!E$14:E$181,MATCH(B1208,Sheet1!A$14:A$181,0)),O1212))))</f>
        <v>RUBY</v>
      </c>
      <c r="P1213" t="str">
        <f>IF(ISTEXT(E1213),"",IF(ISBLANK(E1213),"",IF(ISTEXT(D1213),"",IF(A1208="Invoice No. : ",INDEX(Sheet1!G$14:G$181,MATCH(B1208,Sheet1!A$14:A$181,0)),P1212))))</f>
        <v>LAÑO, REYNOLD LIMTO</v>
      </c>
      <c r="Q1213">
        <f t="shared" si="75"/>
        <v>130591.09</v>
      </c>
    </row>
    <row r="1214" spans="1:17" x14ac:dyDescent="0.2">
      <c r="A1214" s="10" t="s">
        <v>809</v>
      </c>
      <c r="B1214" s="10" t="s">
        <v>810</v>
      </c>
      <c r="C1214" s="11">
        <v>2</v>
      </c>
      <c r="D1214" s="11">
        <v>30</v>
      </c>
      <c r="E1214" s="11">
        <v>60</v>
      </c>
      <c r="F1214" s="26">
        <f t="shared" si="72"/>
        <v>2145365</v>
      </c>
      <c r="G1214" s="26">
        <f>IF(ISTEXT(E1214),"",IF(ISBLANK(E1214),"",IF(ISTEXT(D1214),"",IF(A1209="Invoice No. : ",INDEX(Sheet1!F$14:F$181,MATCH(B1209,Sheet1!A$14:A$181,0)),G1213))))</f>
        <v>36825</v>
      </c>
      <c r="H1214" s="26" t="str">
        <f t="shared" si="73"/>
        <v>01/17/2023</v>
      </c>
      <c r="I1214" s="26" t="str">
        <f>IF(ISTEXT(E1214),"",IF(ISBLANK(E1214),"",IF(ISTEXT(D1214),"",IF(A1209="Invoice No. : ",TEXT(INDEX(Sheet1!C$14:C$200,MATCH(B1209,Sheet1!A$14:A$200,0)),"hh:mm:ss"),I1213))))</f>
        <v>12:14:35</v>
      </c>
      <c r="J1214">
        <f t="shared" si="74"/>
        <v>2322.5</v>
      </c>
      <c r="K1214">
        <f>IF(ISBLANK(G1214),"",IF(ISTEXT(G1214),"",INDEX(Sheet1!H$14:H$181,MATCH(F1214,Sheet1!A$14:A$181,0))))</f>
        <v>2322.5</v>
      </c>
      <c r="L1214">
        <f>IF(ISBLANK(G1214),"",IF(ISTEXT(G1214),"",INDEX(Sheet1!I$14:I$181,MATCH(F1214,Sheet1!A$14:A$181,0))))</f>
        <v>0</v>
      </c>
      <c r="M1214" t="str">
        <f>IF(ISBLANK(G1214),"",IF(ISTEXT(G1214),"",IF(INDEX(Sheet1!H$14:H$181,MATCH(F1214,Sheet1!A$14:A$181,0))&lt;&gt;0,IF(INDEX(Sheet1!I$14:I$181,MATCH(F1214,Sheet1!A$14:A$181,0))&lt;&gt;0,"Loan &amp; Cash","Loan"),"Cash")))</f>
        <v>Loan</v>
      </c>
      <c r="N1214">
        <f>IF(ISTEXT(E1214),"",IF(ISBLANK(E1214),"",IF(ISTEXT(D1214),"",IF(A1209="Invoice No. : ",INDEX(Sheet1!D$14:D$181,MATCH(B1209,Sheet1!A$14:A$181,0)),N1213))))</f>
        <v>2</v>
      </c>
      <c r="O1214" t="str">
        <f>IF(ISTEXT(E1214),"",IF(ISBLANK(E1214),"",IF(ISTEXT(D1214),"",IF(A1209="Invoice No. : ",INDEX(Sheet1!E$14:E$181,MATCH(B1209,Sheet1!A$14:A$181,0)),O1213))))</f>
        <v>RUBY</v>
      </c>
      <c r="P1214" t="str">
        <f>IF(ISTEXT(E1214),"",IF(ISBLANK(E1214),"",IF(ISTEXT(D1214),"",IF(A1209="Invoice No. : ",INDEX(Sheet1!G$14:G$181,MATCH(B1209,Sheet1!A$14:A$181,0)),P1213))))</f>
        <v>LAÑO, REYNOLD LIMTO</v>
      </c>
      <c r="Q1214">
        <f t="shared" si="75"/>
        <v>130591.09</v>
      </c>
    </row>
    <row r="1215" spans="1:17" x14ac:dyDescent="0.2">
      <c r="A1215" s="10" t="s">
        <v>811</v>
      </c>
      <c r="B1215" s="10" t="s">
        <v>812</v>
      </c>
      <c r="C1215" s="11">
        <v>4</v>
      </c>
      <c r="D1215" s="11">
        <v>10.5</v>
      </c>
      <c r="E1215" s="11">
        <v>42</v>
      </c>
      <c r="F1215" s="26">
        <f t="shared" si="72"/>
        <v>2145365</v>
      </c>
      <c r="G1215" s="26">
        <f>IF(ISTEXT(E1215),"",IF(ISBLANK(E1215),"",IF(ISTEXT(D1215),"",IF(A1210="Invoice No. : ",INDEX(Sheet1!F$14:F$181,MATCH(B1210,Sheet1!A$14:A$181,0)),G1214))))</f>
        <v>36825</v>
      </c>
      <c r="H1215" s="26" t="str">
        <f t="shared" si="73"/>
        <v>01/17/2023</v>
      </c>
      <c r="I1215" s="26" t="str">
        <f>IF(ISTEXT(E1215),"",IF(ISBLANK(E1215),"",IF(ISTEXT(D1215),"",IF(A1210="Invoice No. : ",TEXT(INDEX(Sheet1!C$14:C$200,MATCH(B1210,Sheet1!A$14:A$200,0)),"hh:mm:ss"),I1214))))</f>
        <v>12:14:35</v>
      </c>
      <c r="J1215">
        <f t="shared" si="74"/>
        <v>2322.5</v>
      </c>
      <c r="K1215">
        <f>IF(ISBLANK(G1215),"",IF(ISTEXT(G1215),"",INDEX(Sheet1!H$14:H$181,MATCH(F1215,Sheet1!A$14:A$181,0))))</f>
        <v>2322.5</v>
      </c>
      <c r="L1215">
        <f>IF(ISBLANK(G1215),"",IF(ISTEXT(G1215),"",INDEX(Sheet1!I$14:I$181,MATCH(F1215,Sheet1!A$14:A$181,0))))</f>
        <v>0</v>
      </c>
      <c r="M1215" t="str">
        <f>IF(ISBLANK(G1215),"",IF(ISTEXT(G1215),"",IF(INDEX(Sheet1!H$14:H$181,MATCH(F1215,Sheet1!A$14:A$181,0))&lt;&gt;0,IF(INDEX(Sheet1!I$14:I$181,MATCH(F1215,Sheet1!A$14:A$181,0))&lt;&gt;0,"Loan &amp; Cash","Loan"),"Cash")))</f>
        <v>Loan</v>
      </c>
      <c r="N1215">
        <f>IF(ISTEXT(E1215),"",IF(ISBLANK(E1215),"",IF(ISTEXT(D1215),"",IF(A1210="Invoice No. : ",INDEX(Sheet1!D$14:D$181,MATCH(B1210,Sheet1!A$14:A$181,0)),N1214))))</f>
        <v>2</v>
      </c>
      <c r="O1215" t="str">
        <f>IF(ISTEXT(E1215),"",IF(ISBLANK(E1215),"",IF(ISTEXT(D1215),"",IF(A1210="Invoice No. : ",INDEX(Sheet1!E$14:E$181,MATCH(B1210,Sheet1!A$14:A$181,0)),O1214))))</f>
        <v>RUBY</v>
      </c>
      <c r="P1215" t="str">
        <f>IF(ISTEXT(E1215),"",IF(ISBLANK(E1215),"",IF(ISTEXT(D1215),"",IF(A1210="Invoice No. : ",INDEX(Sheet1!G$14:G$181,MATCH(B1210,Sheet1!A$14:A$181,0)),P1214))))</f>
        <v>LAÑO, REYNOLD LIMTO</v>
      </c>
      <c r="Q1215">
        <f t="shared" si="75"/>
        <v>130591.09</v>
      </c>
    </row>
    <row r="1216" spans="1:17" x14ac:dyDescent="0.2">
      <c r="A1216" s="10" t="s">
        <v>813</v>
      </c>
      <c r="B1216" s="10" t="s">
        <v>814</v>
      </c>
      <c r="C1216" s="11">
        <v>6</v>
      </c>
      <c r="D1216" s="11">
        <v>13.5</v>
      </c>
      <c r="E1216" s="11">
        <v>81</v>
      </c>
      <c r="F1216" s="26">
        <f t="shared" si="72"/>
        <v>2145365</v>
      </c>
      <c r="G1216" s="26">
        <f>IF(ISTEXT(E1216),"",IF(ISBLANK(E1216),"",IF(ISTEXT(D1216),"",IF(A1211="Invoice No. : ",INDEX(Sheet1!F$14:F$181,MATCH(B1211,Sheet1!A$14:A$181,0)),G1215))))</f>
        <v>36825</v>
      </c>
      <c r="H1216" s="26" t="str">
        <f t="shared" si="73"/>
        <v>01/17/2023</v>
      </c>
      <c r="I1216" s="26" t="str">
        <f>IF(ISTEXT(E1216),"",IF(ISBLANK(E1216),"",IF(ISTEXT(D1216),"",IF(A1211="Invoice No. : ",TEXT(INDEX(Sheet1!C$14:C$200,MATCH(B1211,Sheet1!A$14:A$200,0)),"hh:mm:ss"),I1215))))</f>
        <v>12:14:35</v>
      </c>
      <c r="J1216">
        <f t="shared" si="74"/>
        <v>2322.5</v>
      </c>
      <c r="K1216">
        <f>IF(ISBLANK(G1216),"",IF(ISTEXT(G1216),"",INDEX(Sheet1!H$14:H$181,MATCH(F1216,Sheet1!A$14:A$181,0))))</f>
        <v>2322.5</v>
      </c>
      <c r="L1216">
        <f>IF(ISBLANK(G1216),"",IF(ISTEXT(G1216),"",INDEX(Sheet1!I$14:I$181,MATCH(F1216,Sheet1!A$14:A$181,0))))</f>
        <v>0</v>
      </c>
      <c r="M1216" t="str">
        <f>IF(ISBLANK(G1216),"",IF(ISTEXT(G1216),"",IF(INDEX(Sheet1!H$14:H$181,MATCH(F1216,Sheet1!A$14:A$181,0))&lt;&gt;0,IF(INDEX(Sheet1!I$14:I$181,MATCH(F1216,Sheet1!A$14:A$181,0))&lt;&gt;0,"Loan &amp; Cash","Loan"),"Cash")))</f>
        <v>Loan</v>
      </c>
      <c r="N1216">
        <f>IF(ISTEXT(E1216),"",IF(ISBLANK(E1216),"",IF(ISTEXT(D1216),"",IF(A1211="Invoice No. : ",INDEX(Sheet1!D$14:D$181,MATCH(B1211,Sheet1!A$14:A$181,0)),N1215))))</f>
        <v>2</v>
      </c>
      <c r="O1216" t="str">
        <f>IF(ISTEXT(E1216),"",IF(ISBLANK(E1216),"",IF(ISTEXT(D1216),"",IF(A1211="Invoice No. : ",INDEX(Sheet1!E$14:E$181,MATCH(B1211,Sheet1!A$14:A$181,0)),O1215))))</f>
        <v>RUBY</v>
      </c>
      <c r="P1216" t="str">
        <f>IF(ISTEXT(E1216),"",IF(ISBLANK(E1216),"",IF(ISTEXT(D1216),"",IF(A1211="Invoice No. : ",INDEX(Sheet1!G$14:G$181,MATCH(B1211,Sheet1!A$14:A$181,0)),P1215))))</f>
        <v>LAÑO, REYNOLD LIMTO</v>
      </c>
      <c r="Q1216">
        <f t="shared" si="75"/>
        <v>130591.09</v>
      </c>
    </row>
    <row r="1217" spans="1:17" x14ac:dyDescent="0.2">
      <c r="A1217" s="10" t="s">
        <v>701</v>
      </c>
      <c r="B1217" s="10" t="s">
        <v>702</v>
      </c>
      <c r="C1217" s="11">
        <v>4</v>
      </c>
      <c r="D1217" s="11">
        <v>13.5</v>
      </c>
      <c r="E1217" s="11">
        <v>54</v>
      </c>
      <c r="F1217" s="26">
        <f t="shared" si="72"/>
        <v>2145365</v>
      </c>
      <c r="G1217" s="26">
        <f>IF(ISTEXT(E1217),"",IF(ISBLANK(E1217),"",IF(ISTEXT(D1217),"",IF(A1212="Invoice No. : ",INDEX(Sheet1!F$14:F$181,MATCH(B1212,Sheet1!A$14:A$181,0)),G1216))))</f>
        <v>36825</v>
      </c>
      <c r="H1217" s="26" t="str">
        <f t="shared" si="73"/>
        <v>01/17/2023</v>
      </c>
      <c r="I1217" s="26" t="str">
        <f>IF(ISTEXT(E1217),"",IF(ISBLANK(E1217),"",IF(ISTEXT(D1217),"",IF(A1212="Invoice No. : ",TEXT(INDEX(Sheet1!C$14:C$200,MATCH(B1212,Sheet1!A$14:A$200,0)),"hh:mm:ss"),I1216))))</f>
        <v>12:14:35</v>
      </c>
      <c r="J1217">
        <f t="shared" si="74"/>
        <v>2322.5</v>
      </c>
      <c r="K1217">
        <f>IF(ISBLANK(G1217),"",IF(ISTEXT(G1217),"",INDEX(Sheet1!H$14:H$181,MATCH(F1217,Sheet1!A$14:A$181,0))))</f>
        <v>2322.5</v>
      </c>
      <c r="L1217">
        <f>IF(ISBLANK(G1217),"",IF(ISTEXT(G1217),"",INDEX(Sheet1!I$14:I$181,MATCH(F1217,Sheet1!A$14:A$181,0))))</f>
        <v>0</v>
      </c>
      <c r="M1217" t="str">
        <f>IF(ISBLANK(G1217),"",IF(ISTEXT(G1217),"",IF(INDEX(Sheet1!H$14:H$181,MATCH(F1217,Sheet1!A$14:A$181,0))&lt;&gt;0,IF(INDEX(Sheet1!I$14:I$181,MATCH(F1217,Sheet1!A$14:A$181,0))&lt;&gt;0,"Loan &amp; Cash","Loan"),"Cash")))</f>
        <v>Loan</v>
      </c>
      <c r="N1217">
        <f>IF(ISTEXT(E1217),"",IF(ISBLANK(E1217),"",IF(ISTEXT(D1217),"",IF(A1212="Invoice No. : ",INDEX(Sheet1!D$14:D$181,MATCH(B1212,Sheet1!A$14:A$181,0)),N1216))))</f>
        <v>2</v>
      </c>
      <c r="O1217" t="str">
        <f>IF(ISTEXT(E1217),"",IF(ISBLANK(E1217),"",IF(ISTEXT(D1217),"",IF(A1212="Invoice No. : ",INDEX(Sheet1!E$14:E$181,MATCH(B1212,Sheet1!A$14:A$181,0)),O1216))))</f>
        <v>RUBY</v>
      </c>
      <c r="P1217" t="str">
        <f>IF(ISTEXT(E1217),"",IF(ISBLANK(E1217),"",IF(ISTEXT(D1217),"",IF(A1212="Invoice No. : ",INDEX(Sheet1!G$14:G$181,MATCH(B1212,Sheet1!A$14:A$181,0)),P1216))))</f>
        <v>LAÑO, REYNOLD LIMTO</v>
      </c>
      <c r="Q1217">
        <f t="shared" si="75"/>
        <v>130591.09</v>
      </c>
    </row>
    <row r="1218" spans="1:17" x14ac:dyDescent="0.2">
      <c r="A1218" s="10" t="s">
        <v>493</v>
      </c>
      <c r="B1218" s="10" t="s">
        <v>494</v>
      </c>
      <c r="C1218" s="11">
        <v>2</v>
      </c>
      <c r="D1218" s="11">
        <v>11.5</v>
      </c>
      <c r="E1218" s="11">
        <v>23</v>
      </c>
      <c r="F1218" s="26">
        <f t="shared" si="72"/>
        <v>2145365</v>
      </c>
      <c r="G1218" s="26">
        <f>IF(ISTEXT(E1218),"",IF(ISBLANK(E1218),"",IF(ISTEXT(D1218),"",IF(A1213="Invoice No. : ",INDEX(Sheet1!F$14:F$181,MATCH(B1213,Sheet1!A$14:A$181,0)),G1217))))</f>
        <v>36825</v>
      </c>
      <c r="H1218" s="26" t="str">
        <f t="shared" si="73"/>
        <v>01/17/2023</v>
      </c>
      <c r="I1218" s="26" t="str">
        <f>IF(ISTEXT(E1218),"",IF(ISBLANK(E1218),"",IF(ISTEXT(D1218),"",IF(A1213="Invoice No. : ",TEXT(INDEX(Sheet1!C$14:C$200,MATCH(B1213,Sheet1!A$14:A$200,0)),"hh:mm:ss"),I1217))))</f>
        <v>12:14:35</v>
      </c>
      <c r="J1218">
        <f t="shared" si="74"/>
        <v>2322.5</v>
      </c>
      <c r="K1218">
        <f>IF(ISBLANK(G1218),"",IF(ISTEXT(G1218),"",INDEX(Sheet1!H$14:H$181,MATCH(F1218,Sheet1!A$14:A$181,0))))</f>
        <v>2322.5</v>
      </c>
      <c r="L1218">
        <f>IF(ISBLANK(G1218),"",IF(ISTEXT(G1218),"",INDEX(Sheet1!I$14:I$181,MATCH(F1218,Sheet1!A$14:A$181,0))))</f>
        <v>0</v>
      </c>
      <c r="M1218" t="str">
        <f>IF(ISBLANK(G1218),"",IF(ISTEXT(G1218),"",IF(INDEX(Sheet1!H$14:H$181,MATCH(F1218,Sheet1!A$14:A$181,0))&lt;&gt;0,IF(INDEX(Sheet1!I$14:I$181,MATCH(F1218,Sheet1!A$14:A$181,0))&lt;&gt;0,"Loan &amp; Cash","Loan"),"Cash")))</f>
        <v>Loan</v>
      </c>
      <c r="N1218">
        <f>IF(ISTEXT(E1218),"",IF(ISBLANK(E1218),"",IF(ISTEXT(D1218),"",IF(A1213="Invoice No. : ",INDEX(Sheet1!D$14:D$181,MATCH(B1213,Sheet1!A$14:A$181,0)),N1217))))</f>
        <v>2</v>
      </c>
      <c r="O1218" t="str">
        <f>IF(ISTEXT(E1218),"",IF(ISBLANK(E1218),"",IF(ISTEXT(D1218),"",IF(A1213="Invoice No. : ",INDEX(Sheet1!E$14:E$181,MATCH(B1213,Sheet1!A$14:A$181,0)),O1217))))</f>
        <v>RUBY</v>
      </c>
      <c r="P1218" t="str">
        <f>IF(ISTEXT(E1218),"",IF(ISBLANK(E1218),"",IF(ISTEXT(D1218),"",IF(A1213="Invoice No. : ",INDEX(Sheet1!G$14:G$181,MATCH(B1213,Sheet1!A$14:A$181,0)),P1217))))</f>
        <v>LAÑO, REYNOLD LIMTO</v>
      </c>
      <c r="Q1218">
        <f t="shared" si="75"/>
        <v>130591.09</v>
      </c>
    </row>
    <row r="1219" spans="1:17" x14ac:dyDescent="0.2">
      <c r="A1219" s="10" t="s">
        <v>258</v>
      </c>
      <c r="B1219" s="10" t="s">
        <v>259</v>
      </c>
      <c r="C1219" s="11">
        <v>1</v>
      </c>
      <c r="D1219" s="11">
        <v>54.5</v>
      </c>
      <c r="E1219" s="11">
        <v>54.5</v>
      </c>
      <c r="F1219" s="26">
        <f t="shared" si="72"/>
        <v>2145365</v>
      </c>
      <c r="G1219" s="26">
        <f>IF(ISTEXT(E1219),"",IF(ISBLANK(E1219),"",IF(ISTEXT(D1219),"",IF(A1214="Invoice No. : ",INDEX(Sheet1!F$14:F$181,MATCH(B1214,Sheet1!A$14:A$181,0)),G1218))))</f>
        <v>36825</v>
      </c>
      <c r="H1219" s="26" t="str">
        <f t="shared" si="73"/>
        <v>01/17/2023</v>
      </c>
      <c r="I1219" s="26" t="str">
        <f>IF(ISTEXT(E1219),"",IF(ISBLANK(E1219),"",IF(ISTEXT(D1219),"",IF(A1214="Invoice No. : ",TEXT(INDEX(Sheet1!C$14:C$200,MATCH(B1214,Sheet1!A$14:A$200,0)),"hh:mm:ss"),I1218))))</f>
        <v>12:14:35</v>
      </c>
      <c r="J1219">
        <f t="shared" si="74"/>
        <v>2322.5</v>
      </c>
      <c r="K1219">
        <f>IF(ISBLANK(G1219),"",IF(ISTEXT(G1219),"",INDEX(Sheet1!H$14:H$181,MATCH(F1219,Sheet1!A$14:A$181,0))))</f>
        <v>2322.5</v>
      </c>
      <c r="L1219">
        <f>IF(ISBLANK(G1219),"",IF(ISTEXT(G1219),"",INDEX(Sheet1!I$14:I$181,MATCH(F1219,Sheet1!A$14:A$181,0))))</f>
        <v>0</v>
      </c>
      <c r="M1219" t="str">
        <f>IF(ISBLANK(G1219),"",IF(ISTEXT(G1219),"",IF(INDEX(Sheet1!H$14:H$181,MATCH(F1219,Sheet1!A$14:A$181,0))&lt;&gt;0,IF(INDEX(Sheet1!I$14:I$181,MATCH(F1219,Sheet1!A$14:A$181,0))&lt;&gt;0,"Loan &amp; Cash","Loan"),"Cash")))</f>
        <v>Loan</v>
      </c>
      <c r="N1219">
        <f>IF(ISTEXT(E1219),"",IF(ISBLANK(E1219),"",IF(ISTEXT(D1219),"",IF(A1214="Invoice No. : ",INDEX(Sheet1!D$14:D$181,MATCH(B1214,Sheet1!A$14:A$181,0)),N1218))))</f>
        <v>2</v>
      </c>
      <c r="O1219" t="str">
        <f>IF(ISTEXT(E1219),"",IF(ISBLANK(E1219),"",IF(ISTEXT(D1219),"",IF(A1214="Invoice No. : ",INDEX(Sheet1!E$14:E$181,MATCH(B1214,Sheet1!A$14:A$181,0)),O1218))))</f>
        <v>RUBY</v>
      </c>
      <c r="P1219" t="str">
        <f>IF(ISTEXT(E1219),"",IF(ISBLANK(E1219),"",IF(ISTEXT(D1219),"",IF(A1214="Invoice No. : ",INDEX(Sheet1!G$14:G$181,MATCH(B1214,Sheet1!A$14:A$181,0)),P1218))))</f>
        <v>LAÑO, REYNOLD LIMTO</v>
      </c>
      <c r="Q1219">
        <f t="shared" si="75"/>
        <v>130591.09</v>
      </c>
    </row>
    <row r="1220" spans="1:17" x14ac:dyDescent="0.2">
      <c r="A1220" s="10" t="s">
        <v>815</v>
      </c>
      <c r="B1220" s="10" t="s">
        <v>816</v>
      </c>
      <c r="C1220" s="11">
        <v>1</v>
      </c>
      <c r="D1220" s="11">
        <v>24.25</v>
      </c>
      <c r="E1220" s="11">
        <v>24.25</v>
      </c>
      <c r="F1220" s="26">
        <f t="shared" si="72"/>
        <v>2145365</v>
      </c>
      <c r="G1220" s="26">
        <f>IF(ISTEXT(E1220),"",IF(ISBLANK(E1220),"",IF(ISTEXT(D1220),"",IF(A1215="Invoice No. : ",INDEX(Sheet1!F$14:F$181,MATCH(B1215,Sheet1!A$14:A$181,0)),G1219))))</f>
        <v>36825</v>
      </c>
      <c r="H1220" s="26" t="str">
        <f t="shared" si="73"/>
        <v>01/17/2023</v>
      </c>
      <c r="I1220" s="26" t="str">
        <f>IF(ISTEXT(E1220),"",IF(ISBLANK(E1220),"",IF(ISTEXT(D1220),"",IF(A1215="Invoice No. : ",TEXT(INDEX(Sheet1!C$14:C$200,MATCH(B1215,Sheet1!A$14:A$200,0)),"hh:mm:ss"),I1219))))</f>
        <v>12:14:35</v>
      </c>
      <c r="J1220">
        <f t="shared" si="74"/>
        <v>2322.5</v>
      </c>
      <c r="K1220">
        <f>IF(ISBLANK(G1220),"",IF(ISTEXT(G1220),"",INDEX(Sheet1!H$14:H$181,MATCH(F1220,Sheet1!A$14:A$181,0))))</f>
        <v>2322.5</v>
      </c>
      <c r="L1220">
        <f>IF(ISBLANK(G1220),"",IF(ISTEXT(G1220),"",INDEX(Sheet1!I$14:I$181,MATCH(F1220,Sheet1!A$14:A$181,0))))</f>
        <v>0</v>
      </c>
      <c r="M1220" t="str">
        <f>IF(ISBLANK(G1220),"",IF(ISTEXT(G1220),"",IF(INDEX(Sheet1!H$14:H$181,MATCH(F1220,Sheet1!A$14:A$181,0))&lt;&gt;0,IF(INDEX(Sheet1!I$14:I$181,MATCH(F1220,Sheet1!A$14:A$181,0))&lt;&gt;0,"Loan &amp; Cash","Loan"),"Cash")))</f>
        <v>Loan</v>
      </c>
      <c r="N1220">
        <f>IF(ISTEXT(E1220),"",IF(ISBLANK(E1220),"",IF(ISTEXT(D1220),"",IF(A1215="Invoice No. : ",INDEX(Sheet1!D$14:D$181,MATCH(B1215,Sheet1!A$14:A$181,0)),N1219))))</f>
        <v>2</v>
      </c>
      <c r="O1220" t="str">
        <f>IF(ISTEXT(E1220),"",IF(ISBLANK(E1220),"",IF(ISTEXT(D1220),"",IF(A1215="Invoice No. : ",INDEX(Sheet1!E$14:E$181,MATCH(B1215,Sheet1!A$14:A$181,0)),O1219))))</f>
        <v>RUBY</v>
      </c>
      <c r="P1220" t="str">
        <f>IF(ISTEXT(E1220),"",IF(ISBLANK(E1220),"",IF(ISTEXT(D1220),"",IF(A1215="Invoice No. : ",INDEX(Sheet1!G$14:G$181,MATCH(B1215,Sheet1!A$14:A$181,0)),P1219))))</f>
        <v>LAÑO, REYNOLD LIMTO</v>
      </c>
      <c r="Q1220">
        <f t="shared" si="75"/>
        <v>130591.09</v>
      </c>
    </row>
    <row r="1221" spans="1:17" x14ac:dyDescent="0.2">
      <c r="A1221" s="10" t="s">
        <v>23</v>
      </c>
      <c r="B1221" s="10" t="s">
        <v>24</v>
      </c>
      <c r="C1221" s="11">
        <v>2</v>
      </c>
      <c r="D1221" s="11">
        <v>85</v>
      </c>
      <c r="E1221" s="11">
        <v>170</v>
      </c>
      <c r="F1221" s="26">
        <f t="shared" si="72"/>
        <v>2145365</v>
      </c>
      <c r="G1221" s="26">
        <f>IF(ISTEXT(E1221),"",IF(ISBLANK(E1221),"",IF(ISTEXT(D1221),"",IF(A1216="Invoice No. : ",INDEX(Sheet1!F$14:F$181,MATCH(B1216,Sheet1!A$14:A$181,0)),G1220))))</f>
        <v>36825</v>
      </c>
      <c r="H1221" s="26" t="str">
        <f t="shared" si="73"/>
        <v>01/17/2023</v>
      </c>
      <c r="I1221" s="26" t="str">
        <f>IF(ISTEXT(E1221),"",IF(ISBLANK(E1221),"",IF(ISTEXT(D1221),"",IF(A1216="Invoice No. : ",TEXT(INDEX(Sheet1!C$14:C$200,MATCH(B1216,Sheet1!A$14:A$200,0)),"hh:mm:ss"),I1220))))</f>
        <v>12:14:35</v>
      </c>
      <c r="J1221">
        <f t="shared" si="74"/>
        <v>2322.5</v>
      </c>
      <c r="K1221">
        <f>IF(ISBLANK(G1221),"",IF(ISTEXT(G1221),"",INDEX(Sheet1!H$14:H$181,MATCH(F1221,Sheet1!A$14:A$181,0))))</f>
        <v>2322.5</v>
      </c>
      <c r="L1221">
        <f>IF(ISBLANK(G1221),"",IF(ISTEXT(G1221),"",INDEX(Sheet1!I$14:I$181,MATCH(F1221,Sheet1!A$14:A$181,0))))</f>
        <v>0</v>
      </c>
      <c r="M1221" t="str">
        <f>IF(ISBLANK(G1221),"",IF(ISTEXT(G1221),"",IF(INDEX(Sheet1!H$14:H$181,MATCH(F1221,Sheet1!A$14:A$181,0))&lt;&gt;0,IF(INDEX(Sheet1!I$14:I$181,MATCH(F1221,Sheet1!A$14:A$181,0))&lt;&gt;0,"Loan &amp; Cash","Loan"),"Cash")))</f>
        <v>Loan</v>
      </c>
      <c r="N1221">
        <f>IF(ISTEXT(E1221),"",IF(ISBLANK(E1221),"",IF(ISTEXT(D1221),"",IF(A1216="Invoice No. : ",INDEX(Sheet1!D$14:D$181,MATCH(B1216,Sheet1!A$14:A$181,0)),N1220))))</f>
        <v>2</v>
      </c>
      <c r="O1221" t="str">
        <f>IF(ISTEXT(E1221),"",IF(ISBLANK(E1221),"",IF(ISTEXT(D1221),"",IF(A1216="Invoice No. : ",INDEX(Sheet1!E$14:E$181,MATCH(B1216,Sheet1!A$14:A$181,0)),O1220))))</f>
        <v>RUBY</v>
      </c>
      <c r="P1221" t="str">
        <f>IF(ISTEXT(E1221),"",IF(ISBLANK(E1221),"",IF(ISTEXT(D1221),"",IF(A1216="Invoice No. : ",INDEX(Sheet1!G$14:G$181,MATCH(B1216,Sheet1!A$14:A$181,0)),P1220))))</f>
        <v>LAÑO, REYNOLD LIMTO</v>
      </c>
      <c r="Q1221">
        <f t="shared" si="75"/>
        <v>130591.09</v>
      </c>
    </row>
    <row r="1222" spans="1:17" x14ac:dyDescent="0.2">
      <c r="D1222" s="12" t="s">
        <v>16</v>
      </c>
      <c r="E1222" s="13">
        <v>2322.5</v>
      </c>
      <c r="F1222" s="26" t="str">
        <f t="shared" si="72"/>
        <v/>
      </c>
      <c r="G1222" s="26" t="str">
        <f>IF(ISTEXT(E1222),"",IF(ISBLANK(E1222),"",IF(ISTEXT(D1222),"",IF(A1217="Invoice No. : ",INDEX(Sheet1!F$14:F$181,MATCH(B1217,Sheet1!A$14:A$181,0)),G1221))))</f>
        <v/>
      </c>
      <c r="H1222" s="26" t="str">
        <f t="shared" si="73"/>
        <v/>
      </c>
      <c r="I1222" s="26" t="str">
        <f>IF(ISTEXT(E1222),"",IF(ISBLANK(E1222),"",IF(ISTEXT(D1222),"",IF(A1217="Invoice No. : ",TEXT(INDEX(Sheet1!C$14:C$200,MATCH(B1217,Sheet1!A$14:A$200,0)),"hh:mm:ss"),I1221))))</f>
        <v/>
      </c>
      <c r="J1222" t="str">
        <f t="shared" si="74"/>
        <v/>
      </c>
      <c r="K1222" t="str">
        <f>IF(ISBLANK(G1222),"",IF(ISTEXT(G1222),"",INDEX(Sheet1!H$14:H$181,MATCH(F1222,Sheet1!A$14:A$181,0))))</f>
        <v/>
      </c>
      <c r="L1222" t="str">
        <f>IF(ISBLANK(G1222),"",IF(ISTEXT(G1222),"",INDEX(Sheet1!I$14:I$181,MATCH(F1222,Sheet1!A$14:A$181,0))))</f>
        <v/>
      </c>
      <c r="M1222" t="str">
        <f>IF(ISBLANK(G1222),"",IF(ISTEXT(G1222),"",IF(INDEX(Sheet1!H$14:H$181,MATCH(F1222,Sheet1!A$14:A$181,0))&lt;&gt;0,IF(INDEX(Sheet1!I$14:I$181,MATCH(F1222,Sheet1!A$14:A$181,0))&lt;&gt;0,"Loan &amp; Cash","Loan"),"Cash")))</f>
        <v/>
      </c>
      <c r="N1222" t="str">
        <f>IF(ISTEXT(E1222),"",IF(ISBLANK(E1222),"",IF(ISTEXT(D1222),"",IF(A1217="Invoice No. : ",INDEX(Sheet1!D$14:D$181,MATCH(B1217,Sheet1!A$14:A$181,0)),N1221))))</f>
        <v/>
      </c>
      <c r="O1222" t="str">
        <f>IF(ISTEXT(E1222),"",IF(ISBLANK(E1222),"",IF(ISTEXT(D1222),"",IF(A1217="Invoice No. : ",INDEX(Sheet1!E$14:E$181,MATCH(B1217,Sheet1!A$14:A$181,0)),O1221))))</f>
        <v/>
      </c>
      <c r="P1222" t="str">
        <f>IF(ISTEXT(E1222),"",IF(ISBLANK(E1222),"",IF(ISTEXT(D1222),"",IF(A1217="Invoice No. : ",INDEX(Sheet1!G$14:G$181,MATCH(B1217,Sheet1!A$14:A$181,0)),P1221))))</f>
        <v/>
      </c>
      <c r="Q1222" t="str">
        <f t="shared" si="75"/>
        <v/>
      </c>
    </row>
    <row r="1223" spans="1:17" x14ac:dyDescent="0.2">
      <c r="F1223" s="26" t="str">
        <f t="shared" si="72"/>
        <v/>
      </c>
      <c r="G1223" s="26" t="str">
        <f>IF(ISTEXT(E1223),"",IF(ISBLANK(E1223),"",IF(ISTEXT(D1223),"",IF(A1218="Invoice No. : ",INDEX(Sheet1!F$14:F$181,MATCH(B1218,Sheet1!A$14:A$181,0)),G1222))))</f>
        <v/>
      </c>
      <c r="H1223" s="26" t="str">
        <f t="shared" si="73"/>
        <v/>
      </c>
      <c r="I1223" s="26" t="str">
        <f>IF(ISTEXT(E1223),"",IF(ISBLANK(E1223),"",IF(ISTEXT(D1223),"",IF(A1218="Invoice No. : ",TEXT(INDEX(Sheet1!C$14:C$200,MATCH(B1218,Sheet1!A$14:A$200,0)),"hh:mm:ss"),I1222))))</f>
        <v/>
      </c>
      <c r="J1223" t="str">
        <f t="shared" si="74"/>
        <v/>
      </c>
      <c r="K1223" t="str">
        <f>IF(ISBLANK(G1223),"",IF(ISTEXT(G1223),"",INDEX(Sheet1!H$14:H$181,MATCH(F1223,Sheet1!A$14:A$181,0))))</f>
        <v/>
      </c>
      <c r="L1223" t="str">
        <f>IF(ISBLANK(G1223),"",IF(ISTEXT(G1223),"",INDEX(Sheet1!I$14:I$181,MATCH(F1223,Sheet1!A$14:A$181,0))))</f>
        <v/>
      </c>
      <c r="M1223" t="str">
        <f>IF(ISBLANK(G1223),"",IF(ISTEXT(G1223),"",IF(INDEX(Sheet1!H$14:H$181,MATCH(F1223,Sheet1!A$14:A$181,0))&lt;&gt;0,IF(INDEX(Sheet1!I$14:I$181,MATCH(F1223,Sheet1!A$14:A$181,0))&lt;&gt;0,"Loan &amp; Cash","Loan"),"Cash")))</f>
        <v/>
      </c>
      <c r="N1223" t="str">
        <f>IF(ISTEXT(E1223),"",IF(ISBLANK(E1223),"",IF(ISTEXT(D1223),"",IF(A1218="Invoice No. : ",INDEX(Sheet1!D$14:D$181,MATCH(B1218,Sheet1!A$14:A$181,0)),N1222))))</f>
        <v/>
      </c>
      <c r="O1223" t="str">
        <f>IF(ISTEXT(E1223),"",IF(ISBLANK(E1223),"",IF(ISTEXT(D1223),"",IF(A1218="Invoice No. : ",INDEX(Sheet1!E$14:E$181,MATCH(B1218,Sheet1!A$14:A$181,0)),O1222))))</f>
        <v/>
      </c>
      <c r="P1223" t="str">
        <f>IF(ISTEXT(E1223),"",IF(ISBLANK(E1223),"",IF(ISTEXT(D1223),"",IF(A1218="Invoice No. : ",INDEX(Sheet1!G$14:G$181,MATCH(B1218,Sheet1!A$14:A$181,0)),P1222))))</f>
        <v/>
      </c>
      <c r="Q1223" t="str">
        <f t="shared" si="75"/>
        <v/>
      </c>
    </row>
    <row r="1224" spans="1:17" x14ac:dyDescent="0.2">
      <c r="F1224" s="26" t="str">
        <f t="shared" si="72"/>
        <v/>
      </c>
      <c r="G1224" s="26" t="str">
        <f>IF(ISTEXT(E1224),"",IF(ISBLANK(E1224),"",IF(ISTEXT(D1224),"",IF(A1219="Invoice No. : ",INDEX(Sheet1!F$14:F$181,MATCH(B1219,Sheet1!A$14:A$181,0)),G1223))))</f>
        <v/>
      </c>
      <c r="H1224" s="26" t="str">
        <f t="shared" si="73"/>
        <v/>
      </c>
      <c r="I1224" s="26" t="str">
        <f>IF(ISTEXT(E1224),"",IF(ISBLANK(E1224),"",IF(ISTEXT(D1224),"",IF(A1219="Invoice No. : ",TEXT(INDEX(Sheet1!C$14:C$200,MATCH(B1219,Sheet1!A$14:A$200,0)),"hh:mm:ss"),I1223))))</f>
        <v/>
      </c>
      <c r="J1224" t="str">
        <f t="shared" si="74"/>
        <v/>
      </c>
      <c r="K1224" t="str">
        <f>IF(ISBLANK(G1224),"",IF(ISTEXT(G1224),"",INDEX(Sheet1!H$14:H$181,MATCH(F1224,Sheet1!A$14:A$181,0))))</f>
        <v/>
      </c>
      <c r="L1224" t="str">
        <f>IF(ISBLANK(G1224),"",IF(ISTEXT(G1224),"",INDEX(Sheet1!I$14:I$181,MATCH(F1224,Sheet1!A$14:A$181,0))))</f>
        <v/>
      </c>
      <c r="M1224" t="str">
        <f>IF(ISBLANK(G1224),"",IF(ISTEXT(G1224),"",IF(INDEX(Sheet1!H$14:H$181,MATCH(F1224,Sheet1!A$14:A$181,0))&lt;&gt;0,IF(INDEX(Sheet1!I$14:I$181,MATCH(F1224,Sheet1!A$14:A$181,0))&lt;&gt;0,"Loan &amp; Cash","Loan"),"Cash")))</f>
        <v/>
      </c>
      <c r="N1224" t="str">
        <f>IF(ISTEXT(E1224),"",IF(ISBLANK(E1224),"",IF(ISTEXT(D1224),"",IF(A1219="Invoice No. : ",INDEX(Sheet1!D$14:D$181,MATCH(B1219,Sheet1!A$14:A$181,0)),N1223))))</f>
        <v/>
      </c>
      <c r="O1224" t="str">
        <f>IF(ISTEXT(E1224),"",IF(ISBLANK(E1224),"",IF(ISTEXT(D1224),"",IF(A1219="Invoice No. : ",INDEX(Sheet1!E$14:E$181,MATCH(B1219,Sheet1!A$14:A$181,0)),O1223))))</f>
        <v/>
      </c>
      <c r="P1224" t="str">
        <f>IF(ISTEXT(E1224),"",IF(ISBLANK(E1224),"",IF(ISTEXT(D1224),"",IF(A1219="Invoice No. : ",INDEX(Sheet1!G$14:G$181,MATCH(B1219,Sheet1!A$14:A$181,0)),P1223))))</f>
        <v/>
      </c>
      <c r="Q1224" t="str">
        <f t="shared" si="75"/>
        <v/>
      </c>
    </row>
    <row r="1225" spans="1:17" x14ac:dyDescent="0.2">
      <c r="A1225" s="3" t="s">
        <v>4</v>
      </c>
      <c r="B1225" s="4">
        <v>2145366</v>
      </c>
      <c r="C1225" s="3" t="s">
        <v>5</v>
      </c>
      <c r="D1225" s="5" t="s">
        <v>185</v>
      </c>
      <c r="F1225" s="26" t="str">
        <f t="shared" si="72"/>
        <v/>
      </c>
      <c r="G1225" s="26" t="str">
        <f>IF(ISTEXT(E1225),"",IF(ISBLANK(E1225),"",IF(ISTEXT(D1225),"",IF(A1220="Invoice No. : ",INDEX(Sheet1!F$14:F$181,MATCH(B1220,Sheet1!A$14:A$181,0)),G1224))))</f>
        <v/>
      </c>
      <c r="H1225" s="26" t="str">
        <f t="shared" si="73"/>
        <v/>
      </c>
      <c r="I1225" s="26" t="str">
        <f>IF(ISTEXT(E1225),"",IF(ISBLANK(E1225),"",IF(ISTEXT(D1225),"",IF(A1220="Invoice No. : ",TEXT(INDEX(Sheet1!C$14:C$200,MATCH(B1220,Sheet1!A$14:A$200,0)),"hh:mm:ss"),I1224))))</f>
        <v/>
      </c>
      <c r="J1225" t="str">
        <f t="shared" si="74"/>
        <v/>
      </c>
      <c r="K1225" t="str">
        <f>IF(ISBLANK(G1225),"",IF(ISTEXT(G1225),"",INDEX(Sheet1!H$14:H$181,MATCH(F1225,Sheet1!A$14:A$181,0))))</f>
        <v/>
      </c>
      <c r="L1225" t="str">
        <f>IF(ISBLANK(G1225),"",IF(ISTEXT(G1225),"",INDEX(Sheet1!I$14:I$181,MATCH(F1225,Sheet1!A$14:A$181,0))))</f>
        <v/>
      </c>
      <c r="M1225" t="str">
        <f>IF(ISBLANK(G1225),"",IF(ISTEXT(G1225),"",IF(INDEX(Sheet1!H$14:H$181,MATCH(F1225,Sheet1!A$14:A$181,0))&lt;&gt;0,IF(INDEX(Sheet1!I$14:I$181,MATCH(F1225,Sheet1!A$14:A$181,0))&lt;&gt;0,"Loan &amp; Cash","Loan"),"Cash")))</f>
        <v/>
      </c>
      <c r="N1225" t="str">
        <f>IF(ISTEXT(E1225),"",IF(ISBLANK(E1225),"",IF(ISTEXT(D1225),"",IF(A1220="Invoice No. : ",INDEX(Sheet1!D$14:D$181,MATCH(B1220,Sheet1!A$14:A$181,0)),N1224))))</f>
        <v/>
      </c>
      <c r="O1225" t="str">
        <f>IF(ISTEXT(E1225),"",IF(ISBLANK(E1225),"",IF(ISTEXT(D1225),"",IF(A1220="Invoice No. : ",INDEX(Sheet1!E$14:E$181,MATCH(B1220,Sheet1!A$14:A$181,0)),O1224))))</f>
        <v/>
      </c>
      <c r="P1225" t="str">
        <f>IF(ISTEXT(E1225),"",IF(ISBLANK(E1225),"",IF(ISTEXT(D1225),"",IF(A1220="Invoice No. : ",INDEX(Sheet1!G$14:G$181,MATCH(B1220,Sheet1!A$14:A$181,0)),P1224))))</f>
        <v/>
      </c>
      <c r="Q1225" t="str">
        <f t="shared" si="75"/>
        <v/>
      </c>
    </row>
    <row r="1226" spans="1:17" x14ac:dyDescent="0.2">
      <c r="A1226" s="3" t="s">
        <v>7</v>
      </c>
      <c r="B1226" s="6">
        <v>44943</v>
      </c>
      <c r="C1226" s="3" t="s">
        <v>8</v>
      </c>
      <c r="D1226" s="7">
        <v>2</v>
      </c>
      <c r="F1226" s="26" t="str">
        <f t="shared" si="72"/>
        <v/>
      </c>
      <c r="G1226" s="26" t="str">
        <f>IF(ISTEXT(E1226),"",IF(ISBLANK(E1226),"",IF(ISTEXT(D1226),"",IF(A1221="Invoice No. : ",INDEX(Sheet1!F$14:F$181,MATCH(B1221,Sheet1!A$14:A$181,0)),G1225))))</f>
        <v/>
      </c>
      <c r="H1226" s="26" t="str">
        <f t="shared" si="73"/>
        <v/>
      </c>
      <c r="I1226" s="26" t="str">
        <f>IF(ISTEXT(E1226),"",IF(ISBLANK(E1226),"",IF(ISTEXT(D1226),"",IF(A1221="Invoice No. : ",TEXT(INDEX(Sheet1!C$14:C$200,MATCH(B1221,Sheet1!A$14:A$200,0)),"hh:mm:ss"),I1225))))</f>
        <v/>
      </c>
      <c r="J1226" t="str">
        <f t="shared" si="74"/>
        <v/>
      </c>
      <c r="K1226" t="str">
        <f>IF(ISBLANK(G1226),"",IF(ISTEXT(G1226),"",INDEX(Sheet1!H$14:H$181,MATCH(F1226,Sheet1!A$14:A$181,0))))</f>
        <v/>
      </c>
      <c r="L1226" t="str">
        <f>IF(ISBLANK(G1226),"",IF(ISTEXT(G1226),"",INDEX(Sheet1!I$14:I$181,MATCH(F1226,Sheet1!A$14:A$181,0))))</f>
        <v/>
      </c>
      <c r="M1226" t="str">
        <f>IF(ISBLANK(G1226),"",IF(ISTEXT(G1226),"",IF(INDEX(Sheet1!H$14:H$181,MATCH(F1226,Sheet1!A$14:A$181,0))&lt;&gt;0,IF(INDEX(Sheet1!I$14:I$181,MATCH(F1226,Sheet1!A$14:A$181,0))&lt;&gt;0,"Loan &amp; Cash","Loan"),"Cash")))</f>
        <v/>
      </c>
      <c r="N1226" t="str">
        <f>IF(ISTEXT(E1226),"",IF(ISBLANK(E1226),"",IF(ISTEXT(D1226),"",IF(A1221="Invoice No. : ",INDEX(Sheet1!D$14:D$181,MATCH(B1221,Sheet1!A$14:A$181,0)),N1225))))</f>
        <v/>
      </c>
      <c r="O1226" t="str">
        <f>IF(ISTEXT(E1226),"",IF(ISBLANK(E1226),"",IF(ISTEXT(D1226),"",IF(A1221="Invoice No. : ",INDEX(Sheet1!E$14:E$181,MATCH(B1221,Sheet1!A$14:A$181,0)),O1225))))</f>
        <v/>
      </c>
      <c r="P1226" t="str">
        <f>IF(ISTEXT(E1226),"",IF(ISBLANK(E1226),"",IF(ISTEXT(D1226),"",IF(A1221="Invoice No. : ",INDEX(Sheet1!G$14:G$181,MATCH(B1221,Sheet1!A$14:A$181,0)),P1225))))</f>
        <v/>
      </c>
      <c r="Q1226" t="str">
        <f t="shared" si="75"/>
        <v/>
      </c>
    </row>
    <row r="1227" spans="1:17" x14ac:dyDescent="0.2">
      <c r="F1227" s="26" t="str">
        <f t="shared" si="72"/>
        <v/>
      </c>
      <c r="G1227" s="26" t="str">
        <f>IF(ISTEXT(E1227),"",IF(ISBLANK(E1227),"",IF(ISTEXT(D1227),"",IF(A1222="Invoice No. : ",INDEX(Sheet1!F$14:F$181,MATCH(B1222,Sheet1!A$14:A$181,0)),G1226))))</f>
        <v/>
      </c>
      <c r="H1227" s="26" t="str">
        <f t="shared" si="73"/>
        <v/>
      </c>
      <c r="I1227" s="26" t="str">
        <f>IF(ISTEXT(E1227),"",IF(ISBLANK(E1227),"",IF(ISTEXT(D1227),"",IF(A1222="Invoice No. : ",TEXT(INDEX(Sheet1!C$14:C$200,MATCH(B1222,Sheet1!A$14:A$200,0)),"hh:mm:ss"),I1226))))</f>
        <v/>
      </c>
      <c r="J1227" t="str">
        <f t="shared" si="74"/>
        <v/>
      </c>
      <c r="K1227" t="str">
        <f>IF(ISBLANK(G1227),"",IF(ISTEXT(G1227),"",INDEX(Sheet1!H$14:H$181,MATCH(F1227,Sheet1!A$14:A$181,0))))</f>
        <v/>
      </c>
      <c r="L1227" t="str">
        <f>IF(ISBLANK(G1227),"",IF(ISTEXT(G1227),"",INDEX(Sheet1!I$14:I$181,MATCH(F1227,Sheet1!A$14:A$181,0))))</f>
        <v/>
      </c>
      <c r="M1227" t="str">
        <f>IF(ISBLANK(G1227),"",IF(ISTEXT(G1227),"",IF(INDEX(Sheet1!H$14:H$181,MATCH(F1227,Sheet1!A$14:A$181,0))&lt;&gt;0,IF(INDEX(Sheet1!I$14:I$181,MATCH(F1227,Sheet1!A$14:A$181,0))&lt;&gt;0,"Loan &amp; Cash","Loan"),"Cash")))</f>
        <v/>
      </c>
      <c r="N1227" t="str">
        <f>IF(ISTEXT(E1227),"",IF(ISBLANK(E1227),"",IF(ISTEXT(D1227),"",IF(A1222="Invoice No. : ",INDEX(Sheet1!D$14:D$181,MATCH(B1222,Sheet1!A$14:A$181,0)),N1226))))</f>
        <v/>
      </c>
      <c r="O1227" t="str">
        <f>IF(ISTEXT(E1227),"",IF(ISBLANK(E1227),"",IF(ISTEXT(D1227),"",IF(A1222="Invoice No. : ",INDEX(Sheet1!E$14:E$181,MATCH(B1222,Sheet1!A$14:A$181,0)),O1226))))</f>
        <v/>
      </c>
      <c r="P1227" t="str">
        <f>IF(ISTEXT(E1227),"",IF(ISBLANK(E1227),"",IF(ISTEXT(D1227),"",IF(A1222="Invoice No. : ",INDEX(Sheet1!G$14:G$181,MATCH(B1222,Sheet1!A$14:A$181,0)),P1226))))</f>
        <v/>
      </c>
      <c r="Q1227" t="str">
        <f t="shared" si="75"/>
        <v/>
      </c>
    </row>
    <row r="1228" spans="1:17" x14ac:dyDescent="0.2">
      <c r="A1228" s="8" t="s">
        <v>9</v>
      </c>
      <c r="B1228" s="8" t="s">
        <v>10</v>
      </c>
      <c r="C1228" s="9" t="s">
        <v>11</v>
      </c>
      <c r="D1228" s="9" t="s">
        <v>12</v>
      </c>
      <c r="E1228" s="9" t="s">
        <v>13</v>
      </c>
      <c r="F1228" s="26" t="str">
        <f t="shared" si="72"/>
        <v/>
      </c>
      <c r="G1228" s="26" t="str">
        <f>IF(ISTEXT(E1228),"",IF(ISBLANK(E1228),"",IF(ISTEXT(D1228),"",IF(A1223="Invoice No. : ",INDEX(Sheet1!F$14:F$181,MATCH(B1223,Sheet1!A$14:A$181,0)),G1227))))</f>
        <v/>
      </c>
      <c r="H1228" s="26" t="str">
        <f t="shared" si="73"/>
        <v/>
      </c>
      <c r="I1228" s="26" t="str">
        <f>IF(ISTEXT(E1228),"",IF(ISBLANK(E1228),"",IF(ISTEXT(D1228),"",IF(A1223="Invoice No. : ",TEXT(INDEX(Sheet1!C$14:C$200,MATCH(B1223,Sheet1!A$14:A$200,0)),"hh:mm:ss"),I1227))))</f>
        <v/>
      </c>
      <c r="J1228" t="str">
        <f t="shared" si="74"/>
        <v/>
      </c>
      <c r="K1228" t="str">
        <f>IF(ISBLANK(G1228),"",IF(ISTEXT(G1228),"",INDEX(Sheet1!H$14:H$181,MATCH(F1228,Sheet1!A$14:A$181,0))))</f>
        <v/>
      </c>
      <c r="L1228" t="str">
        <f>IF(ISBLANK(G1228),"",IF(ISTEXT(G1228),"",INDEX(Sheet1!I$14:I$181,MATCH(F1228,Sheet1!A$14:A$181,0))))</f>
        <v/>
      </c>
      <c r="M1228" t="str">
        <f>IF(ISBLANK(G1228),"",IF(ISTEXT(G1228),"",IF(INDEX(Sheet1!H$14:H$181,MATCH(F1228,Sheet1!A$14:A$181,0))&lt;&gt;0,IF(INDEX(Sheet1!I$14:I$181,MATCH(F1228,Sheet1!A$14:A$181,0))&lt;&gt;0,"Loan &amp; Cash","Loan"),"Cash")))</f>
        <v/>
      </c>
      <c r="N1228" t="str">
        <f>IF(ISTEXT(E1228),"",IF(ISBLANK(E1228),"",IF(ISTEXT(D1228),"",IF(A1223="Invoice No. : ",INDEX(Sheet1!D$14:D$181,MATCH(B1223,Sheet1!A$14:A$181,0)),N1227))))</f>
        <v/>
      </c>
      <c r="O1228" t="str">
        <f>IF(ISTEXT(E1228),"",IF(ISBLANK(E1228),"",IF(ISTEXT(D1228),"",IF(A1223="Invoice No. : ",INDEX(Sheet1!E$14:E$181,MATCH(B1223,Sheet1!A$14:A$181,0)),O1227))))</f>
        <v/>
      </c>
      <c r="P1228" t="str">
        <f>IF(ISTEXT(E1228),"",IF(ISBLANK(E1228),"",IF(ISTEXT(D1228),"",IF(A1223="Invoice No. : ",INDEX(Sheet1!G$14:G$181,MATCH(B1223,Sheet1!A$14:A$181,0)),P1227))))</f>
        <v/>
      </c>
      <c r="Q1228" t="str">
        <f t="shared" si="75"/>
        <v/>
      </c>
    </row>
    <row r="1229" spans="1:17" x14ac:dyDescent="0.2">
      <c r="F1229" s="26" t="str">
        <f t="shared" si="72"/>
        <v/>
      </c>
      <c r="G1229" s="26" t="str">
        <f>IF(ISTEXT(E1229),"",IF(ISBLANK(E1229),"",IF(ISTEXT(D1229),"",IF(A1224="Invoice No. : ",INDEX(Sheet1!F$14:F$181,MATCH(B1224,Sheet1!A$14:A$181,0)),G1228))))</f>
        <v/>
      </c>
      <c r="H1229" s="26" t="str">
        <f t="shared" si="73"/>
        <v/>
      </c>
      <c r="I1229" s="26" t="str">
        <f>IF(ISTEXT(E1229),"",IF(ISBLANK(E1229),"",IF(ISTEXT(D1229),"",IF(A1224="Invoice No. : ",TEXT(INDEX(Sheet1!C$14:C$200,MATCH(B1224,Sheet1!A$14:A$200,0)),"hh:mm:ss"),I1228))))</f>
        <v/>
      </c>
      <c r="J1229" t="str">
        <f t="shared" si="74"/>
        <v/>
      </c>
      <c r="K1229" t="str">
        <f>IF(ISBLANK(G1229),"",IF(ISTEXT(G1229),"",INDEX(Sheet1!H$14:H$181,MATCH(F1229,Sheet1!A$14:A$181,0))))</f>
        <v/>
      </c>
      <c r="L1229" t="str">
        <f>IF(ISBLANK(G1229),"",IF(ISTEXT(G1229),"",INDEX(Sheet1!I$14:I$181,MATCH(F1229,Sheet1!A$14:A$181,0))))</f>
        <v/>
      </c>
      <c r="M1229" t="str">
        <f>IF(ISBLANK(G1229),"",IF(ISTEXT(G1229),"",IF(INDEX(Sheet1!H$14:H$181,MATCH(F1229,Sheet1!A$14:A$181,0))&lt;&gt;0,IF(INDEX(Sheet1!I$14:I$181,MATCH(F1229,Sheet1!A$14:A$181,0))&lt;&gt;0,"Loan &amp; Cash","Loan"),"Cash")))</f>
        <v/>
      </c>
      <c r="N1229" t="str">
        <f>IF(ISTEXT(E1229),"",IF(ISBLANK(E1229),"",IF(ISTEXT(D1229),"",IF(A1224="Invoice No. : ",INDEX(Sheet1!D$14:D$181,MATCH(B1224,Sheet1!A$14:A$181,0)),N1228))))</f>
        <v/>
      </c>
      <c r="O1229" t="str">
        <f>IF(ISTEXT(E1229),"",IF(ISBLANK(E1229),"",IF(ISTEXT(D1229),"",IF(A1224="Invoice No. : ",INDEX(Sheet1!E$14:E$181,MATCH(B1224,Sheet1!A$14:A$181,0)),O1228))))</f>
        <v/>
      </c>
      <c r="P1229" t="str">
        <f>IF(ISTEXT(E1229),"",IF(ISBLANK(E1229),"",IF(ISTEXT(D1229),"",IF(A1224="Invoice No. : ",INDEX(Sheet1!G$14:G$181,MATCH(B1224,Sheet1!A$14:A$181,0)),P1228))))</f>
        <v/>
      </c>
      <c r="Q1229" t="str">
        <f t="shared" si="75"/>
        <v/>
      </c>
    </row>
    <row r="1230" spans="1:17" x14ac:dyDescent="0.2">
      <c r="A1230" s="10" t="s">
        <v>165</v>
      </c>
      <c r="B1230" s="10" t="s">
        <v>166</v>
      </c>
      <c r="C1230" s="11">
        <v>1</v>
      </c>
      <c r="D1230" s="11">
        <v>98.5</v>
      </c>
      <c r="E1230" s="11">
        <v>98.5</v>
      </c>
      <c r="F1230" s="26">
        <f t="shared" si="72"/>
        <v>2145366</v>
      </c>
      <c r="G1230" s="26">
        <f>IF(ISTEXT(E1230),"",IF(ISBLANK(E1230),"",IF(ISTEXT(D1230),"",IF(A1225="Invoice No. : ",INDEX(Sheet1!F$14:F$181,MATCH(B1225,Sheet1!A$14:A$181,0)),G1229))))</f>
        <v>35426</v>
      </c>
      <c r="H1230" s="26" t="str">
        <f t="shared" si="73"/>
        <v>01/17/2023</v>
      </c>
      <c r="I1230" s="26" t="str">
        <f>IF(ISTEXT(E1230),"",IF(ISBLANK(E1230),"",IF(ISTEXT(D1230),"",IF(A1225="Invoice No. : ",TEXT(INDEX(Sheet1!C$14:C$200,MATCH(B1225,Sheet1!A$14:A$200,0)),"hh:mm:ss"),I1229))))</f>
        <v>12:18:23</v>
      </c>
      <c r="J1230">
        <f t="shared" si="74"/>
        <v>864.5</v>
      </c>
      <c r="K1230">
        <f>IF(ISBLANK(G1230),"",IF(ISTEXT(G1230),"",INDEX(Sheet1!H$14:H$181,MATCH(F1230,Sheet1!A$14:A$181,0))))</f>
        <v>0</v>
      </c>
      <c r="L1230">
        <f>IF(ISBLANK(G1230),"",IF(ISTEXT(G1230),"",INDEX(Sheet1!I$14:I$181,MATCH(F1230,Sheet1!A$14:A$181,0))))</f>
        <v>864.5</v>
      </c>
      <c r="M1230" t="str">
        <f>IF(ISBLANK(G1230),"",IF(ISTEXT(G1230),"",IF(INDEX(Sheet1!H$14:H$181,MATCH(F1230,Sheet1!A$14:A$181,0))&lt;&gt;0,IF(INDEX(Sheet1!I$14:I$181,MATCH(F1230,Sheet1!A$14:A$181,0))&lt;&gt;0,"Loan &amp; Cash","Loan"),"Cash")))</f>
        <v>Cash</v>
      </c>
      <c r="N1230">
        <f>IF(ISTEXT(E1230),"",IF(ISBLANK(E1230),"",IF(ISTEXT(D1230),"",IF(A1225="Invoice No. : ",INDEX(Sheet1!D$14:D$181,MATCH(B1225,Sheet1!A$14:A$181,0)),N1229))))</f>
        <v>2</v>
      </c>
      <c r="O1230" t="str">
        <f>IF(ISTEXT(E1230),"",IF(ISBLANK(E1230),"",IF(ISTEXT(D1230),"",IF(A1225="Invoice No. : ",INDEX(Sheet1!E$14:E$181,MATCH(B1225,Sheet1!A$14:A$181,0)),O1229))))</f>
        <v>RUBY</v>
      </c>
      <c r="P1230" t="str">
        <f>IF(ISTEXT(E1230),"",IF(ISBLANK(E1230),"",IF(ISTEXT(D1230),"",IF(A1225="Invoice No. : ",INDEX(Sheet1!G$14:G$181,MATCH(B1225,Sheet1!A$14:A$181,0)),P1229))))</f>
        <v>FABIA, GINA GANNABAN</v>
      </c>
      <c r="Q1230">
        <f t="shared" si="75"/>
        <v>130591.09</v>
      </c>
    </row>
    <row r="1231" spans="1:17" x14ac:dyDescent="0.2">
      <c r="A1231" s="10" t="s">
        <v>817</v>
      </c>
      <c r="B1231" s="10" t="s">
        <v>818</v>
      </c>
      <c r="C1231" s="11">
        <v>1</v>
      </c>
      <c r="D1231" s="11">
        <v>92</v>
      </c>
      <c r="E1231" s="11">
        <v>92</v>
      </c>
      <c r="F1231" s="26">
        <f t="shared" si="72"/>
        <v>2145366</v>
      </c>
      <c r="G1231" s="26">
        <f>IF(ISTEXT(E1231),"",IF(ISBLANK(E1231),"",IF(ISTEXT(D1231),"",IF(A1226="Invoice No. : ",INDEX(Sheet1!F$14:F$181,MATCH(B1226,Sheet1!A$14:A$181,0)),G1230))))</f>
        <v>35426</v>
      </c>
      <c r="H1231" s="26" t="str">
        <f t="shared" si="73"/>
        <v>01/17/2023</v>
      </c>
      <c r="I1231" s="26" t="str">
        <f>IF(ISTEXT(E1231),"",IF(ISBLANK(E1231),"",IF(ISTEXT(D1231),"",IF(A1226="Invoice No. : ",TEXT(INDEX(Sheet1!C$14:C$200,MATCH(B1226,Sheet1!A$14:A$200,0)),"hh:mm:ss"),I1230))))</f>
        <v>12:18:23</v>
      </c>
      <c r="J1231">
        <f t="shared" si="74"/>
        <v>864.5</v>
      </c>
      <c r="K1231">
        <f>IF(ISBLANK(G1231),"",IF(ISTEXT(G1231),"",INDEX(Sheet1!H$14:H$181,MATCH(F1231,Sheet1!A$14:A$181,0))))</f>
        <v>0</v>
      </c>
      <c r="L1231">
        <f>IF(ISBLANK(G1231),"",IF(ISTEXT(G1231),"",INDEX(Sheet1!I$14:I$181,MATCH(F1231,Sheet1!A$14:A$181,0))))</f>
        <v>864.5</v>
      </c>
      <c r="M1231" t="str">
        <f>IF(ISBLANK(G1231),"",IF(ISTEXT(G1231),"",IF(INDEX(Sheet1!H$14:H$181,MATCH(F1231,Sheet1!A$14:A$181,0))&lt;&gt;0,IF(INDEX(Sheet1!I$14:I$181,MATCH(F1231,Sheet1!A$14:A$181,0))&lt;&gt;0,"Loan &amp; Cash","Loan"),"Cash")))</f>
        <v>Cash</v>
      </c>
      <c r="N1231">
        <f>IF(ISTEXT(E1231),"",IF(ISBLANK(E1231),"",IF(ISTEXT(D1231),"",IF(A1226="Invoice No. : ",INDEX(Sheet1!D$14:D$181,MATCH(B1226,Sheet1!A$14:A$181,0)),N1230))))</f>
        <v>2</v>
      </c>
      <c r="O1231" t="str">
        <f>IF(ISTEXT(E1231),"",IF(ISBLANK(E1231),"",IF(ISTEXT(D1231),"",IF(A1226="Invoice No. : ",INDEX(Sheet1!E$14:E$181,MATCH(B1226,Sheet1!A$14:A$181,0)),O1230))))</f>
        <v>RUBY</v>
      </c>
      <c r="P1231" t="str">
        <f>IF(ISTEXT(E1231),"",IF(ISBLANK(E1231),"",IF(ISTEXT(D1231),"",IF(A1226="Invoice No. : ",INDEX(Sheet1!G$14:G$181,MATCH(B1226,Sheet1!A$14:A$181,0)),P1230))))</f>
        <v>FABIA, GINA GANNABAN</v>
      </c>
      <c r="Q1231">
        <f t="shared" si="75"/>
        <v>130591.09</v>
      </c>
    </row>
    <row r="1232" spans="1:17" x14ac:dyDescent="0.2">
      <c r="A1232" s="10" t="s">
        <v>819</v>
      </c>
      <c r="B1232" s="10" t="s">
        <v>820</v>
      </c>
      <c r="C1232" s="11">
        <v>12</v>
      </c>
      <c r="D1232" s="11">
        <v>9</v>
      </c>
      <c r="E1232" s="11">
        <v>108</v>
      </c>
      <c r="F1232" s="26">
        <f t="shared" si="72"/>
        <v>2145366</v>
      </c>
      <c r="G1232" s="26">
        <f>IF(ISTEXT(E1232),"",IF(ISBLANK(E1232),"",IF(ISTEXT(D1232),"",IF(A1227="Invoice No. : ",INDEX(Sheet1!F$14:F$181,MATCH(B1227,Sheet1!A$14:A$181,0)),G1231))))</f>
        <v>35426</v>
      </c>
      <c r="H1232" s="26" t="str">
        <f t="shared" si="73"/>
        <v>01/17/2023</v>
      </c>
      <c r="I1232" s="26" t="str">
        <f>IF(ISTEXT(E1232),"",IF(ISBLANK(E1232),"",IF(ISTEXT(D1232),"",IF(A1227="Invoice No. : ",TEXT(INDEX(Sheet1!C$14:C$200,MATCH(B1227,Sheet1!A$14:A$200,0)),"hh:mm:ss"),I1231))))</f>
        <v>12:18:23</v>
      </c>
      <c r="J1232">
        <f t="shared" si="74"/>
        <v>864.5</v>
      </c>
      <c r="K1232">
        <f>IF(ISBLANK(G1232),"",IF(ISTEXT(G1232),"",INDEX(Sheet1!H$14:H$181,MATCH(F1232,Sheet1!A$14:A$181,0))))</f>
        <v>0</v>
      </c>
      <c r="L1232">
        <f>IF(ISBLANK(G1232),"",IF(ISTEXT(G1232),"",INDEX(Sheet1!I$14:I$181,MATCH(F1232,Sheet1!A$14:A$181,0))))</f>
        <v>864.5</v>
      </c>
      <c r="M1232" t="str">
        <f>IF(ISBLANK(G1232),"",IF(ISTEXT(G1232),"",IF(INDEX(Sheet1!H$14:H$181,MATCH(F1232,Sheet1!A$14:A$181,0))&lt;&gt;0,IF(INDEX(Sheet1!I$14:I$181,MATCH(F1232,Sheet1!A$14:A$181,0))&lt;&gt;0,"Loan &amp; Cash","Loan"),"Cash")))</f>
        <v>Cash</v>
      </c>
      <c r="N1232">
        <f>IF(ISTEXT(E1232),"",IF(ISBLANK(E1232),"",IF(ISTEXT(D1232),"",IF(A1227="Invoice No. : ",INDEX(Sheet1!D$14:D$181,MATCH(B1227,Sheet1!A$14:A$181,0)),N1231))))</f>
        <v>2</v>
      </c>
      <c r="O1232" t="str">
        <f>IF(ISTEXT(E1232),"",IF(ISBLANK(E1232),"",IF(ISTEXT(D1232),"",IF(A1227="Invoice No. : ",INDEX(Sheet1!E$14:E$181,MATCH(B1227,Sheet1!A$14:A$181,0)),O1231))))</f>
        <v>RUBY</v>
      </c>
      <c r="P1232" t="str">
        <f>IF(ISTEXT(E1232),"",IF(ISBLANK(E1232),"",IF(ISTEXT(D1232),"",IF(A1227="Invoice No. : ",INDEX(Sheet1!G$14:G$181,MATCH(B1227,Sheet1!A$14:A$181,0)),P1231))))</f>
        <v>FABIA, GINA GANNABAN</v>
      </c>
      <c r="Q1232">
        <f t="shared" si="75"/>
        <v>130591.09</v>
      </c>
    </row>
    <row r="1233" spans="1:17" x14ac:dyDescent="0.2">
      <c r="A1233" s="10" t="s">
        <v>316</v>
      </c>
      <c r="B1233" s="10" t="s">
        <v>317</v>
      </c>
      <c r="C1233" s="11">
        <v>1</v>
      </c>
      <c r="D1233" s="11">
        <v>15</v>
      </c>
      <c r="E1233" s="11">
        <v>15</v>
      </c>
      <c r="F1233" s="26">
        <f t="shared" ref="F1233:F1296" si="76">IF(ISTEXT(E1233),"",IF(ISBLANK(E1233),"",IF(ISTEXT(D1233),"",IF(A1228="Invoice No. : ",B1228,F1232))))</f>
        <v>2145366</v>
      </c>
      <c r="G1233" s="26">
        <f>IF(ISTEXT(E1233),"",IF(ISBLANK(E1233),"",IF(ISTEXT(D1233),"",IF(A1228="Invoice No. : ",INDEX(Sheet1!F$14:F$181,MATCH(B1228,Sheet1!A$14:A$181,0)),G1232))))</f>
        <v>35426</v>
      </c>
      <c r="H1233" s="26" t="str">
        <f t="shared" ref="H1233:H1296" si="77">IF(ISTEXT(E1233),"",IF(ISBLANK(E1233),"",IF(ISTEXT(D1233),"",IF(A1228="Invoice No. : ",TEXT(B1229,"mm/dd/yyyy"),H1232))))</f>
        <v>01/17/2023</v>
      </c>
      <c r="I1233" s="26" t="str">
        <f>IF(ISTEXT(E1233),"",IF(ISBLANK(E1233),"",IF(ISTEXT(D1233),"",IF(A1228="Invoice No. : ",TEXT(INDEX(Sheet1!C$14:C$200,MATCH(B1228,Sheet1!A$14:A$200,0)),"hh:mm:ss"),I1232))))</f>
        <v>12:18:23</v>
      </c>
      <c r="J1233">
        <f t="shared" ref="J1233:J1296" si="78">IF(D1234="Invoice Amount",E1234,IF(ISBLANK(D1233),"",J1234))</f>
        <v>864.5</v>
      </c>
      <c r="K1233">
        <f>IF(ISBLANK(G1233),"",IF(ISTEXT(G1233),"",INDEX(Sheet1!H$14:H$181,MATCH(F1233,Sheet1!A$14:A$181,0))))</f>
        <v>0</v>
      </c>
      <c r="L1233">
        <f>IF(ISBLANK(G1233),"",IF(ISTEXT(G1233),"",INDEX(Sheet1!I$14:I$181,MATCH(F1233,Sheet1!A$14:A$181,0))))</f>
        <v>864.5</v>
      </c>
      <c r="M1233" t="str">
        <f>IF(ISBLANK(G1233),"",IF(ISTEXT(G1233),"",IF(INDEX(Sheet1!H$14:H$181,MATCH(F1233,Sheet1!A$14:A$181,0))&lt;&gt;0,IF(INDEX(Sheet1!I$14:I$181,MATCH(F1233,Sheet1!A$14:A$181,0))&lt;&gt;0,"Loan &amp; Cash","Loan"),"Cash")))</f>
        <v>Cash</v>
      </c>
      <c r="N1233">
        <f>IF(ISTEXT(E1233),"",IF(ISBLANK(E1233),"",IF(ISTEXT(D1233),"",IF(A1228="Invoice No. : ",INDEX(Sheet1!D$14:D$181,MATCH(B1228,Sheet1!A$14:A$181,0)),N1232))))</f>
        <v>2</v>
      </c>
      <c r="O1233" t="str">
        <f>IF(ISTEXT(E1233),"",IF(ISBLANK(E1233),"",IF(ISTEXT(D1233),"",IF(A1228="Invoice No. : ",INDEX(Sheet1!E$14:E$181,MATCH(B1228,Sheet1!A$14:A$181,0)),O1232))))</f>
        <v>RUBY</v>
      </c>
      <c r="P1233" t="str">
        <f>IF(ISTEXT(E1233),"",IF(ISBLANK(E1233),"",IF(ISTEXT(D1233),"",IF(A1228="Invoice No. : ",INDEX(Sheet1!G$14:G$181,MATCH(B1228,Sheet1!A$14:A$181,0)),P1232))))</f>
        <v>FABIA, GINA GANNABAN</v>
      </c>
      <c r="Q1233">
        <f t="shared" ref="Q1233:Q1296" si="79">IF(ISBLANK(C1233),"",IF(ISNUMBER(C1233),VLOOKUP("Grand Total : ",D:E,2,FALSE),""))</f>
        <v>130591.09</v>
      </c>
    </row>
    <row r="1234" spans="1:17" x14ac:dyDescent="0.2">
      <c r="A1234" s="10" t="s">
        <v>633</v>
      </c>
      <c r="B1234" s="10" t="s">
        <v>634</v>
      </c>
      <c r="C1234" s="11">
        <v>1</v>
      </c>
      <c r="D1234" s="11">
        <v>56.25</v>
      </c>
      <c r="E1234" s="11">
        <v>56.25</v>
      </c>
      <c r="F1234" s="26">
        <f t="shared" si="76"/>
        <v>2145366</v>
      </c>
      <c r="G1234" s="26">
        <f>IF(ISTEXT(E1234),"",IF(ISBLANK(E1234),"",IF(ISTEXT(D1234),"",IF(A1229="Invoice No. : ",INDEX(Sheet1!F$14:F$181,MATCH(B1229,Sheet1!A$14:A$181,0)),G1233))))</f>
        <v>35426</v>
      </c>
      <c r="H1234" s="26" t="str">
        <f t="shared" si="77"/>
        <v>01/17/2023</v>
      </c>
      <c r="I1234" s="26" t="str">
        <f>IF(ISTEXT(E1234),"",IF(ISBLANK(E1234),"",IF(ISTEXT(D1234),"",IF(A1229="Invoice No. : ",TEXT(INDEX(Sheet1!C$14:C$200,MATCH(B1229,Sheet1!A$14:A$200,0)),"hh:mm:ss"),I1233))))</f>
        <v>12:18:23</v>
      </c>
      <c r="J1234">
        <f t="shared" si="78"/>
        <v>864.5</v>
      </c>
      <c r="K1234">
        <f>IF(ISBLANK(G1234),"",IF(ISTEXT(G1234),"",INDEX(Sheet1!H$14:H$181,MATCH(F1234,Sheet1!A$14:A$181,0))))</f>
        <v>0</v>
      </c>
      <c r="L1234">
        <f>IF(ISBLANK(G1234),"",IF(ISTEXT(G1234),"",INDEX(Sheet1!I$14:I$181,MATCH(F1234,Sheet1!A$14:A$181,0))))</f>
        <v>864.5</v>
      </c>
      <c r="M1234" t="str">
        <f>IF(ISBLANK(G1234),"",IF(ISTEXT(G1234),"",IF(INDEX(Sheet1!H$14:H$181,MATCH(F1234,Sheet1!A$14:A$181,0))&lt;&gt;0,IF(INDEX(Sheet1!I$14:I$181,MATCH(F1234,Sheet1!A$14:A$181,0))&lt;&gt;0,"Loan &amp; Cash","Loan"),"Cash")))</f>
        <v>Cash</v>
      </c>
      <c r="N1234">
        <f>IF(ISTEXT(E1234),"",IF(ISBLANK(E1234),"",IF(ISTEXT(D1234),"",IF(A1229="Invoice No. : ",INDEX(Sheet1!D$14:D$181,MATCH(B1229,Sheet1!A$14:A$181,0)),N1233))))</f>
        <v>2</v>
      </c>
      <c r="O1234" t="str">
        <f>IF(ISTEXT(E1234),"",IF(ISBLANK(E1234),"",IF(ISTEXT(D1234),"",IF(A1229="Invoice No. : ",INDEX(Sheet1!E$14:E$181,MATCH(B1229,Sheet1!A$14:A$181,0)),O1233))))</f>
        <v>RUBY</v>
      </c>
      <c r="P1234" t="str">
        <f>IF(ISTEXT(E1234),"",IF(ISBLANK(E1234),"",IF(ISTEXT(D1234),"",IF(A1229="Invoice No. : ",INDEX(Sheet1!G$14:G$181,MATCH(B1229,Sheet1!A$14:A$181,0)),P1233))))</f>
        <v>FABIA, GINA GANNABAN</v>
      </c>
      <c r="Q1234">
        <f t="shared" si="79"/>
        <v>130591.09</v>
      </c>
    </row>
    <row r="1235" spans="1:17" x14ac:dyDescent="0.2">
      <c r="A1235" s="10" t="s">
        <v>821</v>
      </c>
      <c r="B1235" s="10" t="s">
        <v>822</v>
      </c>
      <c r="C1235" s="11">
        <v>2</v>
      </c>
      <c r="D1235" s="11">
        <v>39.75</v>
      </c>
      <c r="E1235" s="11">
        <v>79.5</v>
      </c>
      <c r="F1235" s="26">
        <f t="shared" si="76"/>
        <v>2145366</v>
      </c>
      <c r="G1235" s="26">
        <f>IF(ISTEXT(E1235),"",IF(ISBLANK(E1235),"",IF(ISTEXT(D1235),"",IF(A1230="Invoice No. : ",INDEX(Sheet1!F$14:F$181,MATCH(B1230,Sheet1!A$14:A$181,0)),G1234))))</f>
        <v>35426</v>
      </c>
      <c r="H1235" s="26" t="str">
        <f t="shared" si="77"/>
        <v>01/17/2023</v>
      </c>
      <c r="I1235" s="26" t="str">
        <f>IF(ISTEXT(E1235),"",IF(ISBLANK(E1235),"",IF(ISTEXT(D1235),"",IF(A1230="Invoice No. : ",TEXT(INDEX(Sheet1!C$14:C$200,MATCH(B1230,Sheet1!A$14:A$200,0)),"hh:mm:ss"),I1234))))</f>
        <v>12:18:23</v>
      </c>
      <c r="J1235">
        <f t="shared" si="78"/>
        <v>864.5</v>
      </c>
      <c r="K1235">
        <f>IF(ISBLANK(G1235),"",IF(ISTEXT(G1235),"",INDEX(Sheet1!H$14:H$181,MATCH(F1235,Sheet1!A$14:A$181,0))))</f>
        <v>0</v>
      </c>
      <c r="L1235">
        <f>IF(ISBLANK(G1235),"",IF(ISTEXT(G1235),"",INDEX(Sheet1!I$14:I$181,MATCH(F1235,Sheet1!A$14:A$181,0))))</f>
        <v>864.5</v>
      </c>
      <c r="M1235" t="str">
        <f>IF(ISBLANK(G1235),"",IF(ISTEXT(G1235),"",IF(INDEX(Sheet1!H$14:H$181,MATCH(F1235,Sheet1!A$14:A$181,0))&lt;&gt;0,IF(INDEX(Sheet1!I$14:I$181,MATCH(F1235,Sheet1!A$14:A$181,0))&lt;&gt;0,"Loan &amp; Cash","Loan"),"Cash")))</f>
        <v>Cash</v>
      </c>
      <c r="N1235">
        <f>IF(ISTEXT(E1235),"",IF(ISBLANK(E1235),"",IF(ISTEXT(D1235),"",IF(A1230="Invoice No. : ",INDEX(Sheet1!D$14:D$181,MATCH(B1230,Sheet1!A$14:A$181,0)),N1234))))</f>
        <v>2</v>
      </c>
      <c r="O1235" t="str">
        <f>IF(ISTEXT(E1235),"",IF(ISBLANK(E1235),"",IF(ISTEXT(D1235),"",IF(A1230="Invoice No. : ",INDEX(Sheet1!E$14:E$181,MATCH(B1230,Sheet1!A$14:A$181,0)),O1234))))</f>
        <v>RUBY</v>
      </c>
      <c r="P1235" t="str">
        <f>IF(ISTEXT(E1235),"",IF(ISBLANK(E1235),"",IF(ISTEXT(D1235),"",IF(A1230="Invoice No. : ",INDEX(Sheet1!G$14:G$181,MATCH(B1230,Sheet1!A$14:A$181,0)),P1234))))</f>
        <v>FABIA, GINA GANNABAN</v>
      </c>
      <c r="Q1235">
        <f t="shared" si="79"/>
        <v>130591.09</v>
      </c>
    </row>
    <row r="1236" spans="1:17" x14ac:dyDescent="0.2">
      <c r="A1236" s="10" t="s">
        <v>115</v>
      </c>
      <c r="B1236" s="10" t="s">
        <v>116</v>
      </c>
      <c r="C1236" s="11">
        <v>1</v>
      </c>
      <c r="D1236" s="11">
        <v>87.75</v>
      </c>
      <c r="E1236" s="11">
        <v>87.75</v>
      </c>
      <c r="F1236" s="26">
        <f t="shared" si="76"/>
        <v>2145366</v>
      </c>
      <c r="G1236" s="26">
        <f>IF(ISTEXT(E1236),"",IF(ISBLANK(E1236),"",IF(ISTEXT(D1236),"",IF(A1231="Invoice No. : ",INDEX(Sheet1!F$14:F$181,MATCH(B1231,Sheet1!A$14:A$181,0)),G1235))))</f>
        <v>35426</v>
      </c>
      <c r="H1236" s="26" t="str">
        <f t="shared" si="77"/>
        <v>01/17/2023</v>
      </c>
      <c r="I1236" s="26" t="str">
        <f>IF(ISTEXT(E1236),"",IF(ISBLANK(E1236),"",IF(ISTEXT(D1236),"",IF(A1231="Invoice No. : ",TEXT(INDEX(Sheet1!C$14:C$200,MATCH(B1231,Sheet1!A$14:A$200,0)),"hh:mm:ss"),I1235))))</f>
        <v>12:18:23</v>
      </c>
      <c r="J1236">
        <f t="shared" si="78"/>
        <v>864.5</v>
      </c>
      <c r="K1236">
        <f>IF(ISBLANK(G1236),"",IF(ISTEXT(G1236),"",INDEX(Sheet1!H$14:H$181,MATCH(F1236,Sheet1!A$14:A$181,0))))</f>
        <v>0</v>
      </c>
      <c r="L1236">
        <f>IF(ISBLANK(G1236),"",IF(ISTEXT(G1236),"",INDEX(Sheet1!I$14:I$181,MATCH(F1236,Sheet1!A$14:A$181,0))))</f>
        <v>864.5</v>
      </c>
      <c r="M1236" t="str">
        <f>IF(ISBLANK(G1236),"",IF(ISTEXT(G1236),"",IF(INDEX(Sheet1!H$14:H$181,MATCH(F1236,Sheet1!A$14:A$181,0))&lt;&gt;0,IF(INDEX(Sheet1!I$14:I$181,MATCH(F1236,Sheet1!A$14:A$181,0))&lt;&gt;0,"Loan &amp; Cash","Loan"),"Cash")))</f>
        <v>Cash</v>
      </c>
      <c r="N1236">
        <f>IF(ISTEXT(E1236),"",IF(ISBLANK(E1236),"",IF(ISTEXT(D1236),"",IF(A1231="Invoice No. : ",INDEX(Sheet1!D$14:D$181,MATCH(B1231,Sheet1!A$14:A$181,0)),N1235))))</f>
        <v>2</v>
      </c>
      <c r="O1236" t="str">
        <f>IF(ISTEXT(E1236),"",IF(ISBLANK(E1236),"",IF(ISTEXT(D1236),"",IF(A1231="Invoice No. : ",INDEX(Sheet1!E$14:E$181,MATCH(B1231,Sheet1!A$14:A$181,0)),O1235))))</f>
        <v>RUBY</v>
      </c>
      <c r="P1236" t="str">
        <f>IF(ISTEXT(E1236),"",IF(ISBLANK(E1236),"",IF(ISTEXT(D1236),"",IF(A1231="Invoice No. : ",INDEX(Sheet1!G$14:G$181,MATCH(B1231,Sheet1!A$14:A$181,0)),P1235))))</f>
        <v>FABIA, GINA GANNABAN</v>
      </c>
      <c r="Q1236">
        <f t="shared" si="79"/>
        <v>130591.09</v>
      </c>
    </row>
    <row r="1237" spans="1:17" x14ac:dyDescent="0.2">
      <c r="A1237" s="10" t="s">
        <v>823</v>
      </c>
      <c r="B1237" s="10" t="s">
        <v>824</v>
      </c>
      <c r="C1237" s="11">
        <v>1</v>
      </c>
      <c r="D1237" s="11">
        <v>126</v>
      </c>
      <c r="E1237" s="11">
        <v>126</v>
      </c>
      <c r="F1237" s="26">
        <f t="shared" si="76"/>
        <v>2145366</v>
      </c>
      <c r="G1237" s="26">
        <f>IF(ISTEXT(E1237),"",IF(ISBLANK(E1237),"",IF(ISTEXT(D1237),"",IF(A1232="Invoice No. : ",INDEX(Sheet1!F$14:F$181,MATCH(B1232,Sheet1!A$14:A$181,0)),G1236))))</f>
        <v>35426</v>
      </c>
      <c r="H1237" s="26" t="str">
        <f t="shared" si="77"/>
        <v>01/17/2023</v>
      </c>
      <c r="I1237" s="26" t="str">
        <f>IF(ISTEXT(E1237),"",IF(ISBLANK(E1237),"",IF(ISTEXT(D1237),"",IF(A1232="Invoice No. : ",TEXT(INDEX(Sheet1!C$14:C$200,MATCH(B1232,Sheet1!A$14:A$200,0)),"hh:mm:ss"),I1236))))</f>
        <v>12:18:23</v>
      </c>
      <c r="J1237">
        <f t="shared" si="78"/>
        <v>864.5</v>
      </c>
      <c r="K1237">
        <f>IF(ISBLANK(G1237),"",IF(ISTEXT(G1237),"",INDEX(Sheet1!H$14:H$181,MATCH(F1237,Sheet1!A$14:A$181,0))))</f>
        <v>0</v>
      </c>
      <c r="L1237">
        <f>IF(ISBLANK(G1237),"",IF(ISTEXT(G1237),"",INDEX(Sheet1!I$14:I$181,MATCH(F1237,Sheet1!A$14:A$181,0))))</f>
        <v>864.5</v>
      </c>
      <c r="M1237" t="str">
        <f>IF(ISBLANK(G1237),"",IF(ISTEXT(G1237),"",IF(INDEX(Sheet1!H$14:H$181,MATCH(F1237,Sheet1!A$14:A$181,0))&lt;&gt;0,IF(INDEX(Sheet1!I$14:I$181,MATCH(F1237,Sheet1!A$14:A$181,0))&lt;&gt;0,"Loan &amp; Cash","Loan"),"Cash")))</f>
        <v>Cash</v>
      </c>
      <c r="N1237">
        <f>IF(ISTEXT(E1237),"",IF(ISBLANK(E1237),"",IF(ISTEXT(D1237),"",IF(A1232="Invoice No. : ",INDEX(Sheet1!D$14:D$181,MATCH(B1232,Sheet1!A$14:A$181,0)),N1236))))</f>
        <v>2</v>
      </c>
      <c r="O1237" t="str">
        <f>IF(ISTEXT(E1237),"",IF(ISBLANK(E1237),"",IF(ISTEXT(D1237),"",IF(A1232="Invoice No. : ",INDEX(Sheet1!E$14:E$181,MATCH(B1232,Sheet1!A$14:A$181,0)),O1236))))</f>
        <v>RUBY</v>
      </c>
      <c r="P1237" t="str">
        <f>IF(ISTEXT(E1237),"",IF(ISBLANK(E1237),"",IF(ISTEXT(D1237),"",IF(A1232="Invoice No. : ",INDEX(Sheet1!G$14:G$181,MATCH(B1232,Sheet1!A$14:A$181,0)),P1236))))</f>
        <v>FABIA, GINA GANNABAN</v>
      </c>
      <c r="Q1237">
        <f t="shared" si="79"/>
        <v>130591.09</v>
      </c>
    </row>
    <row r="1238" spans="1:17" x14ac:dyDescent="0.2">
      <c r="A1238" s="10" t="s">
        <v>825</v>
      </c>
      <c r="B1238" s="10" t="s">
        <v>826</v>
      </c>
      <c r="C1238" s="11">
        <v>1</v>
      </c>
      <c r="D1238" s="11">
        <v>89.75</v>
      </c>
      <c r="E1238" s="11">
        <v>89.75</v>
      </c>
      <c r="F1238" s="26">
        <f t="shared" si="76"/>
        <v>2145366</v>
      </c>
      <c r="G1238" s="26">
        <f>IF(ISTEXT(E1238),"",IF(ISBLANK(E1238),"",IF(ISTEXT(D1238),"",IF(A1233="Invoice No. : ",INDEX(Sheet1!F$14:F$181,MATCH(B1233,Sheet1!A$14:A$181,0)),G1237))))</f>
        <v>35426</v>
      </c>
      <c r="H1238" s="26" t="str">
        <f t="shared" si="77"/>
        <v>01/17/2023</v>
      </c>
      <c r="I1238" s="26" t="str">
        <f>IF(ISTEXT(E1238),"",IF(ISBLANK(E1238),"",IF(ISTEXT(D1238),"",IF(A1233="Invoice No. : ",TEXT(INDEX(Sheet1!C$14:C$200,MATCH(B1233,Sheet1!A$14:A$200,0)),"hh:mm:ss"),I1237))))</f>
        <v>12:18:23</v>
      </c>
      <c r="J1238">
        <f t="shared" si="78"/>
        <v>864.5</v>
      </c>
      <c r="K1238">
        <f>IF(ISBLANK(G1238),"",IF(ISTEXT(G1238),"",INDEX(Sheet1!H$14:H$181,MATCH(F1238,Sheet1!A$14:A$181,0))))</f>
        <v>0</v>
      </c>
      <c r="L1238">
        <f>IF(ISBLANK(G1238),"",IF(ISTEXT(G1238),"",INDEX(Sheet1!I$14:I$181,MATCH(F1238,Sheet1!A$14:A$181,0))))</f>
        <v>864.5</v>
      </c>
      <c r="M1238" t="str">
        <f>IF(ISBLANK(G1238),"",IF(ISTEXT(G1238),"",IF(INDEX(Sheet1!H$14:H$181,MATCH(F1238,Sheet1!A$14:A$181,0))&lt;&gt;0,IF(INDEX(Sheet1!I$14:I$181,MATCH(F1238,Sheet1!A$14:A$181,0))&lt;&gt;0,"Loan &amp; Cash","Loan"),"Cash")))</f>
        <v>Cash</v>
      </c>
      <c r="N1238">
        <f>IF(ISTEXT(E1238),"",IF(ISBLANK(E1238),"",IF(ISTEXT(D1238),"",IF(A1233="Invoice No. : ",INDEX(Sheet1!D$14:D$181,MATCH(B1233,Sheet1!A$14:A$181,0)),N1237))))</f>
        <v>2</v>
      </c>
      <c r="O1238" t="str">
        <f>IF(ISTEXT(E1238),"",IF(ISBLANK(E1238),"",IF(ISTEXT(D1238),"",IF(A1233="Invoice No. : ",INDEX(Sheet1!E$14:E$181,MATCH(B1233,Sheet1!A$14:A$181,0)),O1237))))</f>
        <v>RUBY</v>
      </c>
      <c r="P1238" t="str">
        <f>IF(ISTEXT(E1238),"",IF(ISBLANK(E1238),"",IF(ISTEXT(D1238),"",IF(A1233="Invoice No. : ",INDEX(Sheet1!G$14:G$181,MATCH(B1233,Sheet1!A$14:A$181,0)),P1237))))</f>
        <v>FABIA, GINA GANNABAN</v>
      </c>
      <c r="Q1238">
        <f t="shared" si="79"/>
        <v>130591.09</v>
      </c>
    </row>
    <row r="1239" spans="1:17" x14ac:dyDescent="0.2">
      <c r="A1239" s="10" t="s">
        <v>326</v>
      </c>
      <c r="B1239" s="10" t="s">
        <v>327</v>
      </c>
      <c r="C1239" s="11">
        <v>1</v>
      </c>
      <c r="D1239" s="11">
        <v>43</v>
      </c>
      <c r="E1239" s="11">
        <v>43</v>
      </c>
      <c r="F1239" s="26">
        <f t="shared" si="76"/>
        <v>2145366</v>
      </c>
      <c r="G1239" s="26">
        <f>IF(ISTEXT(E1239),"",IF(ISBLANK(E1239),"",IF(ISTEXT(D1239),"",IF(A1234="Invoice No. : ",INDEX(Sheet1!F$14:F$181,MATCH(B1234,Sheet1!A$14:A$181,0)),G1238))))</f>
        <v>35426</v>
      </c>
      <c r="H1239" s="26" t="str">
        <f t="shared" si="77"/>
        <v>01/17/2023</v>
      </c>
      <c r="I1239" s="26" t="str">
        <f>IF(ISTEXT(E1239),"",IF(ISBLANK(E1239),"",IF(ISTEXT(D1239),"",IF(A1234="Invoice No. : ",TEXT(INDEX(Sheet1!C$14:C$200,MATCH(B1234,Sheet1!A$14:A$200,0)),"hh:mm:ss"),I1238))))</f>
        <v>12:18:23</v>
      </c>
      <c r="J1239">
        <f t="shared" si="78"/>
        <v>864.5</v>
      </c>
      <c r="K1239">
        <f>IF(ISBLANK(G1239),"",IF(ISTEXT(G1239),"",INDEX(Sheet1!H$14:H$181,MATCH(F1239,Sheet1!A$14:A$181,0))))</f>
        <v>0</v>
      </c>
      <c r="L1239">
        <f>IF(ISBLANK(G1239),"",IF(ISTEXT(G1239),"",INDEX(Sheet1!I$14:I$181,MATCH(F1239,Sheet1!A$14:A$181,0))))</f>
        <v>864.5</v>
      </c>
      <c r="M1239" t="str">
        <f>IF(ISBLANK(G1239),"",IF(ISTEXT(G1239),"",IF(INDEX(Sheet1!H$14:H$181,MATCH(F1239,Sheet1!A$14:A$181,0))&lt;&gt;0,IF(INDEX(Sheet1!I$14:I$181,MATCH(F1239,Sheet1!A$14:A$181,0))&lt;&gt;0,"Loan &amp; Cash","Loan"),"Cash")))</f>
        <v>Cash</v>
      </c>
      <c r="N1239">
        <f>IF(ISTEXT(E1239),"",IF(ISBLANK(E1239),"",IF(ISTEXT(D1239),"",IF(A1234="Invoice No. : ",INDEX(Sheet1!D$14:D$181,MATCH(B1234,Sheet1!A$14:A$181,0)),N1238))))</f>
        <v>2</v>
      </c>
      <c r="O1239" t="str">
        <f>IF(ISTEXT(E1239),"",IF(ISBLANK(E1239),"",IF(ISTEXT(D1239),"",IF(A1234="Invoice No. : ",INDEX(Sheet1!E$14:E$181,MATCH(B1234,Sheet1!A$14:A$181,0)),O1238))))</f>
        <v>RUBY</v>
      </c>
      <c r="P1239" t="str">
        <f>IF(ISTEXT(E1239),"",IF(ISBLANK(E1239),"",IF(ISTEXT(D1239),"",IF(A1234="Invoice No. : ",INDEX(Sheet1!G$14:G$181,MATCH(B1234,Sheet1!A$14:A$181,0)),P1238))))</f>
        <v>FABIA, GINA GANNABAN</v>
      </c>
      <c r="Q1239">
        <f t="shared" si="79"/>
        <v>130591.09</v>
      </c>
    </row>
    <row r="1240" spans="1:17" x14ac:dyDescent="0.2">
      <c r="A1240" s="10" t="s">
        <v>477</v>
      </c>
      <c r="B1240" s="10" t="s">
        <v>478</v>
      </c>
      <c r="C1240" s="11">
        <v>1</v>
      </c>
      <c r="D1240" s="11">
        <v>31</v>
      </c>
      <c r="E1240" s="11">
        <v>31</v>
      </c>
      <c r="F1240" s="26">
        <f t="shared" si="76"/>
        <v>2145366</v>
      </c>
      <c r="G1240" s="26">
        <f>IF(ISTEXT(E1240),"",IF(ISBLANK(E1240),"",IF(ISTEXT(D1240),"",IF(A1235="Invoice No. : ",INDEX(Sheet1!F$14:F$181,MATCH(B1235,Sheet1!A$14:A$181,0)),G1239))))</f>
        <v>35426</v>
      </c>
      <c r="H1240" s="26" t="str">
        <f t="shared" si="77"/>
        <v>01/17/2023</v>
      </c>
      <c r="I1240" s="26" t="str">
        <f>IF(ISTEXT(E1240),"",IF(ISBLANK(E1240),"",IF(ISTEXT(D1240),"",IF(A1235="Invoice No. : ",TEXT(INDEX(Sheet1!C$14:C$200,MATCH(B1235,Sheet1!A$14:A$200,0)),"hh:mm:ss"),I1239))))</f>
        <v>12:18:23</v>
      </c>
      <c r="J1240">
        <f t="shared" si="78"/>
        <v>864.5</v>
      </c>
      <c r="K1240">
        <f>IF(ISBLANK(G1240),"",IF(ISTEXT(G1240),"",INDEX(Sheet1!H$14:H$181,MATCH(F1240,Sheet1!A$14:A$181,0))))</f>
        <v>0</v>
      </c>
      <c r="L1240">
        <f>IF(ISBLANK(G1240),"",IF(ISTEXT(G1240),"",INDEX(Sheet1!I$14:I$181,MATCH(F1240,Sheet1!A$14:A$181,0))))</f>
        <v>864.5</v>
      </c>
      <c r="M1240" t="str">
        <f>IF(ISBLANK(G1240),"",IF(ISTEXT(G1240),"",IF(INDEX(Sheet1!H$14:H$181,MATCH(F1240,Sheet1!A$14:A$181,0))&lt;&gt;0,IF(INDEX(Sheet1!I$14:I$181,MATCH(F1240,Sheet1!A$14:A$181,0))&lt;&gt;0,"Loan &amp; Cash","Loan"),"Cash")))</f>
        <v>Cash</v>
      </c>
      <c r="N1240">
        <f>IF(ISTEXT(E1240),"",IF(ISBLANK(E1240),"",IF(ISTEXT(D1240),"",IF(A1235="Invoice No. : ",INDEX(Sheet1!D$14:D$181,MATCH(B1235,Sheet1!A$14:A$181,0)),N1239))))</f>
        <v>2</v>
      </c>
      <c r="O1240" t="str">
        <f>IF(ISTEXT(E1240),"",IF(ISBLANK(E1240),"",IF(ISTEXT(D1240),"",IF(A1235="Invoice No. : ",INDEX(Sheet1!E$14:E$181,MATCH(B1235,Sheet1!A$14:A$181,0)),O1239))))</f>
        <v>RUBY</v>
      </c>
      <c r="P1240" t="str">
        <f>IF(ISTEXT(E1240),"",IF(ISBLANK(E1240),"",IF(ISTEXT(D1240),"",IF(A1235="Invoice No. : ",INDEX(Sheet1!G$14:G$181,MATCH(B1235,Sheet1!A$14:A$181,0)),P1239))))</f>
        <v>FABIA, GINA GANNABAN</v>
      </c>
      <c r="Q1240">
        <f t="shared" si="79"/>
        <v>130591.09</v>
      </c>
    </row>
    <row r="1241" spans="1:17" x14ac:dyDescent="0.2">
      <c r="A1241" s="10" t="s">
        <v>575</v>
      </c>
      <c r="B1241" s="10" t="s">
        <v>576</v>
      </c>
      <c r="C1241" s="11">
        <v>1</v>
      </c>
      <c r="D1241" s="11">
        <v>37.75</v>
      </c>
      <c r="E1241" s="11">
        <v>37.75</v>
      </c>
      <c r="F1241" s="26">
        <f t="shared" si="76"/>
        <v>2145366</v>
      </c>
      <c r="G1241" s="26">
        <f>IF(ISTEXT(E1241),"",IF(ISBLANK(E1241),"",IF(ISTEXT(D1241),"",IF(A1236="Invoice No. : ",INDEX(Sheet1!F$14:F$181,MATCH(B1236,Sheet1!A$14:A$181,0)),G1240))))</f>
        <v>35426</v>
      </c>
      <c r="H1241" s="26" t="str">
        <f t="shared" si="77"/>
        <v>01/17/2023</v>
      </c>
      <c r="I1241" s="26" t="str">
        <f>IF(ISTEXT(E1241),"",IF(ISBLANK(E1241),"",IF(ISTEXT(D1241),"",IF(A1236="Invoice No. : ",TEXT(INDEX(Sheet1!C$14:C$200,MATCH(B1236,Sheet1!A$14:A$200,0)),"hh:mm:ss"),I1240))))</f>
        <v>12:18:23</v>
      </c>
      <c r="J1241">
        <f t="shared" si="78"/>
        <v>864.5</v>
      </c>
      <c r="K1241">
        <f>IF(ISBLANK(G1241),"",IF(ISTEXT(G1241),"",INDEX(Sheet1!H$14:H$181,MATCH(F1241,Sheet1!A$14:A$181,0))))</f>
        <v>0</v>
      </c>
      <c r="L1241">
        <f>IF(ISBLANK(G1241),"",IF(ISTEXT(G1241),"",INDEX(Sheet1!I$14:I$181,MATCH(F1241,Sheet1!A$14:A$181,0))))</f>
        <v>864.5</v>
      </c>
      <c r="M1241" t="str">
        <f>IF(ISBLANK(G1241),"",IF(ISTEXT(G1241),"",IF(INDEX(Sheet1!H$14:H$181,MATCH(F1241,Sheet1!A$14:A$181,0))&lt;&gt;0,IF(INDEX(Sheet1!I$14:I$181,MATCH(F1241,Sheet1!A$14:A$181,0))&lt;&gt;0,"Loan &amp; Cash","Loan"),"Cash")))</f>
        <v>Cash</v>
      </c>
      <c r="N1241">
        <f>IF(ISTEXT(E1241),"",IF(ISBLANK(E1241),"",IF(ISTEXT(D1241),"",IF(A1236="Invoice No. : ",INDEX(Sheet1!D$14:D$181,MATCH(B1236,Sheet1!A$14:A$181,0)),N1240))))</f>
        <v>2</v>
      </c>
      <c r="O1241" t="str">
        <f>IF(ISTEXT(E1241),"",IF(ISBLANK(E1241),"",IF(ISTEXT(D1241),"",IF(A1236="Invoice No. : ",INDEX(Sheet1!E$14:E$181,MATCH(B1236,Sheet1!A$14:A$181,0)),O1240))))</f>
        <v>RUBY</v>
      </c>
      <c r="P1241" t="str">
        <f>IF(ISTEXT(E1241),"",IF(ISBLANK(E1241),"",IF(ISTEXT(D1241),"",IF(A1236="Invoice No. : ",INDEX(Sheet1!G$14:G$181,MATCH(B1236,Sheet1!A$14:A$181,0)),P1240))))</f>
        <v>FABIA, GINA GANNABAN</v>
      </c>
      <c r="Q1241">
        <f t="shared" si="79"/>
        <v>130591.09</v>
      </c>
    </row>
    <row r="1242" spans="1:17" x14ac:dyDescent="0.2">
      <c r="D1242" s="12" t="s">
        <v>16</v>
      </c>
      <c r="E1242" s="13">
        <v>864.5</v>
      </c>
      <c r="F1242" s="26" t="str">
        <f t="shared" si="76"/>
        <v/>
      </c>
      <c r="G1242" s="26" t="str">
        <f>IF(ISTEXT(E1242),"",IF(ISBLANK(E1242),"",IF(ISTEXT(D1242),"",IF(A1237="Invoice No. : ",INDEX(Sheet1!F$14:F$181,MATCH(B1237,Sheet1!A$14:A$181,0)),G1241))))</f>
        <v/>
      </c>
      <c r="H1242" s="26" t="str">
        <f t="shared" si="77"/>
        <v/>
      </c>
      <c r="I1242" s="26" t="str">
        <f>IF(ISTEXT(E1242),"",IF(ISBLANK(E1242),"",IF(ISTEXT(D1242),"",IF(A1237="Invoice No. : ",TEXT(INDEX(Sheet1!C$14:C$200,MATCH(B1237,Sheet1!A$14:A$200,0)),"hh:mm:ss"),I1241))))</f>
        <v/>
      </c>
      <c r="J1242" t="str">
        <f t="shared" si="78"/>
        <v/>
      </c>
      <c r="K1242" t="str">
        <f>IF(ISBLANK(G1242),"",IF(ISTEXT(G1242),"",INDEX(Sheet1!H$14:H$181,MATCH(F1242,Sheet1!A$14:A$181,0))))</f>
        <v/>
      </c>
      <c r="L1242" t="str">
        <f>IF(ISBLANK(G1242),"",IF(ISTEXT(G1242),"",INDEX(Sheet1!I$14:I$181,MATCH(F1242,Sheet1!A$14:A$181,0))))</f>
        <v/>
      </c>
      <c r="M1242" t="str">
        <f>IF(ISBLANK(G1242),"",IF(ISTEXT(G1242),"",IF(INDEX(Sheet1!H$14:H$181,MATCH(F1242,Sheet1!A$14:A$181,0))&lt;&gt;0,IF(INDEX(Sheet1!I$14:I$181,MATCH(F1242,Sheet1!A$14:A$181,0))&lt;&gt;0,"Loan &amp; Cash","Loan"),"Cash")))</f>
        <v/>
      </c>
      <c r="N1242" t="str">
        <f>IF(ISTEXT(E1242),"",IF(ISBLANK(E1242),"",IF(ISTEXT(D1242),"",IF(A1237="Invoice No. : ",INDEX(Sheet1!D$14:D$181,MATCH(B1237,Sheet1!A$14:A$181,0)),N1241))))</f>
        <v/>
      </c>
      <c r="O1242" t="str">
        <f>IF(ISTEXT(E1242),"",IF(ISBLANK(E1242),"",IF(ISTEXT(D1242),"",IF(A1237="Invoice No. : ",INDEX(Sheet1!E$14:E$181,MATCH(B1237,Sheet1!A$14:A$181,0)),O1241))))</f>
        <v/>
      </c>
      <c r="P1242" t="str">
        <f>IF(ISTEXT(E1242),"",IF(ISBLANK(E1242),"",IF(ISTEXT(D1242),"",IF(A1237="Invoice No. : ",INDEX(Sheet1!G$14:G$181,MATCH(B1237,Sheet1!A$14:A$181,0)),P1241))))</f>
        <v/>
      </c>
      <c r="Q1242" t="str">
        <f t="shared" si="79"/>
        <v/>
      </c>
    </row>
    <row r="1243" spans="1:17" x14ac:dyDescent="0.2">
      <c r="F1243" s="26" t="str">
        <f t="shared" si="76"/>
        <v/>
      </c>
      <c r="G1243" s="26" t="str">
        <f>IF(ISTEXT(E1243),"",IF(ISBLANK(E1243),"",IF(ISTEXT(D1243),"",IF(A1238="Invoice No. : ",INDEX(Sheet1!F$14:F$181,MATCH(B1238,Sheet1!A$14:A$181,0)),G1242))))</f>
        <v/>
      </c>
      <c r="H1243" s="26" t="str">
        <f t="shared" si="77"/>
        <v/>
      </c>
      <c r="I1243" s="26" t="str">
        <f>IF(ISTEXT(E1243),"",IF(ISBLANK(E1243),"",IF(ISTEXT(D1243),"",IF(A1238="Invoice No. : ",TEXT(INDEX(Sheet1!C$14:C$200,MATCH(B1238,Sheet1!A$14:A$200,0)),"hh:mm:ss"),I1242))))</f>
        <v/>
      </c>
      <c r="J1243" t="str">
        <f t="shared" si="78"/>
        <v/>
      </c>
      <c r="K1243" t="str">
        <f>IF(ISBLANK(G1243),"",IF(ISTEXT(G1243),"",INDEX(Sheet1!H$14:H$181,MATCH(F1243,Sheet1!A$14:A$181,0))))</f>
        <v/>
      </c>
      <c r="L1243" t="str">
        <f>IF(ISBLANK(G1243),"",IF(ISTEXT(G1243),"",INDEX(Sheet1!I$14:I$181,MATCH(F1243,Sheet1!A$14:A$181,0))))</f>
        <v/>
      </c>
      <c r="M1243" t="str">
        <f>IF(ISBLANK(G1243),"",IF(ISTEXT(G1243),"",IF(INDEX(Sheet1!H$14:H$181,MATCH(F1243,Sheet1!A$14:A$181,0))&lt;&gt;0,IF(INDEX(Sheet1!I$14:I$181,MATCH(F1243,Sheet1!A$14:A$181,0))&lt;&gt;0,"Loan &amp; Cash","Loan"),"Cash")))</f>
        <v/>
      </c>
      <c r="N1243" t="str">
        <f>IF(ISTEXT(E1243),"",IF(ISBLANK(E1243),"",IF(ISTEXT(D1243),"",IF(A1238="Invoice No. : ",INDEX(Sheet1!D$14:D$181,MATCH(B1238,Sheet1!A$14:A$181,0)),N1242))))</f>
        <v/>
      </c>
      <c r="O1243" t="str">
        <f>IF(ISTEXT(E1243),"",IF(ISBLANK(E1243),"",IF(ISTEXT(D1243),"",IF(A1238="Invoice No. : ",INDEX(Sheet1!E$14:E$181,MATCH(B1238,Sheet1!A$14:A$181,0)),O1242))))</f>
        <v/>
      </c>
      <c r="P1243" t="str">
        <f>IF(ISTEXT(E1243),"",IF(ISBLANK(E1243),"",IF(ISTEXT(D1243),"",IF(A1238="Invoice No. : ",INDEX(Sheet1!G$14:G$181,MATCH(B1238,Sheet1!A$14:A$181,0)),P1242))))</f>
        <v/>
      </c>
      <c r="Q1243" t="str">
        <f t="shared" si="79"/>
        <v/>
      </c>
    </row>
    <row r="1244" spans="1:17" x14ac:dyDescent="0.2">
      <c r="F1244" s="26" t="str">
        <f t="shared" si="76"/>
        <v/>
      </c>
      <c r="G1244" s="26" t="str">
        <f>IF(ISTEXT(E1244),"",IF(ISBLANK(E1244),"",IF(ISTEXT(D1244),"",IF(A1239="Invoice No. : ",INDEX(Sheet1!F$14:F$181,MATCH(B1239,Sheet1!A$14:A$181,0)),G1243))))</f>
        <v/>
      </c>
      <c r="H1244" s="26" t="str">
        <f t="shared" si="77"/>
        <v/>
      </c>
      <c r="I1244" s="26" t="str">
        <f>IF(ISTEXT(E1244),"",IF(ISBLANK(E1244),"",IF(ISTEXT(D1244),"",IF(A1239="Invoice No. : ",TEXT(INDEX(Sheet1!C$14:C$200,MATCH(B1239,Sheet1!A$14:A$200,0)),"hh:mm:ss"),I1243))))</f>
        <v/>
      </c>
      <c r="J1244" t="str">
        <f t="shared" si="78"/>
        <v/>
      </c>
      <c r="K1244" t="str">
        <f>IF(ISBLANK(G1244),"",IF(ISTEXT(G1244),"",INDEX(Sheet1!H$14:H$181,MATCH(F1244,Sheet1!A$14:A$181,0))))</f>
        <v/>
      </c>
      <c r="L1244" t="str">
        <f>IF(ISBLANK(G1244),"",IF(ISTEXT(G1244),"",INDEX(Sheet1!I$14:I$181,MATCH(F1244,Sheet1!A$14:A$181,0))))</f>
        <v/>
      </c>
      <c r="M1244" t="str">
        <f>IF(ISBLANK(G1244),"",IF(ISTEXT(G1244),"",IF(INDEX(Sheet1!H$14:H$181,MATCH(F1244,Sheet1!A$14:A$181,0))&lt;&gt;0,IF(INDEX(Sheet1!I$14:I$181,MATCH(F1244,Sheet1!A$14:A$181,0))&lt;&gt;0,"Loan &amp; Cash","Loan"),"Cash")))</f>
        <v/>
      </c>
      <c r="N1244" t="str">
        <f>IF(ISTEXT(E1244),"",IF(ISBLANK(E1244),"",IF(ISTEXT(D1244),"",IF(A1239="Invoice No. : ",INDEX(Sheet1!D$14:D$181,MATCH(B1239,Sheet1!A$14:A$181,0)),N1243))))</f>
        <v/>
      </c>
      <c r="O1244" t="str">
        <f>IF(ISTEXT(E1244),"",IF(ISBLANK(E1244),"",IF(ISTEXT(D1244),"",IF(A1239="Invoice No. : ",INDEX(Sheet1!E$14:E$181,MATCH(B1239,Sheet1!A$14:A$181,0)),O1243))))</f>
        <v/>
      </c>
      <c r="P1244" t="str">
        <f>IF(ISTEXT(E1244),"",IF(ISBLANK(E1244),"",IF(ISTEXT(D1244),"",IF(A1239="Invoice No. : ",INDEX(Sheet1!G$14:G$181,MATCH(B1239,Sheet1!A$14:A$181,0)),P1243))))</f>
        <v/>
      </c>
      <c r="Q1244" t="str">
        <f t="shared" si="79"/>
        <v/>
      </c>
    </row>
    <row r="1245" spans="1:17" x14ac:dyDescent="0.2">
      <c r="A1245" s="3" t="s">
        <v>4</v>
      </c>
      <c r="B1245" s="4">
        <v>2145367</v>
      </c>
      <c r="C1245" s="3" t="s">
        <v>5</v>
      </c>
      <c r="D1245" s="5" t="s">
        <v>185</v>
      </c>
      <c r="F1245" s="26" t="str">
        <f t="shared" si="76"/>
        <v/>
      </c>
      <c r="G1245" s="26" t="str">
        <f>IF(ISTEXT(E1245),"",IF(ISBLANK(E1245),"",IF(ISTEXT(D1245),"",IF(A1240="Invoice No. : ",INDEX(Sheet1!F$14:F$181,MATCH(B1240,Sheet1!A$14:A$181,0)),G1244))))</f>
        <v/>
      </c>
      <c r="H1245" s="26" t="str">
        <f t="shared" si="77"/>
        <v/>
      </c>
      <c r="I1245" s="26" t="str">
        <f>IF(ISTEXT(E1245),"",IF(ISBLANK(E1245),"",IF(ISTEXT(D1245),"",IF(A1240="Invoice No. : ",TEXT(INDEX(Sheet1!C$14:C$200,MATCH(B1240,Sheet1!A$14:A$200,0)),"hh:mm:ss"),I1244))))</f>
        <v/>
      </c>
      <c r="J1245" t="str">
        <f t="shared" si="78"/>
        <v/>
      </c>
      <c r="K1245" t="str">
        <f>IF(ISBLANK(G1245),"",IF(ISTEXT(G1245),"",INDEX(Sheet1!H$14:H$181,MATCH(F1245,Sheet1!A$14:A$181,0))))</f>
        <v/>
      </c>
      <c r="L1245" t="str">
        <f>IF(ISBLANK(G1245),"",IF(ISTEXT(G1245),"",INDEX(Sheet1!I$14:I$181,MATCH(F1245,Sheet1!A$14:A$181,0))))</f>
        <v/>
      </c>
      <c r="M1245" t="str">
        <f>IF(ISBLANK(G1245),"",IF(ISTEXT(G1245),"",IF(INDEX(Sheet1!H$14:H$181,MATCH(F1245,Sheet1!A$14:A$181,0))&lt;&gt;0,IF(INDEX(Sheet1!I$14:I$181,MATCH(F1245,Sheet1!A$14:A$181,0))&lt;&gt;0,"Loan &amp; Cash","Loan"),"Cash")))</f>
        <v/>
      </c>
      <c r="N1245" t="str">
        <f>IF(ISTEXT(E1245),"",IF(ISBLANK(E1245),"",IF(ISTEXT(D1245),"",IF(A1240="Invoice No. : ",INDEX(Sheet1!D$14:D$181,MATCH(B1240,Sheet1!A$14:A$181,0)),N1244))))</f>
        <v/>
      </c>
      <c r="O1245" t="str">
        <f>IF(ISTEXT(E1245),"",IF(ISBLANK(E1245),"",IF(ISTEXT(D1245),"",IF(A1240="Invoice No. : ",INDEX(Sheet1!E$14:E$181,MATCH(B1240,Sheet1!A$14:A$181,0)),O1244))))</f>
        <v/>
      </c>
      <c r="P1245" t="str">
        <f>IF(ISTEXT(E1245),"",IF(ISBLANK(E1245),"",IF(ISTEXT(D1245),"",IF(A1240="Invoice No. : ",INDEX(Sheet1!G$14:G$181,MATCH(B1240,Sheet1!A$14:A$181,0)),P1244))))</f>
        <v/>
      </c>
      <c r="Q1245" t="str">
        <f t="shared" si="79"/>
        <v/>
      </c>
    </row>
    <row r="1246" spans="1:17" x14ac:dyDescent="0.2">
      <c r="A1246" s="3" t="s">
        <v>7</v>
      </c>
      <c r="B1246" s="6">
        <v>44943</v>
      </c>
      <c r="C1246" s="3" t="s">
        <v>8</v>
      </c>
      <c r="D1246" s="7">
        <v>2</v>
      </c>
      <c r="F1246" s="26" t="str">
        <f t="shared" si="76"/>
        <v/>
      </c>
      <c r="G1246" s="26" t="str">
        <f>IF(ISTEXT(E1246),"",IF(ISBLANK(E1246),"",IF(ISTEXT(D1246),"",IF(A1241="Invoice No. : ",INDEX(Sheet1!F$14:F$181,MATCH(B1241,Sheet1!A$14:A$181,0)),G1245))))</f>
        <v/>
      </c>
      <c r="H1246" s="26" t="str">
        <f t="shared" si="77"/>
        <v/>
      </c>
      <c r="I1246" s="26" t="str">
        <f>IF(ISTEXT(E1246),"",IF(ISBLANK(E1246),"",IF(ISTEXT(D1246),"",IF(A1241="Invoice No. : ",TEXT(INDEX(Sheet1!C$14:C$200,MATCH(B1241,Sheet1!A$14:A$200,0)),"hh:mm:ss"),I1245))))</f>
        <v/>
      </c>
      <c r="J1246" t="str">
        <f t="shared" si="78"/>
        <v/>
      </c>
      <c r="K1246" t="str">
        <f>IF(ISBLANK(G1246),"",IF(ISTEXT(G1246),"",INDEX(Sheet1!H$14:H$181,MATCH(F1246,Sheet1!A$14:A$181,0))))</f>
        <v/>
      </c>
      <c r="L1246" t="str">
        <f>IF(ISBLANK(G1246),"",IF(ISTEXT(G1246),"",INDEX(Sheet1!I$14:I$181,MATCH(F1246,Sheet1!A$14:A$181,0))))</f>
        <v/>
      </c>
      <c r="M1246" t="str">
        <f>IF(ISBLANK(G1246),"",IF(ISTEXT(G1246),"",IF(INDEX(Sheet1!H$14:H$181,MATCH(F1246,Sheet1!A$14:A$181,0))&lt;&gt;0,IF(INDEX(Sheet1!I$14:I$181,MATCH(F1246,Sheet1!A$14:A$181,0))&lt;&gt;0,"Loan &amp; Cash","Loan"),"Cash")))</f>
        <v/>
      </c>
      <c r="N1246" t="str">
        <f>IF(ISTEXT(E1246),"",IF(ISBLANK(E1246),"",IF(ISTEXT(D1246),"",IF(A1241="Invoice No. : ",INDEX(Sheet1!D$14:D$181,MATCH(B1241,Sheet1!A$14:A$181,0)),N1245))))</f>
        <v/>
      </c>
      <c r="O1246" t="str">
        <f>IF(ISTEXT(E1246),"",IF(ISBLANK(E1246),"",IF(ISTEXT(D1246),"",IF(A1241="Invoice No. : ",INDEX(Sheet1!E$14:E$181,MATCH(B1241,Sheet1!A$14:A$181,0)),O1245))))</f>
        <v/>
      </c>
      <c r="P1246" t="str">
        <f>IF(ISTEXT(E1246),"",IF(ISBLANK(E1246),"",IF(ISTEXT(D1246),"",IF(A1241="Invoice No. : ",INDEX(Sheet1!G$14:G$181,MATCH(B1241,Sheet1!A$14:A$181,0)),P1245))))</f>
        <v/>
      </c>
      <c r="Q1246" t="str">
        <f t="shared" si="79"/>
        <v/>
      </c>
    </row>
    <row r="1247" spans="1:17" x14ac:dyDescent="0.2">
      <c r="F1247" s="26" t="str">
        <f t="shared" si="76"/>
        <v/>
      </c>
      <c r="G1247" s="26" t="str">
        <f>IF(ISTEXT(E1247),"",IF(ISBLANK(E1247),"",IF(ISTEXT(D1247),"",IF(A1242="Invoice No. : ",INDEX(Sheet1!F$14:F$181,MATCH(B1242,Sheet1!A$14:A$181,0)),G1246))))</f>
        <v/>
      </c>
      <c r="H1247" s="26" t="str">
        <f t="shared" si="77"/>
        <v/>
      </c>
      <c r="I1247" s="26" t="str">
        <f>IF(ISTEXT(E1247),"",IF(ISBLANK(E1247),"",IF(ISTEXT(D1247),"",IF(A1242="Invoice No. : ",TEXT(INDEX(Sheet1!C$14:C$200,MATCH(B1242,Sheet1!A$14:A$200,0)),"hh:mm:ss"),I1246))))</f>
        <v/>
      </c>
      <c r="J1247" t="str">
        <f t="shared" si="78"/>
        <v/>
      </c>
      <c r="K1247" t="str">
        <f>IF(ISBLANK(G1247),"",IF(ISTEXT(G1247),"",INDEX(Sheet1!H$14:H$181,MATCH(F1247,Sheet1!A$14:A$181,0))))</f>
        <v/>
      </c>
      <c r="L1247" t="str">
        <f>IF(ISBLANK(G1247),"",IF(ISTEXT(G1247),"",INDEX(Sheet1!I$14:I$181,MATCH(F1247,Sheet1!A$14:A$181,0))))</f>
        <v/>
      </c>
      <c r="M1247" t="str">
        <f>IF(ISBLANK(G1247),"",IF(ISTEXT(G1247),"",IF(INDEX(Sheet1!H$14:H$181,MATCH(F1247,Sheet1!A$14:A$181,0))&lt;&gt;0,IF(INDEX(Sheet1!I$14:I$181,MATCH(F1247,Sheet1!A$14:A$181,0))&lt;&gt;0,"Loan &amp; Cash","Loan"),"Cash")))</f>
        <v/>
      </c>
      <c r="N1247" t="str">
        <f>IF(ISTEXT(E1247),"",IF(ISBLANK(E1247),"",IF(ISTEXT(D1247),"",IF(A1242="Invoice No. : ",INDEX(Sheet1!D$14:D$181,MATCH(B1242,Sheet1!A$14:A$181,0)),N1246))))</f>
        <v/>
      </c>
      <c r="O1247" t="str">
        <f>IF(ISTEXT(E1247),"",IF(ISBLANK(E1247),"",IF(ISTEXT(D1247),"",IF(A1242="Invoice No. : ",INDEX(Sheet1!E$14:E$181,MATCH(B1242,Sheet1!A$14:A$181,0)),O1246))))</f>
        <v/>
      </c>
      <c r="P1247" t="str">
        <f>IF(ISTEXT(E1247),"",IF(ISBLANK(E1247),"",IF(ISTEXT(D1247),"",IF(A1242="Invoice No. : ",INDEX(Sheet1!G$14:G$181,MATCH(B1242,Sheet1!A$14:A$181,0)),P1246))))</f>
        <v/>
      </c>
      <c r="Q1247" t="str">
        <f t="shared" si="79"/>
        <v/>
      </c>
    </row>
    <row r="1248" spans="1:17" x14ac:dyDescent="0.2">
      <c r="A1248" s="8" t="s">
        <v>9</v>
      </c>
      <c r="B1248" s="8" t="s">
        <v>10</v>
      </c>
      <c r="C1248" s="9" t="s">
        <v>11</v>
      </c>
      <c r="D1248" s="9" t="s">
        <v>12</v>
      </c>
      <c r="E1248" s="9" t="s">
        <v>13</v>
      </c>
      <c r="F1248" s="26" t="str">
        <f t="shared" si="76"/>
        <v/>
      </c>
      <c r="G1248" s="26" t="str">
        <f>IF(ISTEXT(E1248),"",IF(ISBLANK(E1248),"",IF(ISTEXT(D1248),"",IF(A1243="Invoice No. : ",INDEX(Sheet1!F$14:F$181,MATCH(B1243,Sheet1!A$14:A$181,0)),G1247))))</f>
        <v/>
      </c>
      <c r="H1248" s="26" t="str">
        <f t="shared" si="77"/>
        <v/>
      </c>
      <c r="I1248" s="26" t="str">
        <f>IF(ISTEXT(E1248),"",IF(ISBLANK(E1248),"",IF(ISTEXT(D1248),"",IF(A1243="Invoice No. : ",TEXT(INDEX(Sheet1!C$14:C$200,MATCH(B1243,Sheet1!A$14:A$200,0)),"hh:mm:ss"),I1247))))</f>
        <v/>
      </c>
      <c r="J1248" t="str">
        <f t="shared" si="78"/>
        <v/>
      </c>
      <c r="K1248" t="str">
        <f>IF(ISBLANK(G1248),"",IF(ISTEXT(G1248),"",INDEX(Sheet1!H$14:H$181,MATCH(F1248,Sheet1!A$14:A$181,0))))</f>
        <v/>
      </c>
      <c r="L1248" t="str">
        <f>IF(ISBLANK(G1248),"",IF(ISTEXT(G1248),"",INDEX(Sheet1!I$14:I$181,MATCH(F1248,Sheet1!A$14:A$181,0))))</f>
        <v/>
      </c>
      <c r="M1248" t="str">
        <f>IF(ISBLANK(G1248),"",IF(ISTEXT(G1248),"",IF(INDEX(Sheet1!H$14:H$181,MATCH(F1248,Sheet1!A$14:A$181,0))&lt;&gt;0,IF(INDEX(Sheet1!I$14:I$181,MATCH(F1248,Sheet1!A$14:A$181,0))&lt;&gt;0,"Loan &amp; Cash","Loan"),"Cash")))</f>
        <v/>
      </c>
      <c r="N1248" t="str">
        <f>IF(ISTEXT(E1248),"",IF(ISBLANK(E1248),"",IF(ISTEXT(D1248),"",IF(A1243="Invoice No. : ",INDEX(Sheet1!D$14:D$181,MATCH(B1243,Sheet1!A$14:A$181,0)),N1247))))</f>
        <v/>
      </c>
      <c r="O1248" t="str">
        <f>IF(ISTEXT(E1248),"",IF(ISBLANK(E1248),"",IF(ISTEXT(D1248),"",IF(A1243="Invoice No. : ",INDEX(Sheet1!E$14:E$181,MATCH(B1243,Sheet1!A$14:A$181,0)),O1247))))</f>
        <v/>
      </c>
      <c r="P1248" t="str">
        <f>IF(ISTEXT(E1248),"",IF(ISBLANK(E1248),"",IF(ISTEXT(D1248),"",IF(A1243="Invoice No. : ",INDEX(Sheet1!G$14:G$181,MATCH(B1243,Sheet1!A$14:A$181,0)),P1247))))</f>
        <v/>
      </c>
      <c r="Q1248" t="str">
        <f t="shared" si="79"/>
        <v/>
      </c>
    </row>
    <row r="1249" spans="1:17" x14ac:dyDescent="0.2">
      <c r="F1249" s="26" t="str">
        <f t="shared" si="76"/>
        <v/>
      </c>
      <c r="G1249" s="26" t="str">
        <f>IF(ISTEXT(E1249),"",IF(ISBLANK(E1249),"",IF(ISTEXT(D1249),"",IF(A1244="Invoice No. : ",INDEX(Sheet1!F$14:F$181,MATCH(B1244,Sheet1!A$14:A$181,0)),G1248))))</f>
        <v/>
      </c>
      <c r="H1249" s="26" t="str">
        <f t="shared" si="77"/>
        <v/>
      </c>
      <c r="I1249" s="26" t="str">
        <f>IF(ISTEXT(E1249),"",IF(ISBLANK(E1249),"",IF(ISTEXT(D1249),"",IF(A1244="Invoice No. : ",TEXT(INDEX(Sheet1!C$14:C$200,MATCH(B1244,Sheet1!A$14:A$200,0)),"hh:mm:ss"),I1248))))</f>
        <v/>
      </c>
      <c r="J1249" t="str">
        <f t="shared" si="78"/>
        <v/>
      </c>
      <c r="K1249" t="str">
        <f>IF(ISBLANK(G1249),"",IF(ISTEXT(G1249),"",INDEX(Sheet1!H$14:H$181,MATCH(F1249,Sheet1!A$14:A$181,0))))</f>
        <v/>
      </c>
      <c r="L1249" t="str">
        <f>IF(ISBLANK(G1249),"",IF(ISTEXT(G1249),"",INDEX(Sheet1!I$14:I$181,MATCH(F1249,Sheet1!A$14:A$181,0))))</f>
        <v/>
      </c>
      <c r="M1249" t="str">
        <f>IF(ISBLANK(G1249),"",IF(ISTEXT(G1249),"",IF(INDEX(Sheet1!H$14:H$181,MATCH(F1249,Sheet1!A$14:A$181,0))&lt;&gt;0,IF(INDEX(Sheet1!I$14:I$181,MATCH(F1249,Sheet1!A$14:A$181,0))&lt;&gt;0,"Loan &amp; Cash","Loan"),"Cash")))</f>
        <v/>
      </c>
      <c r="N1249" t="str">
        <f>IF(ISTEXT(E1249),"",IF(ISBLANK(E1249),"",IF(ISTEXT(D1249),"",IF(A1244="Invoice No. : ",INDEX(Sheet1!D$14:D$181,MATCH(B1244,Sheet1!A$14:A$181,0)),N1248))))</f>
        <v/>
      </c>
      <c r="O1249" t="str">
        <f>IF(ISTEXT(E1249),"",IF(ISBLANK(E1249),"",IF(ISTEXT(D1249),"",IF(A1244="Invoice No. : ",INDEX(Sheet1!E$14:E$181,MATCH(B1244,Sheet1!A$14:A$181,0)),O1248))))</f>
        <v/>
      </c>
      <c r="P1249" t="str">
        <f>IF(ISTEXT(E1249),"",IF(ISBLANK(E1249),"",IF(ISTEXT(D1249),"",IF(A1244="Invoice No. : ",INDEX(Sheet1!G$14:G$181,MATCH(B1244,Sheet1!A$14:A$181,0)),P1248))))</f>
        <v/>
      </c>
      <c r="Q1249" t="str">
        <f t="shared" si="79"/>
        <v/>
      </c>
    </row>
    <row r="1250" spans="1:17" x14ac:dyDescent="0.2">
      <c r="A1250" s="10" t="s">
        <v>85</v>
      </c>
      <c r="B1250" s="10" t="s">
        <v>86</v>
      </c>
      <c r="C1250" s="11">
        <v>1</v>
      </c>
      <c r="D1250" s="11">
        <v>22.75</v>
      </c>
      <c r="E1250" s="11">
        <v>22.75</v>
      </c>
      <c r="F1250" s="26">
        <f t="shared" si="76"/>
        <v>2145367</v>
      </c>
      <c r="G1250" s="26">
        <f>IF(ISTEXT(E1250),"",IF(ISBLANK(E1250),"",IF(ISTEXT(D1250),"",IF(A1245="Invoice No. : ",INDEX(Sheet1!F$14:F$181,MATCH(B1245,Sheet1!A$14:A$181,0)),G1249))))</f>
        <v>47179</v>
      </c>
      <c r="H1250" s="26" t="str">
        <f t="shared" si="77"/>
        <v>01/17/2023</v>
      </c>
      <c r="I1250" s="26" t="str">
        <f>IF(ISTEXT(E1250),"",IF(ISBLANK(E1250),"",IF(ISTEXT(D1250),"",IF(A1245="Invoice No. : ",TEXT(INDEX(Sheet1!C$14:C$200,MATCH(B1245,Sheet1!A$14:A$200,0)),"hh:mm:ss"),I1249))))</f>
        <v>12:19:54</v>
      </c>
      <c r="J1250">
        <f t="shared" si="78"/>
        <v>22.75</v>
      </c>
      <c r="K1250">
        <f>IF(ISBLANK(G1250),"",IF(ISTEXT(G1250),"",INDEX(Sheet1!H$14:H$181,MATCH(F1250,Sheet1!A$14:A$181,0))))</f>
        <v>0</v>
      </c>
      <c r="L1250">
        <f>IF(ISBLANK(G1250),"",IF(ISTEXT(G1250),"",INDEX(Sheet1!I$14:I$181,MATCH(F1250,Sheet1!A$14:A$181,0))))</f>
        <v>22.75</v>
      </c>
      <c r="M1250" t="str">
        <f>IF(ISBLANK(G1250),"",IF(ISTEXT(G1250),"",IF(INDEX(Sheet1!H$14:H$181,MATCH(F1250,Sheet1!A$14:A$181,0))&lt;&gt;0,IF(INDEX(Sheet1!I$14:I$181,MATCH(F1250,Sheet1!A$14:A$181,0))&lt;&gt;0,"Loan &amp; Cash","Loan"),"Cash")))</f>
        <v>Cash</v>
      </c>
      <c r="N1250">
        <f>IF(ISTEXT(E1250),"",IF(ISBLANK(E1250),"",IF(ISTEXT(D1250),"",IF(A1245="Invoice No. : ",INDEX(Sheet1!D$14:D$181,MATCH(B1245,Sheet1!A$14:A$181,0)),N1249))))</f>
        <v>2</v>
      </c>
      <c r="O1250" t="str">
        <f>IF(ISTEXT(E1250),"",IF(ISBLANK(E1250),"",IF(ISTEXT(D1250),"",IF(A1245="Invoice No. : ",INDEX(Sheet1!E$14:E$181,MATCH(B1245,Sheet1!A$14:A$181,0)),O1249))))</f>
        <v>RUBY</v>
      </c>
      <c r="P1250" t="str">
        <f>IF(ISTEXT(E1250),"",IF(ISBLANK(E1250),"",IF(ISTEXT(D1250),"",IF(A1245="Invoice No. : ",INDEX(Sheet1!G$14:G$181,MATCH(B1245,Sheet1!A$14:A$181,0)),P1249))))</f>
        <v>ALIMORONG, IRINA JOELLE BAYUDANG</v>
      </c>
      <c r="Q1250">
        <f t="shared" si="79"/>
        <v>130591.09</v>
      </c>
    </row>
    <row r="1251" spans="1:17" x14ac:dyDescent="0.2">
      <c r="D1251" s="12" t="s">
        <v>16</v>
      </c>
      <c r="E1251" s="13">
        <v>22.75</v>
      </c>
      <c r="F1251" s="26" t="str">
        <f t="shared" si="76"/>
        <v/>
      </c>
      <c r="G1251" s="26" t="str">
        <f>IF(ISTEXT(E1251),"",IF(ISBLANK(E1251),"",IF(ISTEXT(D1251),"",IF(A1246="Invoice No. : ",INDEX(Sheet1!F$14:F$181,MATCH(B1246,Sheet1!A$14:A$181,0)),G1250))))</f>
        <v/>
      </c>
      <c r="H1251" s="26" t="str">
        <f t="shared" si="77"/>
        <v/>
      </c>
      <c r="I1251" s="26" t="str">
        <f>IF(ISTEXT(E1251),"",IF(ISBLANK(E1251),"",IF(ISTEXT(D1251),"",IF(A1246="Invoice No. : ",TEXT(INDEX(Sheet1!C$14:C$200,MATCH(B1246,Sheet1!A$14:A$200,0)),"hh:mm:ss"),I1250))))</f>
        <v/>
      </c>
      <c r="J1251" t="str">
        <f t="shared" si="78"/>
        <v/>
      </c>
      <c r="K1251" t="str">
        <f>IF(ISBLANK(G1251),"",IF(ISTEXT(G1251),"",INDEX(Sheet1!H$14:H$181,MATCH(F1251,Sheet1!A$14:A$181,0))))</f>
        <v/>
      </c>
      <c r="L1251" t="str">
        <f>IF(ISBLANK(G1251),"",IF(ISTEXT(G1251),"",INDEX(Sheet1!I$14:I$181,MATCH(F1251,Sheet1!A$14:A$181,0))))</f>
        <v/>
      </c>
      <c r="M1251" t="str">
        <f>IF(ISBLANK(G1251),"",IF(ISTEXT(G1251),"",IF(INDEX(Sheet1!H$14:H$181,MATCH(F1251,Sheet1!A$14:A$181,0))&lt;&gt;0,IF(INDEX(Sheet1!I$14:I$181,MATCH(F1251,Sheet1!A$14:A$181,0))&lt;&gt;0,"Loan &amp; Cash","Loan"),"Cash")))</f>
        <v/>
      </c>
      <c r="N1251" t="str">
        <f>IF(ISTEXT(E1251),"",IF(ISBLANK(E1251),"",IF(ISTEXT(D1251),"",IF(A1246="Invoice No. : ",INDEX(Sheet1!D$14:D$181,MATCH(B1246,Sheet1!A$14:A$181,0)),N1250))))</f>
        <v/>
      </c>
      <c r="O1251" t="str">
        <f>IF(ISTEXT(E1251),"",IF(ISBLANK(E1251),"",IF(ISTEXT(D1251),"",IF(A1246="Invoice No. : ",INDEX(Sheet1!E$14:E$181,MATCH(B1246,Sheet1!A$14:A$181,0)),O1250))))</f>
        <v/>
      </c>
      <c r="P1251" t="str">
        <f>IF(ISTEXT(E1251),"",IF(ISBLANK(E1251),"",IF(ISTEXT(D1251),"",IF(A1246="Invoice No. : ",INDEX(Sheet1!G$14:G$181,MATCH(B1246,Sheet1!A$14:A$181,0)),P1250))))</f>
        <v/>
      </c>
      <c r="Q1251" t="str">
        <f t="shared" si="79"/>
        <v/>
      </c>
    </row>
    <row r="1252" spans="1:17" x14ac:dyDescent="0.2">
      <c r="F1252" s="26" t="str">
        <f t="shared" si="76"/>
        <v/>
      </c>
      <c r="G1252" s="26" t="str">
        <f>IF(ISTEXT(E1252),"",IF(ISBLANK(E1252),"",IF(ISTEXT(D1252),"",IF(A1247="Invoice No. : ",INDEX(Sheet1!F$14:F$181,MATCH(B1247,Sheet1!A$14:A$181,0)),G1251))))</f>
        <v/>
      </c>
      <c r="H1252" s="26" t="str">
        <f t="shared" si="77"/>
        <v/>
      </c>
      <c r="I1252" s="26" t="str">
        <f>IF(ISTEXT(E1252),"",IF(ISBLANK(E1252),"",IF(ISTEXT(D1252),"",IF(A1247="Invoice No. : ",TEXT(INDEX(Sheet1!C$14:C$200,MATCH(B1247,Sheet1!A$14:A$200,0)),"hh:mm:ss"),I1251))))</f>
        <v/>
      </c>
      <c r="J1252" t="str">
        <f t="shared" si="78"/>
        <v/>
      </c>
      <c r="K1252" t="str">
        <f>IF(ISBLANK(G1252),"",IF(ISTEXT(G1252),"",INDEX(Sheet1!H$14:H$181,MATCH(F1252,Sheet1!A$14:A$181,0))))</f>
        <v/>
      </c>
      <c r="L1252" t="str">
        <f>IF(ISBLANK(G1252),"",IF(ISTEXT(G1252),"",INDEX(Sheet1!I$14:I$181,MATCH(F1252,Sheet1!A$14:A$181,0))))</f>
        <v/>
      </c>
      <c r="M1252" t="str">
        <f>IF(ISBLANK(G1252),"",IF(ISTEXT(G1252),"",IF(INDEX(Sheet1!H$14:H$181,MATCH(F1252,Sheet1!A$14:A$181,0))&lt;&gt;0,IF(INDEX(Sheet1!I$14:I$181,MATCH(F1252,Sheet1!A$14:A$181,0))&lt;&gt;0,"Loan &amp; Cash","Loan"),"Cash")))</f>
        <v/>
      </c>
      <c r="N1252" t="str">
        <f>IF(ISTEXT(E1252),"",IF(ISBLANK(E1252),"",IF(ISTEXT(D1252),"",IF(A1247="Invoice No. : ",INDEX(Sheet1!D$14:D$181,MATCH(B1247,Sheet1!A$14:A$181,0)),N1251))))</f>
        <v/>
      </c>
      <c r="O1252" t="str">
        <f>IF(ISTEXT(E1252),"",IF(ISBLANK(E1252),"",IF(ISTEXT(D1252),"",IF(A1247="Invoice No. : ",INDEX(Sheet1!E$14:E$181,MATCH(B1247,Sheet1!A$14:A$181,0)),O1251))))</f>
        <v/>
      </c>
      <c r="P1252" t="str">
        <f>IF(ISTEXT(E1252),"",IF(ISBLANK(E1252),"",IF(ISTEXT(D1252),"",IF(A1247="Invoice No. : ",INDEX(Sheet1!G$14:G$181,MATCH(B1247,Sheet1!A$14:A$181,0)),P1251))))</f>
        <v/>
      </c>
      <c r="Q1252" t="str">
        <f t="shared" si="79"/>
        <v/>
      </c>
    </row>
    <row r="1253" spans="1:17" x14ac:dyDescent="0.2">
      <c r="F1253" s="26" t="str">
        <f t="shared" si="76"/>
        <v/>
      </c>
      <c r="G1253" s="26" t="str">
        <f>IF(ISTEXT(E1253),"",IF(ISBLANK(E1253),"",IF(ISTEXT(D1253),"",IF(A1248="Invoice No. : ",INDEX(Sheet1!F$14:F$181,MATCH(B1248,Sheet1!A$14:A$181,0)),G1252))))</f>
        <v/>
      </c>
      <c r="H1253" s="26" t="str">
        <f t="shared" si="77"/>
        <v/>
      </c>
      <c r="I1253" s="26" t="str">
        <f>IF(ISTEXT(E1253),"",IF(ISBLANK(E1253),"",IF(ISTEXT(D1253),"",IF(A1248="Invoice No. : ",TEXT(INDEX(Sheet1!C$14:C$200,MATCH(B1248,Sheet1!A$14:A$200,0)),"hh:mm:ss"),I1252))))</f>
        <v/>
      </c>
      <c r="J1253" t="str">
        <f t="shared" si="78"/>
        <v/>
      </c>
      <c r="K1253" t="str">
        <f>IF(ISBLANK(G1253),"",IF(ISTEXT(G1253),"",INDEX(Sheet1!H$14:H$181,MATCH(F1253,Sheet1!A$14:A$181,0))))</f>
        <v/>
      </c>
      <c r="L1253" t="str">
        <f>IF(ISBLANK(G1253),"",IF(ISTEXT(G1253),"",INDEX(Sheet1!I$14:I$181,MATCH(F1253,Sheet1!A$14:A$181,0))))</f>
        <v/>
      </c>
      <c r="M1253" t="str">
        <f>IF(ISBLANK(G1253),"",IF(ISTEXT(G1253),"",IF(INDEX(Sheet1!H$14:H$181,MATCH(F1253,Sheet1!A$14:A$181,0))&lt;&gt;0,IF(INDEX(Sheet1!I$14:I$181,MATCH(F1253,Sheet1!A$14:A$181,0))&lt;&gt;0,"Loan &amp; Cash","Loan"),"Cash")))</f>
        <v/>
      </c>
      <c r="N1253" t="str">
        <f>IF(ISTEXT(E1253),"",IF(ISBLANK(E1253),"",IF(ISTEXT(D1253),"",IF(A1248="Invoice No. : ",INDEX(Sheet1!D$14:D$181,MATCH(B1248,Sheet1!A$14:A$181,0)),N1252))))</f>
        <v/>
      </c>
      <c r="O1253" t="str">
        <f>IF(ISTEXT(E1253),"",IF(ISBLANK(E1253),"",IF(ISTEXT(D1253),"",IF(A1248="Invoice No. : ",INDEX(Sheet1!E$14:E$181,MATCH(B1248,Sheet1!A$14:A$181,0)),O1252))))</f>
        <v/>
      </c>
      <c r="P1253" t="str">
        <f>IF(ISTEXT(E1253),"",IF(ISBLANK(E1253),"",IF(ISTEXT(D1253),"",IF(A1248="Invoice No. : ",INDEX(Sheet1!G$14:G$181,MATCH(B1248,Sheet1!A$14:A$181,0)),P1252))))</f>
        <v/>
      </c>
      <c r="Q1253" t="str">
        <f t="shared" si="79"/>
        <v/>
      </c>
    </row>
    <row r="1254" spans="1:17" x14ac:dyDescent="0.2">
      <c r="A1254" s="3" t="s">
        <v>4</v>
      </c>
      <c r="B1254" s="4">
        <v>2145368</v>
      </c>
      <c r="C1254" s="3" t="s">
        <v>5</v>
      </c>
      <c r="D1254" s="5" t="s">
        <v>185</v>
      </c>
      <c r="F1254" s="26" t="str">
        <f t="shared" si="76"/>
        <v/>
      </c>
      <c r="G1254" s="26" t="str">
        <f>IF(ISTEXT(E1254),"",IF(ISBLANK(E1254),"",IF(ISTEXT(D1254),"",IF(A1249="Invoice No. : ",INDEX(Sheet1!F$14:F$181,MATCH(B1249,Sheet1!A$14:A$181,0)),G1253))))</f>
        <v/>
      </c>
      <c r="H1254" s="26" t="str">
        <f t="shared" si="77"/>
        <v/>
      </c>
      <c r="I1254" s="26" t="str">
        <f>IF(ISTEXT(E1254),"",IF(ISBLANK(E1254),"",IF(ISTEXT(D1254),"",IF(A1249="Invoice No. : ",TEXT(INDEX(Sheet1!C$14:C$200,MATCH(B1249,Sheet1!A$14:A$200,0)),"hh:mm:ss"),I1253))))</f>
        <v/>
      </c>
      <c r="J1254" t="str">
        <f t="shared" si="78"/>
        <v/>
      </c>
      <c r="K1254" t="str">
        <f>IF(ISBLANK(G1254),"",IF(ISTEXT(G1254),"",INDEX(Sheet1!H$14:H$181,MATCH(F1254,Sheet1!A$14:A$181,0))))</f>
        <v/>
      </c>
      <c r="L1254" t="str">
        <f>IF(ISBLANK(G1254),"",IF(ISTEXT(G1254),"",INDEX(Sheet1!I$14:I$181,MATCH(F1254,Sheet1!A$14:A$181,0))))</f>
        <v/>
      </c>
      <c r="M1254" t="str">
        <f>IF(ISBLANK(G1254),"",IF(ISTEXT(G1254),"",IF(INDEX(Sheet1!H$14:H$181,MATCH(F1254,Sheet1!A$14:A$181,0))&lt;&gt;0,IF(INDEX(Sheet1!I$14:I$181,MATCH(F1254,Sheet1!A$14:A$181,0))&lt;&gt;0,"Loan &amp; Cash","Loan"),"Cash")))</f>
        <v/>
      </c>
      <c r="N1254" t="str">
        <f>IF(ISTEXT(E1254),"",IF(ISBLANK(E1254),"",IF(ISTEXT(D1254),"",IF(A1249="Invoice No. : ",INDEX(Sheet1!D$14:D$181,MATCH(B1249,Sheet1!A$14:A$181,0)),N1253))))</f>
        <v/>
      </c>
      <c r="O1254" t="str">
        <f>IF(ISTEXT(E1254),"",IF(ISBLANK(E1254),"",IF(ISTEXT(D1254),"",IF(A1249="Invoice No. : ",INDEX(Sheet1!E$14:E$181,MATCH(B1249,Sheet1!A$14:A$181,0)),O1253))))</f>
        <v/>
      </c>
      <c r="P1254" t="str">
        <f>IF(ISTEXT(E1254),"",IF(ISBLANK(E1254),"",IF(ISTEXT(D1254),"",IF(A1249="Invoice No. : ",INDEX(Sheet1!G$14:G$181,MATCH(B1249,Sheet1!A$14:A$181,0)),P1253))))</f>
        <v/>
      </c>
      <c r="Q1254" t="str">
        <f t="shared" si="79"/>
        <v/>
      </c>
    </row>
    <row r="1255" spans="1:17" x14ac:dyDescent="0.2">
      <c r="A1255" s="3" t="s">
        <v>7</v>
      </c>
      <c r="B1255" s="6">
        <v>44943</v>
      </c>
      <c r="C1255" s="3" t="s">
        <v>8</v>
      </c>
      <c r="D1255" s="7">
        <v>2</v>
      </c>
      <c r="F1255" s="26" t="str">
        <f t="shared" si="76"/>
        <v/>
      </c>
      <c r="G1255" s="26" t="str">
        <f>IF(ISTEXT(E1255),"",IF(ISBLANK(E1255),"",IF(ISTEXT(D1255),"",IF(A1250="Invoice No. : ",INDEX(Sheet1!F$14:F$181,MATCH(B1250,Sheet1!A$14:A$181,0)),G1254))))</f>
        <v/>
      </c>
      <c r="H1255" s="26" t="str">
        <f t="shared" si="77"/>
        <v/>
      </c>
      <c r="I1255" s="26" t="str">
        <f>IF(ISTEXT(E1255),"",IF(ISBLANK(E1255),"",IF(ISTEXT(D1255),"",IF(A1250="Invoice No. : ",TEXT(INDEX(Sheet1!C$14:C$200,MATCH(B1250,Sheet1!A$14:A$200,0)),"hh:mm:ss"),I1254))))</f>
        <v/>
      </c>
      <c r="J1255" t="str">
        <f t="shared" si="78"/>
        <v/>
      </c>
      <c r="K1255" t="str">
        <f>IF(ISBLANK(G1255),"",IF(ISTEXT(G1255),"",INDEX(Sheet1!H$14:H$181,MATCH(F1255,Sheet1!A$14:A$181,0))))</f>
        <v/>
      </c>
      <c r="L1255" t="str">
        <f>IF(ISBLANK(G1255),"",IF(ISTEXT(G1255),"",INDEX(Sheet1!I$14:I$181,MATCH(F1255,Sheet1!A$14:A$181,0))))</f>
        <v/>
      </c>
      <c r="M1255" t="str">
        <f>IF(ISBLANK(G1255),"",IF(ISTEXT(G1255),"",IF(INDEX(Sheet1!H$14:H$181,MATCH(F1255,Sheet1!A$14:A$181,0))&lt;&gt;0,IF(INDEX(Sheet1!I$14:I$181,MATCH(F1255,Sheet1!A$14:A$181,0))&lt;&gt;0,"Loan &amp; Cash","Loan"),"Cash")))</f>
        <v/>
      </c>
      <c r="N1255" t="str">
        <f>IF(ISTEXT(E1255),"",IF(ISBLANK(E1255),"",IF(ISTEXT(D1255),"",IF(A1250="Invoice No. : ",INDEX(Sheet1!D$14:D$181,MATCH(B1250,Sheet1!A$14:A$181,0)),N1254))))</f>
        <v/>
      </c>
      <c r="O1255" t="str">
        <f>IF(ISTEXT(E1255),"",IF(ISBLANK(E1255),"",IF(ISTEXT(D1255),"",IF(A1250="Invoice No. : ",INDEX(Sheet1!E$14:E$181,MATCH(B1250,Sheet1!A$14:A$181,0)),O1254))))</f>
        <v/>
      </c>
      <c r="P1255" t="str">
        <f>IF(ISTEXT(E1255),"",IF(ISBLANK(E1255),"",IF(ISTEXT(D1255),"",IF(A1250="Invoice No. : ",INDEX(Sheet1!G$14:G$181,MATCH(B1250,Sheet1!A$14:A$181,0)),P1254))))</f>
        <v/>
      </c>
      <c r="Q1255" t="str">
        <f t="shared" si="79"/>
        <v/>
      </c>
    </row>
    <row r="1256" spans="1:17" x14ac:dyDescent="0.2">
      <c r="F1256" s="26" t="str">
        <f t="shared" si="76"/>
        <v/>
      </c>
      <c r="G1256" s="26" t="str">
        <f>IF(ISTEXT(E1256),"",IF(ISBLANK(E1256),"",IF(ISTEXT(D1256),"",IF(A1251="Invoice No. : ",INDEX(Sheet1!F$14:F$181,MATCH(B1251,Sheet1!A$14:A$181,0)),G1255))))</f>
        <v/>
      </c>
      <c r="H1256" s="26" t="str">
        <f t="shared" si="77"/>
        <v/>
      </c>
      <c r="I1256" s="26" t="str">
        <f>IF(ISTEXT(E1256),"",IF(ISBLANK(E1256),"",IF(ISTEXT(D1256),"",IF(A1251="Invoice No. : ",TEXT(INDEX(Sheet1!C$14:C$200,MATCH(B1251,Sheet1!A$14:A$200,0)),"hh:mm:ss"),I1255))))</f>
        <v/>
      </c>
      <c r="J1256" t="str">
        <f t="shared" si="78"/>
        <v/>
      </c>
      <c r="K1256" t="str">
        <f>IF(ISBLANK(G1256),"",IF(ISTEXT(G1256),"",INDEX(Sheet1!H$14:H$181,MATCH(F1256,Sheet1!A$14:A$181,0))))</f>
        <v/>
      </c>
      <c r="L1256" t="str">
        <f>IF(ISBLANK(G1256),"",IF(ISTEXT(G1256),"",INDEX(Sheet1!I$14:I$181,MATCH(F1256,Sheet1!A$14:A$181,0))))</f>
        <v/>
      </c>
      <c r="M1256" t="str">
        <f>IF(ISBLANK(G1256),"",IF(ISTEXT(G1256),"",IF(INDEX(Sheet1!H$14:H$181,MATCH(F1256,Sheet1!A$14:A$181,0))&lt;&gt;0,IF(INDEX(Sheet1!I$14:I$181,MATCH(F1256,Sheet1!A$14:A$181,0))&lt;&gt;0,"Loan &amp; Cash","Loan"),"Cash")))</f>
        <v/>
      </c>
      <c r="N1256" t="str">
        <f>IF(ISTEXT(E1256),"",IF(ISBLANK(E1256),"",IF(ISTEXT(D1256),"",IF(A1251="Invoice No. : ",INDEX(Sheet1!D$14:D$181,MATCH(B1251,Sheet1!A$14:A$181,0)),N1255))))</f>
        <v/>
      </c>
      <c r="O1256" t="str">
        <f>IF(ISTEXT(E1256),"",IF(ISBLANK(E1256),"",IF(ISTEXT(D1256),"",IF(A1251="Invoice No. : ",INDEX(Sheet1!E$14:E$181,MATCH(B1251,Sheet1!A$14:A$181,0)),O1255))))</f>
        <v/>
      </c>
      <c r="P1256" t="str">
        <f>IF(ISTEXT(E1256),"",IF(ISBLANK(E1256),"",IF(ISTEXT(D1256),"",IF(A1251="Invoice No. : ",INDEX(Sheet1!G$14:G$181,MATCH(B1251,Sheet1!A$14:A$181,0)),P1255))))</f>
        <v/>
      </c>
      <c r="Q1256" t="str">
        <f t="shared" si="79"/>
        <v/>
      </c>
    </row>
    <row r="1257" spans="1:17" x14ac:dyDescent="0.2">
      <c r="A1257" s="8" t="s">
        <v>9</v>
      </c>
      <c r="B1257" s="8" t="s">
        <v>10</v>
      </c>
      <c r="C1257" s="9" t="s">
        <v>11</v>
      </c>
      <c r="D1257" s="9" t="s">
        <v>12</v>
      </c>
      <c r="E1257" s="9" t="s">
        <v>13</v>
      </c>
      <c r="F1257" s="26" t="str">
        <f t="shared" si="76"/>
        <v/>
      </c>
      <c r="G1257" s="26" t="str">
        <f>IF(ISTEXT(E1257),"",IF(ISBLANK(E1257),"",IF(ISTEXT(D1257),"",IF(A1252="Invoice No. : ",INDEX(Sheet1!F$14:F$181,MATCH(B1252,Sheet1!A$14:A$181,0)),G1256))))</f>
        <v/>
      </c>
      <c r="H1257" s="26" t="str">
        <f t="shared" si="77"/>
        <v/>
      </c>
      <c r="I1257" s="26" t="str">
        <f>IF(ISTEXT(E1257),"",IF(ISBLANK(E1257),"",IF(ISTEXT(D1257),"",IF(A1252="Invoice No. : ",TEXT(INDEX(Sheet1!C$14:C$200,MATCH(B1252,Sheet1!A$14:A$200,0)),"hh:mm:ss"),I1256))))</f>
        <v/>
      </c>
      <c r="J1257" t="str">
        <f t="shared" si="78"/>
        <v/>
      </c>
      <c r="K1257" t="str">
        <f>IF(ISBLANK(G1257),"",IF(ISTEXT(G1257),"",INDEX(Sheet1!H$14:H$181,MATCH(F1257,Sheet1!A$14:A$181,0))))</f>
        <v/>
      </c>
      <c r="L1257" t="str">
        <f>IF(ISBLANK(G1257),"",IF(ISTEXT(G1257),"",INDEX(Sheet1!I$14:I$181,MATCH(F1257,Sheet1!A$14:A$181,0))))</f>
        <v/>
      </c>
      <c r="M1257" t="str">
        <f>IF(ISBLANK(G1257),"",IF(ISTEXT(G1257),"",IF(INDEX(Sheet1!H$14:H$181,MATCH(F1257,Sheet1!A$14:A$181,0))&lt;&gt;0,IF(INDEX(Sheet1!I$14:I$181,MATCH(F1257,Sheet1!A$14:A$181,0))&lt;&gt;0,"Loan &amp; Cash","Loan"),"Cash")))</f>
        <v/>
      </c>
      <c r="N1257" t="str">
        <f>IF(ISTEXT(E1257),"",IF(ISBLANK(E1257),"",IF(ISTEXT(D1257),"",IF(A1252="Invoice No. : ",INDEX(Sheet1!D$14:D$181,MATCH(B1252,Sheet1!A$14:A$181,0)),N1256))))</f>
        <v/>
      </c>
      <c r="O1257" t="str">
        <f>IF(ISTEXT(E1257),"",IF(ISBLANK(E1257),"",IF(ISTEXT(D1257),"",IF(A1252="Invoice No. : ",INDEX(Sheet1!E$14:E$181,MATCH(B1252,Sheet1!A$14:A$181,0)),O1256))))</f>
        <v/>
      </c>
      <c r="P1257" t="str">
        <f>IF(ISTEXT(E1257),"",IF(ISBLANK(E1257),"",IF(ISTEXT(D1257),"",IF(A1252="Invoice No. : ",INDEX(Sheet1!G$14:G$181,MATCH(B1252,Sheet1!A$14:A$181,0)),P1256))))</f>
        <v/>
      </c>
      <c r="Q1257" t="str">
        <f t="shared" si="79"/>
        <v/>
      </c>
    </row>
    <row r="1258" spans="1:17" x14ac:dyDescent="0.2">
      <c r="F1258" s="26" t="str">
        <f t="shared" si="76"/>
        <v/>
      </c>
      <c r="G1258" s="26" t="str">
        <f>IF(ISTEXT(E1258),"",IF(ISBLANK(E1258),"",IF(ISTEXT(D1258),"",IF(A1253="Invoice No. : ",INDEX(Sheet1!F$14:F$181,MATCH(B1253,Sheet1!A$14:A$181,0)),G1257))))</f>
        <v/>
      </c>
      <c r="H1258" s="26" t="str">
        <f t="shared" si="77"/>
        <v/>
      </c>
      <c r="I1258" s="26" t="str">
        <f>IF(ISTEXT(E1258),"",IF(ISBLANK(E1258),"",IF(ISTEXT(D1258),"",IF(A1253="Invoice No. : ",TEXT(INDEX(Sheet1!C$14:C$200,MATCH(B1253,Sheet1!A$14:A$200,0)),"hh:mm:ss"),I1257))))</f>
        <v/>
      </c>
      <c r="J1258" t="str">
        <f t="shared" si="78"/>
        <v/>
      </c>
      <c r="K1258" t="str">
        <f>IF(ISBLANK(G1258),"",IF(ISTEXT(G1258),"",INDEX(Sheet1!H$14:H$181,MATCH(F1258,Sheet1!A$14:A$181,0))))</f>
        <v/>
      </c>
      <c r="L1258" t="str">
        <f>IF(ISBLANK(G1258),"",IF(ISTEXT(G1258),"",INDEX(Sheet1!I$14:I$181,MATCH(F1258,Sheet1!A$14:A$181,0))))</f>
        <v/>
      </c>
      <c r="M1258" t="str">
        <f>IF(ISBLANK(G1258),"",IF(ISTEXT(G1258),"",IF(INDEX(Sheet1!H$14:H$181,MATCH(F1258,Sheet1!A$14:A$181,0))&lt;&gt;0,IF(INDEX(Sheet1!I$14:I$181,MATCH(F1258,Sheet1!A$14:A$181,0))&lt;&gt;0,"Loan &amp; Cash","Loan"),"Cash")))</f>
        <v/>
      </c>
      <c r="N1258" t="str">
        <f>IF(ISTEXT(E1258),"",IF(ISBLANK(E1258),"",IF(ISTEXT(D1258),"",IF(A1253="Invoice No. : ",INDEX(Sheet1!D$14:D$181,MATCH(B1253,Sheet1!A$14:A$181,0)),N1257))))</f>
        <v/>
      </c>
      <c r="O1258" t="str">
        <f>IF(ISTEXT(E1258),"",IF(ISBLANK(E1258),"",IF(ISTEXT(D1258),"",IF(A1253="Invoice No. : ",INDEX(Sheet1!E$14:E$181,MATCH(B1253,Sheet1!A$14:A$181,0)),O1257))))</f>
        <v/>
      </c>
      <c r="P1258" t="str">
        <f>IF(ISTEXT(E1258),"",IF(ISBLANK(E1258),"",IF(ISTEXT(D1258),"",IF(A1253="Invoice No. : ",INDEX(Sheet1!G$14:G$181,MATCH(B1253,Sheet1!A$14:A$181,0)),P1257))))</f>
        <v/>
      </c>
      <c r="Q1258" t="str">
        <f t="shared" si="79"/>
        <v/>
      </c>
    </row>
    <row r="1259" spans="1:17" x14ac:dyDescent="0.2">
      <c r="A1259" s="10" t="s">
        <v>827</v>
      </c>
      <c r="B1259" s="10" t="s">
        <v>828</v>
      </c>
      <c r="C1259" s="11">
        <v>1</v>
      </c>
      <c r="D1259" s="11">
        <v>191</v>
      </c>
      <c r="E1259" s="11">
        <v>191</v>
      </c>
      <c r="F1259" s="26">
        <f t="shared" si="76"/>
        <v>2145368</v>
      </c>
      <c r="G1259" s="26">
        <f>IF(ISTEXT(E1259),"",IF(ISBLANK(E1259),"",IF(ISTEXT(D1259),"",IF(A1254="Invoice No. : ",INDEX(Sheet1!F$14:F$181,MATCH(B1254,Sheet1!A$14:A$181,0)),G1258))))</f>
        <v>17041</v>
      </c>
      <c r="H1259" s="26" t="str">
        <f t="shared" si="77"/>
        <v>01/17/2023</v>
      </c>
      <c r="I1259" s="26" t="str">
        <f>IF(ISTEXT(E1259),"",IF(ISBLANK(E1259),"",IF(ISTEXT(D1259),"",IF(A1254="Invoice No. : ",TEXT(INDEX(Sheet1!C$14:C$200,MATCH(B1254,Sheet1!A$14:A$200,0)),"hh:mm:ss"),I1258))))</f>
        <v>12:27:25</v>
      </c>
      <c r="J1259">
        <f t="shared" si="78"/>
        <v>3117.88</v>
      </c>
      <c r="K1259">
        <f>IF(ISBLANK(G1259),"",IF(ISTEXT(G1259),"",INDEX(Sheet1!H$14:H$181,MATCH(F1259,Sheet1!A$14:A$181,0))))</f>
        <v>3117.88</v>
      </c>
      <c r="L1259">
        <f>IF(ISBLANK(G1259),"",IF(ISTEXT(G1259),"",INDEX(Sheet1!I$14:I$181,MATCH(F1259,Sheet1!A$14:A$181,0))))</f>
        <v>0</v>
      </c>
      <c r="M1259" t="str">
        <f>IF(ISBLANK(G1259),"",IF(ISTEXT(G1259),"",IF(INDEX(Sheet1!H$14:H$181,MATCH(F1259,Sheet1!A$14:A$181,0))&lt;&gt;0,IF(INDEX(Sheet1!I$14:I$181,MATCH(F1259,Sheet1!A$14:A$181,0))&lt;&gt;0,"Loan &amp; Cash","Loan"),"Cash")))</f>
        <v>Loan</v>
      </c>
      <c r="N1259">
        <f>IF(ISTEXT(E1259),"",IF(ISBLANK(E1259),"",IF(ISTEXT(D1259),"",IF(A1254="Invoice No. : ",INDEX(Sheet1!D$14:D$181,MATCH(B1254,Sheet1!A$14:A$181,0)),N1258))))</f>
        <v>2</v>
      </c>
      <c r="O1259" t="str">
        <f>IF(ISTEXT(E1259),"",IF(ISBLANK(E1259),"",IF(ISTEXT(D1259),"",IF(A1254="Invoice No. : ",INDEX(Sheet1!E$14:E$181,MATCH(B1254,Sheet1!A$14:A$181,0)),O1258))))</f>
        <v>RUBY</v>
      </c>
      <c r="P1259" t="str">
        <f>IF(ISTEXT(E1259),"",IF(ISBLANK(E1259),"",IF(ISTEXT(D1259),"",IF(A1254="Invoice No. : ",INDEX(Sheet1!G$14:G$181,MATCH(B1254,Sheet1!A$14:A$181,0)),P1258))))</f>
        <v>ESTRELLA, MYRA DELIM</v>
      </c>
      <c r="Q1259">
        <f t="shared" si="79"/>
        <v>130591.09</v>
      </c>
    </row>
    <row r="1260" spans="1:17" x14ac:dyDescent="0.2">
      <c r="A1260" s="10" t="s">
        <v>829</v>
      </c>
      <c r="B1260" s="10" t="s">
        <v>830</v>
      </c>
      <c r="C1260" s="11">
        <v>1</v>
      </c>
      <c r="D1260" s="11">
        <v>191</v>
      </c>
      <c r="E1260" s="11">
        <v>191</v>
      </c>
      <c r="F1260" s="26">
        <f t="shared" si="76"/>
        <v>2145368</v>
      </c>
      <c r="G1260" s="26">
        <f>IF(ISTEXT(E1260),"",IF(ISBLANK(E1260),"",IF(ISTEXT(D1260),"",IF(A1255="Invoice No. : ",INDEX(Sheet1!F$14:F$181,MATCH(B1255,Sheet1!A$14:A$181,0)),G1259))))</f>
        <v>17041</v>
      </c>
      <c r="H1260" s="26" t="str">
        <f t="shared" si="77"/>
        <v>01/17/2023</v>
      </c>
      <c r="I1260" s="26" t="str">
        <f>IF(ISTEXT(E1260),"",IF(ISBLANK(E1260),"",IF(ISTEXT(D1260),"",IF(A1255="Invoice No. : ",TEXT(INDEX(Sheet1!C$14:C$200,MATCH(B1255,Sheet1!A$14:A$200,0)),"hh:mm:ss"),I1259))))</f>
        <v>12:27:25</v>
      </c>
      <c r="J1260">
        <f t="shared" si="78"/>
        <v>3117.88</v>
      </c>
      <c r="K1260">
        <f>IF(ISBLANK(G1260),"",IF(ISTEXT(G1260),"",INDEX(Sheet1!H$14:H$181,MATCH(F1260,Sheet1!A$14:A$181,0))))</f>
        <v>3117.88</v>
      </c>
      <c r="L1260">
        <f>IF(ISBLANK(G1260),"",IF(ISTEXT(G1260),"",INDEX(Sheet1!I$14:I$181,MATCH(F1260,Sheet1!A$14:A$181,0))))</f>
        <v>0</v>
      </c>
      <c r="M1260" t="str">
        <f>IF(ISBLANK(G1260),"",IF(ISTEXT(G1260),"",IF(INDEX(Sheet1!H$14:H$181,MATCH(F1260,Sheet1!A$14:A$181,0))&lt;&gt;0,IF(INDEX(Sheet1!I$14:I$181,MATCH(F1260,Sheet1!A$14:A$181,0))&lt;&gt;0,"Loan &amp; Cash","Loan"),"Cash")))</f>
        <v>Loan</v>
      </c>
      <c r="N1260">
        <f>IF(ISTEXT(E1260),"",IF(ISBLANK(E1260),"",IF(ISTEXT(D1260),"",IF(A1255="Invoice No. : ",INDEX(Sheet1!D$14:D$181,MATCH(B1255,Sheet1!A$14:A$181,0)),N1259))))</f>
        <v>2</v>
      </c>
      <c r="O1260" t="str">
        <f>IF(ISTEXT(E1260),"",IF(ISBLANK(E1260),"",IF(ISTEXT(D1260),"",IF(A1255="Invoice No. : ",INDEX(Sheet1!E$14:E$181,MATCH(B1255,Sheet1!A$14:A$181,0)),O1259))))</f>
        <v>RUBY</v>
      </c>
      <c r="P1260" t="str">
        <f>IF(ISTEXT(E1260),"",IF(ISBLANK(E1260),"",IF(ISTEXT(D1260),"",IF(A1255="Invoice No. : ",INDEX(Sheet1!G$14:G$181,MATCH(B1255,Sheet1!A$14:A$181,0)),P1259))))</f>
        <v>ESTRELLA, MYRA DELIM</v>
      </c>
      <c r="Q1260">
        <f t="shared" si="79"/>
        <v>130591.09</v>
      </c>
    </row>
    <row r="1261" spans="1:17" x14ac:dyDescent="0.2">
      <c r="A1261" s="10" t="s">
        <v>831</v>
      </c>
      <c r="B1261" s="10" t="s">
        <v>832</v>
      </c>
      <c r="C1261" s="11">
        <v>6</v>
      </c>
      <c r="D1261" s="11">
        <v>12.5</v>
      </c>
      <c r="E1261" s="11">
        <v>75</v>
      </c>
      <c r="F1261" s="26">
        <f t="shared" si="76"/>
        <v>2145368</v>
      </c>
      <c r="G1261" s="26">
        <f>IF(ISTEXT(E1261),"",IF(ISBLANK(E1261),"",IF(ISTEXT(D1261),"",IF(A1256="Invoice No. : ",INDEX(Sheet1!F$14:F$181,MATCH(B1256,Sheet1!A$14:A$181,0)),G1260))))</f>
        <v>17041</v>
      </c>
      <c r="H1261" s="26" t="str">
        <f t="shared" si="77"/>
        <v>01/17/2023</v>
      </c>
      <c r="I1261" s="26" t="str">
        <f>IF(ISTEXT(E1261),"",IF(ISBLANK(E1261),"",IF(ISTEXT(D1261),"",IF(A1256="Invoice No. : ",TEXT(INDEX(Sheet1!C$14:C$200,MATCH(B1256,Sheet1!A$14:A$200,0)),"hh:mm:ss"),I1260))))</f>
        <v>12:27:25</v>
      </c>
      <c r="J1261">
        <f t="shared" si="78"/>
        <v>3117.88</v>
      </c>
      <c r="K1261">
        <f>IF(ISBLANK(G1261),"",IF(ISTEXT(G1261),"",INDEX(Sheet1!H$14:H$181,MATCH(F1261,Sheet1!A$14:A$181,0))))</f>
        <v>3117.88</v>
      </c>
      <c r="L1261">
        <f>IF(ISBLANK(G1261),"",IF(ISTEXT(G1261),"",INDEX(Sheet1!I$14:I$181,MATCH(F1261,Sheet1!A$14:A$181,0))))</f>
        <v>0</v>
      </c>
      <c r="M1261" t="str">
        <f>IF(ISBLANK(G1261),"",IF(ISTEXT(G1261),"",IF(INDEX(Sheet1!H$14:H$181,MATCH(F1261,Sheet1!A$14:A$181,0))&lt;&gt;0,IF(INDEX(Sheet1!I$14:I$181,MATCH(F1261,Sheet1!A$14:A$181,0))&lt;&gt;0,"Loan &amp; Cash","Loan"),"Cash")))</f>
        <v>Loan</v>
      </c>
      <c r="N1261">
        <f>IF(ISTEXT(E1261),"",IF(ISBLANK(E1261),"",IF(ISTEXT(D1261),"",IF(A1256="Invoice No. : ",INDEX(Sheet1!D$14:D$181,MATCH(B1256,Sheet1!A$14:A$181,0)),N1260))))</f>
        <v>2</v>
      </c>
      <c r="O1261" t="str">
        <f>IF(ISTEXT(E1261),"",IF(ISBLANK(E1261),"",IF(ISTEXT(D1261),"",IF(A1256="Invoice No. : ",INDEX(Sheet1!E$14:E$181,MATCH(B1256,Sheet1!A$14:A$181,0)),O1260))))</f>
        <v>RUBY</v>
      </c>
      <c r="P1261" t="str">
        <f>IF(ISTEXT(E1261),"",IF(ISBLANK(E1261),"",IF(ISTEXT(D1261),"",IF(A1256="Invoice No. : ",INDEX(Sheet1!G$14:G$181,MATCH(B1256,Sheet1!A$14:A$181,0)),P1260))))</f>
        <v>ESTRELLA, MYRA DELIM</v>
      </c>
      <c r="Q1261">
        <f t="shared" si="79"/>
        <v>130591.09</v>
      </c>
    </row>
    <row r="1262" spans="1:17" x14ac:dyDescent="0.2">
      <c r="A1262" s="10" t="s">
        <v>161</v>
      </c>
      <c r="B1262" s="10" t="s">
        <v>162</v>
      </c>
      <c r="C1262" s="11">
        <v>1</v>
      </c>
      <c r="D1262" s="11">
        <v>190</v>
      </c>
      <c r="E1262" s="11">
        <v>190</v>
      </c>
      <c r="F1262" s="26">
        <f t="shared" si="76"/>
        <v>2145368</v>
      </c>
      <c r="G1262" s="26">
        <f>IF(ISTEXT(E1262),"",IF(ISBLANK(E1262),"",IF(ISTEXT(D1262),"",IF(A1257="Invoice No. : ",INDEX(Sheet1!F$14:F$181,MATCH(B1257,Sheet1!A$14:A$181,0)),G1261))))</f>
        <v>17041</v>
      </c>
      <c r="H1262" s="26" t="str">
        <f t="shared" si="77"/>
        <v>01/17/2023</v>
      </c>
      <c r="I1262" s="26" t="str">
        <f>IF(ISTEXT(E1262),"",IF(ISBLANK(E1262),"",IF(ISTEXT(D1262),"",IF(A1257="Invoice No. : ",TEXT(INDEX(Sheet1!C$14:C$200,MATCH(B1257,Sheet1!A$14:A$200,0)),"hh:mm:ss"),I1261))))</f>
        <v>12:27:25</v>
      </c>
      <c r="J1262">
        <f t="shared" si="78"/>
        <v>3117.88</v>
      </c>
      <c r="K1262">
        <f>IF(ISBLANK(G1262),"",IF(ISTEXT(G1262),"",INDEX(Sheet1!H$14:H$181,MATCH(F1262,Sheet1!A$14:A$181,0))))</f>
        <v>3117.88</v>
      </c>
      <c r="L1262">
        <f>IF(ISBLANK(G1262),"",IF(ISTEXT(G1262),"",INDEX(Sheet1!I$14:I$181,MATCH(F1262,Sheet1!A$14:A$181,0))))</f>
        <v>0</v>
      </c>
      <c r="M1262" t="str">
        <f>IF(ISBLANK(G1262),"",IF(ISTEXT(G1262),"",IF(INDEX(Sheet1!H$14:H$181,MATCH(F1262,Sheet1!A$14:A$181,0))&lt;&gt;0,IF(INDEX(Sheet1!I$14:I$181,MATCH(F1262,Sheet1!A$14:A$181,0))&lt;&gt;0,"Loan &amp; Cash","Loan"),"Cash")))</f>
        <v>Loan</v>
      </c>
      <c r="N1262">
        <f>IF(ISTEXT(E1262),"",IF(ISBLANK(E1262),"",IF(ISTEXT(D1262),"",IF(A1257="Invoice No. : ",INDEX(Sheet1!D$14:D$181,MATCH(B1257,Sheet1!A$14:A$181,0)),N1261))))</f>
        <v>2</v>
      </c>
      <c r="O1262" t="str">
        <f>IF(ISTEXT(E1262),"",IF(ISBLANK(E1262),"",IF(ISTEXT(D1262),"",IF(A1257="Invoice No. : ",INDEX(Sheet1!E$14:E$181,MATCH(B1257,Sheet1!A$14:A$181,0)),O1261))))</f>
        <v>RUBY</v>
      </c>
      <c r="P1262" t="str">
        <f>IF(ISTEXT(E1262),"",IF(ISBLANK(E1262),"",IF(ISTEXT(D1262),"",IF(A1257="Invoice No. : ",INDEX(Sheet1!G$14:G$181,MATCH(B1257,Sheet1!A$14:A$181,0)),P1261))))</f>
        <v>ESTRELLA, MYRA DELIM</v>
      </c>
      <c r="Q1262">
        <f t="shared" si="79"/>
        <v>130591.09</v>
      </c>
    </row>
    <row r="1263" spans="1:17" x14ac:dyDescent="0.2">
      <c r="A1263" s="10" t="s">
        <v>833</v>
      </c>
      <c r="B1263" s="10" t="s">
        <v>834</v>
      </c>
      <c r="C1263" s="11">
        <v>2</v>
      </c>
      <c r="D1263" s="11">
        <v>27.5</v>
      </c>
      <c r="E1263" s="11">
        <v>55</v>
      </c>
      <c r="F1263" s="26">
        <f t="shared" si="76"/>
        <v>2145368</v>
      </c>
      <c r="G1263" s="26">
        <f>IF(ISTEXT(E1263),"",IF(ISBLANK(E1263),"",IF(ISTEXT(D1263),"",IF(A1258="Invoice No. : ",INDEX(Sheet1!F$14:F$181,MATCH(B1258,Sheet1!A$14:A$181,0)),G1262))))</f>
        <v>17041</v>
      </c>
      <c r="H1263" s="26" t="str">
        <f t="shared" si="77"/>
        <v>01/17/2023</v>
      </c>
      <c r="I1263" s="26" t="str">
        <f>IF(ISTEXT(E1263),"",IF(ISBLANK(E1263),"",IF(ISTEXT(D1263),"",IF(A1258="Invoice No. : ",TEXT(INDEX(Sheet1!C$14:C$200,MATCH(B1258,Sheet1!A$14:A$200,0)),"hh:mm:ss"),I1262))))</f>
        <v>12:27:25</v>
      </c>
      <c r="J1263">
        <f t="shared" si="78"/>
        <v>3117.88</v>
      </c>
      <c r="K1263">
        <f>IF(ISBLANK(G1263),"",IF(ISTEXT(G1263),"",INDEX(Sheet1!H$14:H$181,MATCH(F1263,Sheet1!A$14:A$181,0))))</f>
        <v>3117.88</v>
      </c>
      <c r="L1263">
        <f>IF(ISBLANK(G1263),"",IF(ISTEXT(G1263),"",INDEX(Sheet1!I$14:I$181,MATCH(F1263,Sheet1!A$14:A$181,0))))</f>
        <v>0</v>
      </c>
      <c r="M1263" t="str">
        <f>IF(ISBLANK(G1263),"",IF(ISTEXT(G1263),"",IF(INDEX(Sheet1!H$14:H$181,MATCH(F1263,Sheet1!A$14:A$181,0))&lt;&gt;0,IF(INDEX(Sheet1!I$14:I$181,MATCH(F1263,Sheet1!A$14:A$181,0))&lt;&gt;0,"Loan &amp; Cash","Loan"),"Cash")))</f>
        <v>Loan</v>
      </c>
      <c r="N1263">
        <f>IF(ISTEXT(E1263),"",IF(ISBLANK(E1263),"",IF(ISTEXT(D1263),"",IF(A1258="Invoice No. : ",INDEX(Sheet1!D$14:D$181,MATCH(B1258,Sheet1!A$14:A$181,0)),N1262))))</f>
        <v>2</v>
      </c>
      <c r="O1263" t="str">
        <f>IF(ISTEXT(E1263),"",IF(ISBLANK(E1263),"",IF(ISTEXT(D1263),"",IF(A1258="Invoice No. : ",INDEX(Sheet1!E$14:E$181,MATCH(B1258,Sheet1!A$14:A$181,0)),O1262))))</f>
        <v>RUBY</v>
      </c>
      <c r="P1263" t="str">
        <f>IF(ISTEXT(E1263),"",IF(ISBLANK(E1263),"",IF(ISTEXT(D1263),"",IF(A1258="Invoice No. : ",INDEX(Sheet1!G$14:G$181,MATCH(B1258,Sheet1!A$14:A$181,0)),P1262))))</f>
        <v>ESTRELLA, MYRA DELIM</v>
      </c>
      <c r="Q1263">
        <f t="shared" si="79"/>
        <v>130591.09</v>
      </c>
    </row>
    <row r="1264" spans="1:17" x14ac:dyDescent="0.2">
      <c r="A1264" s="10" t="s">
        <v>835</v>
      </c>
      <c r="B1264" s="10" t="s">
        <v>836</v>
      </c>
      <c r="C1264" s="11">
        <v>2</v>
      </c>
      <c r="D1264" s="11">
        <v>39.25</v>
      </c>
      <c r="E1264" s="11">
        <v>78.5</v>
      </c>
      <c r="F1264" s="26">
        <f t="shared" si="76"/>
        <v>2145368</v>
      </c>
      <c r="G1264" s="26">
        <f>IF(ISTEXT(E1264),"",IF(ISBLANK(E1264),"",IF(ISTEXT(D1264),"",IF(A1259="Invoice No. : ",INDEX(Sheet1!F$14:F$181,MATCH(B1259,Sheet1!A$14:A$181,0)),G1263))))</f>
        <v>17041</v>
      </c>
      <c r="H1264" s="26" t="str">
        <f t="shared" si="77"/>
        <v>01/17/2023</v>
      </c>
      <c r="I1264" s="26" t="str">
        <f>IF(ISTEXT(E1264),"",IF(ISBLANK(E1264),"",IF(ISTEXT(D1264),"",IF(A1259="Invoice No. : ",TEXT(INDEX(Sheet1!C$14:C$200,MATCH(B1259,Sheet1!A$14:A$200,0)),"hh:mm:ss"),I1263))))</f>
        <v>12:27:25</v>
      </c>
      <c r="J1264">
        <f t="shared" si="78"/>
        <v>3117.88</v>
      </c>
      <c r="K1264">
        <f>IF(ISBLANK(G1264),"",IF(ISTEXT(G1264),"",INDEX(Sheet1!H$14:H$181,MATCH(F1264,Sheet1!A$14:A$181,0))))</f>
        <v>3117.88</v>
      </c>
      <c r="L1264">
        <f>IF(ISBLANK(G1264),"",IF(ISTEXT(G1264),"",INDEX(Sheet1!I$14:I$181,MATCH(F1264,Sheet1!A$14:A$181,0))))</f>
        <v>0</v>
      </c>
      <c r="M1264" t="str">
        <f>IF(ISBLANK(G1264),"",IF(ISTEXT(G1264),"",IF(INDEX(Sheet1!H$14:H$181,MATCH(F1264,Sheet1!A$14:A$181,0))&lt;&gt;0,IF(INDEX(Sheet1!I$14:I$181,MATCH(F1264,Sheet1!A$14:A$181,0))&lt;&gt;0,"Loan &amp; Cash","Loan"),"Cash")))</f>
        <v>Loan</v>
      </c>
      <c r="N1264">
        <f>IF(ISTEXT(E1264),"",IF(ISBLANK(E1264),"",IF(ISTEXT(D1264),"",IF(A1259="Invoice No. : ",INDEX(Sheet1!D$14:D$181,MATCH(B1259,Sheet1!A$14:A$181,0)),N1263))))</f>
        <v>2</v>
      </c>
      <c r="O1264" t="str">
        <f>IF(ISTEXT(E1264),"",IF(ISBLANK(E1264),"",IF(ISTEXT(D1264),"",IF(A1259="Invoice No. : ",INDEX(Sheet1!E$14:E$181,MATCH(B1259,Sheet1!A$14:A$181,0)),O1263))))</f>
        <v>RUBY</v>
      </c>
      <c r="P1264" t="str">
        <f>IF(ISTEXT(E1264),"",IF(ISBLANK(E1264),"",IF(ISTEXT(D1264),"",IF(A1259="Invoice No. : ",INDEX(Sheet1!G$14:G$181,MATCH(B1259,Sheet1!A$14:A$181,0)),P1263))))</f>
        <v>ESTRELLA, MYRA DELIM</v>
      </c>
      <c r="Q1264">
        <f t="shared" si="79"/>
        <v>130591.09</v>
      </c>
    </row>
    <row r="1265" spans="1:17" x14ac:dyDescent="0.2">
      <c r="A1265" s="10" t="s">
        <v>837</v>
      </c>
      <c r="B1265" s="10" t="s">
        <v>838</v>
      </c>
      <c r="C1265" s="11">
        <v>8</v>
      </c>
      <c r="D1265" s="11">
        <v>20.5</v>
      </c>
      <c r="E1265" s="11">
        <v>164</v>
      </c>
      <c r="F1265" s="26">
        <f t="shared" si="76"/>
        <v>2145368</v>
      </c>
      <c r="G1265" s="26">
        <f>IF(ISTEXT(E1265),"",IF(ISBLANK(E1265),"",IF(ISTEXT(D1265),"",IF(A1260="Invoice No. : ",INDEX(Sheet1!F$14:F$181,MATCH(B1260,Sheet1!A$14:A$181,0)),G1264))))</f>
        <v>17041</v>
      </c>
      <c r="H1265" s="26" t="str">
        <f t="shared" si="77"/>
        <v>01/17/2023</v>
      </c>
      <c r="I1265" s="26" t="str">
        <f>IF(ISTEXT(E1265),"",IF(ISBLANK(E1265),"",IF(ISTEXT(D1265),"",IF(A1260="Invoice No. : ",TEXT(INDEX(Sheet1!C$14:C$200,MATCH(B1260,Sheet1!A$14:A$200,0)),"hh:mm:ss"),I1264))))</f>
        <v>12:27:25</v>
      </c>
      <c r="J1265">
        <f t="shared" si="78"/>
        <v>3117.88</v>
      </c>
      <c r="K1265">
        <f>IF(ISBLANK(G1265),"",IF(ISTEXT(G1265),"",INDEX(Sheet1!H$14:H$181,MATCH(F1265,Sheet1!A$14:A$181,0))))</f>
        <v>3117.88</v>
      </c>
      <c r="L1265">
        <f>IF(ISBLANK(G1265),"",IF(ISTEXT(G1265),"",INDEX(Sheet1!I$14:I$181,MATCH(F1265,Sheet1!A$14:A$181,0))))</f>
        <v>0</v>
      </c>
      <c r="M1265" t="str">
        <f>IF(ISBLANK(G1265),"",IF(ISTEXT(G1265),"",IF(INDEX(Sheet1!H$14:H$181,MATCH(F1265,Sheet1!A$14:A$181,0))&lt;&gt;0,IF(INDEX(Sheet1!I$14:I$181,MATCH(F1265,Sheet1!A$14:A$181,0))&lt;&gt;0,"Loan &amp; Cash","Loan"),"Cash")))</f>
        <v>Loan</v>
      </c>
      <c r="N1265">
        <f>IF(ISTEXT(E1265),"",IF(ISBLANK(E1265),"",IF(ISTEXT(D1265),"",IF(A1260="Invoice No. : ",INDEX(Sheet1!D$14:D$181,MATCH(B1260,Sheet1!A$14:A$181,0)),N1264))))</f>
        <v>2</v>
      </c>
      <c r="O1265" t="str">
        <f>IF(ISTEXT(E1265),"",IF(ISBLANK(E1265),"",IF(ISTEXT(D1265),"",IF(A1260="Invoice No. : ",INDEX(Sheet1!E$14:E$181,MATCH(B1260,Sheet1!A$14:A$181,0)),O1264))))</f>
        <v>RUBY</v>
      </c>
      <c r="P1265" t="str">
        <f>IF(ISTEXT(E1265),"",IF(ISBLANK(E1265),"",IF(ISTEXT(D1265),"",IF(A1260="Invoice No. : ",INDEX(Sheet1!G$14:G$181,MATCH(B1260,Sheet1!A$14:A$181,0)),P1264))))</f>
        <v>ESTRELLA, MYRA DELIM</v>
      </c>
      <c r="Q1265">
        <f t="shared" si="79"/>
        <v>130591.09</v>
      </c>
    </row>
    <row r="1266" spans="1:17" x14ac:dyDescent="0.2">
      <c r="A1266" s="10" t="s">
        <v>839</v>
      </c>
      <c r="B1266" s="10" t="s">
        <v>840</v>
      </c>
      <c r="C1266" s="11">
        <v>4</v>
      </c>
      <c r="D1266" s="11">
        <v>20.5</v>
      </c>
      <c r="E1266" s="11">
        <v>82</v>
      </c>
      <c r="F1266" s="26">
        <f t="shared" si="76"/>
        <v>2145368</v>
      </c>
      <c r="G1266" s="26">
        <f>IF(ISTEXT(E1266),"",IF(ISBLANK(E1266),"",IF(ISTEXT(D1266),"",IF(A1261="Invoice No. : ",INDEX(Sheet1!F$14:F$181,MATCH(B1261,Sheet1!A$14:A$181,0)),G1265))))</f>
        <v>17041</v>
      </c>
      <c r="H1266" s="26" t="str">
        <f t="shared" si="77"/>
        <v>01/17/2023</v>
      </c>
      <c r="I1266" s="26" t="str">
        <f>IF(ISTEXT(E1266),"",IF(ISBLANK(E1266),"",IF(ISTEXT(D1266),"",IF(A1261="Invoice No. : ",TEXT(INDEX(Sheet1!C$14:C$200,MATCH(B1261,Sheet1!A$14:A$200,0)),"hh:mm:ss"),I1265))))</f>
        <v>12:27:25</v>
      </c>
      <c r="J1266">
        <f t="shared" si="78"/>
        <v>3117.88</v>
      </c>
      <c r="K1266">
        <f>IF(ISBLANK(G1266),"",IF(ISTEXT(G1266),"",INDEX(Sheet1!H$14:H$181,MATCH(F1266,Sheet1!A$14:A$181,0))))</f>
        <v>3117.88</v>
      </c>
      <c r="L1266">
        <f>IF(ISBLANK(G1266),"",IF(ISTEXT(G1266),"",INDEX(Sheet1!I$14:I$181,MATCH(F1266,Sheet1!A$14:A$181,0))))</f>
        <v>0</v>
      </c>
      <c r="M1266" t="str">
        <f>IF(ISBLANK(G1266),"",IF(ISTEXT(G1266),"",IF(INDEX(Sheet1!H$14:H$181,MATCH(F1266,Sheet1!A$14:A$181,0))&lt;&gt;0,IF(INDEX(Sheet1!I$14:I$181,MATCH(F1266,Sheet1!A$14:A$181,0))&lt;&gt;0,"Loan &amp; Cash","Loan"),"Cash")))</f>
        <v>Loan</v>
      </c>
      <c r="N1266">
        <f>IF(ISTEXT(E1266),"",IF(ISBLANK(E1266),"",IF(ISTEXT(D1266),"",IF(A1261="Invoice No. : ",INDEX(Sheet1!D$14:D$181,MATCH(B1261,Sheet1!A$14:A$181,0)),N1265))))</f>
        <v>2</v>
      </c>
      <c r="O1266" t="str">
        <f>IF(ISTEXT(E1266),"",IF(ISBLANK(E1266),"",IF(ISTEXT(D1266),"",IF(A1261="Invoice No. : ",INDEX(Sheet1!E$14:E$181,MATCH(B1261,Sheet1!A$14:A$181,0)),O1265))))</f>
        <v>RUBY</v>
      </c>
      <c r="P1266" t="str">
        <f>IF(ISTEXT(E1266),"",IF(ISBLANK(E1266),"",IF(ISTEXT(D1266),"",IF(A1261="Invoice No. : ",INDEX(Sheet1!G$14:G$181,MATCH(B1261,Sheet1!A$14:A$181,0)),P1265))))</f>
        <v>ESTRELLA, MYRA DELIM</v>
      </c>
      <c r="Q1266">
        <f t="shared" si="79"/>
        <v>130591.09</v>
      </c>
    </row>
    <row r="1267" spans="1:17" x14ac:dyDescent="0.2">
      <c r="A1267" s="10" t="s">
        <v>316</v>
      </c>
      <c r="B1267" s="10" t="s">
        <v>317</v>
      </c>
      <c r="C1267" s="11">
        <v>1</v>
      </c>
      <c r="D1267" s="11">
        <v>15</v>
      </c>
      <c r="E1267" s="11">
        <v>15</v>
      </c>
      <c r="F1267" s="26">
        <f t="shared" si="76"/>
        <v>2145368</v>
      </c>
      <c r="G1267" s="26">
        <f>IF(ISTEXT(E1267),"",IF(ISBLANK(E1267),"",IF(ISTEXT(D1267),"",IF(A1262="Invoice No. : ",INDEX(Sheet1!F$14:F$181,MATCH(B1262,Sheet1!A$14:A$181,0)),G1266))))</f>
        <v>17041</v>
      </c>
      <c r="H1267" s="26" t="str">
        <f t="shared" si="77"/>
        <v>01/17/2023</v>
      </c>
      <c r="I1267" s="26" t="str">
        <f>IF(ISTEXT(E1267),"",IF(ISBLANK(E1267),"",IF(ISTEXT(D1267),"",IF(A1262="Invoice No. : ",TEXT(INDEX(Sheet1!C$14:C$200,MATCH(B1262,Sheet1!A$14:A$200,0)),"hh:mm:ss"),I1266))))</f>
        <v>12:27:25</v>
      </c>
      <c r="J1267">
        <f t="shared" si="78"/>
        <v>3117.88</v>
      </c>
      <c r="K1267">
        <f>IF(ISBLANK(G1267),"",IF(ISTEXT(G1267),"",INDEX(Sheet1!H$14:H$181,MATCH(F1267,Sheet1!A$14:A$181,0))))</f>
        <v>3117.88</v>
      </c>
      <c r="L1267">
        <f>IF(ISBLANK(G1267),"",IF(ISTEXT(G1267),"",INDEX(Sheet1!I$14:I$181,MATCH(F1267,Sheet1!A$14:A$181,0))))</f>
        <v>0</v>
      </c>
      <c r="M1267" t="str">
        <f>IF(ISBLANK(G1267),"",IF(ISTEXT(G1267),"",IF(INDEX(Sheet1!H$14:H$181,MATCH(F1267,Sheet1!A$14:A$181,0))&lt;&gt;0,IF(INDEX(Sheet1!I$14:I$181,MATCH(F1267,Sheet1!A$14:A$181,0))&lt;&gt;0,"Loan &amp; Cash","Loan"),"Cash")))</f>
        <v>Loan</v>
      </c>
      <c r="N1267">
        <f>IF(ISTEXT(E1267),"",IF(ISBLANK(E1267),"",IF(ISTEXT(D1267),"",IF(A1262="Invoice No. : ",INDEX(Sheet1!D$14:D$181,MATCH(B1262,Sheet1!A$14:A$181,0)),N1266))))</f>
        <v>2</v>
      </c>
      <c r="O1267" t="str">
        <f>IF(ISTEXT(E1267),"",IF(ISBLANK(E1267),"",IF(ISTEXT(D1267),"",IF(A1262="Invoice No. : ",INDEX(Sheet1!E$14:E$181,MATCH(B1262,Sheet1!A$14:A$181,0)),O1266))))</f>
        <v>RUBY</v>
      </c>
      <c r="P1267" t="str">
        <f>IF(ISTEXT(E1267),"",IF(ISBLANK(E1267),"",IF(ISTEXT(D1267),"",IF(A1262="Invoice No. : ",INDEX(Sheet1!G$14:G$181,MATCH(B1262,Sheet1!A$14:A$181,0)),P1266))))</f>
        <v>ESTRELLA, MYRA DELIM</v>
      </c>
      <c r="Q1267">
        <f t="shared" si="79"/>
        <v>130591.09</v>
      </c>
    </row>
    <row r="1268" spans="1:17" x14ac:dyDescent="0.2">
      <c r="A1268" s="10" t="s">
        <v>292</v>
      </c>
      <c r="B1268" s="10" t="s">
        <v>293</v>
      </c>
      <c r="C1268" s="11">
        <v>2</v>
      </c>
      <c r="D1268" s="11">
        <v>89</v>
      </c>
      <c r="E1268" s="11">
        <v>178</v>
      </c>
      <c r="F1268" s="26">
        <f t="shared" si="76"/>
        <v>2145368</v>
      </c>
      <c r="G1268" s="26">
        <f>IF(ISTEXT(E1268),"",IF(ISBLANK(E1268),"",IF(ISTEXT(D1268),"",IF(A1263="Invoice No. : ",INDEX(Sheet1!F$14:F$181,MATCH(B1263,Sheet1!A$14:A$181,0)),G1267))))</f>
        <v>17041</v>
      </c>
      <c r="H1268" s="26" t="str">
        <f t="shared" si="77"/>
        <v>01/17/2023</v>
      </c>
      <c r="I1268" s="26" t="str">
        <f>IF(ISTEXT(E1268),"",IF(ISBLANK(E1268),"",IF(ISTEXT(D1268),"",IF(A1263="Invoice No. : ",TEXT(INDEX(Sheet1!C$14:C$200,MATCH(B1263,Sheet1!A$14:A$200,0)),"hh:mm:ss"),I1267))))</f>
        <v>12:27:25</v>
      </c>
      <c r="J1268">
        <f t="shared" si="78"/>
        <v>3117.88</v>
      </c>
      <c r="K1268">
        <f>IF(ISBLANK(G1268),"",IF(ISTEXT(G1268),"",INDEX(Sheet1!H$14:H$181,MATCH(F1268,Sheet1!A$14:A$181,0))))</f>
        <v>3117.88</v>
      </c>
      <c r="L1268">
        <f>IF(ISBLANK(G1268),"",IF(ISTEXT(G1268),"",INDEX(Sheet1!I$14:I$181,MATCH(F1268,Sheet1!A$14:A$181,0))))</f>
        <v>0</v>
      </c>
      <c r="M1268" t="str">
        <f>IF(ISBLANK(G1268),"",IF(ISTEXT(G1268),"",IF(INDEX(Sheet1!H$14:H$181,MATCH(F1268,Sheet1!A$14:A$181,0))&lt;&gt;0,IF(INDEX(Sheet1!I$14:I$181,MATCH(F1268,Sheet1!A$14:A$181,0))&lt;&gt;0,"Loan &amp; Cash","Loan"),"Cash")))</f>
        <v>Loan</v>
      </c>
      <c r="N1268">
        <f>IF(ISTEXT(E1268),"",IF(ISBLANK(E1268),"",IF(ISTEXT(D1268),"",IF(A1263="Invoice No. : ",INDEX(Sheet1!D$14:D$181,MATCH(B1263,Sheet1!A$14:A$181,0)),N1267))))</f>
        <v>2</v>
      </c>
      <c r="O1268" t="str">
        <f>IF(ISTEXT(E1268),"",IF(ISBLANK(E1268),"",IF(ISTEXT(D1268),"",IF(A1263="Invoice No. : ",INDEX(Sheet1!E$14:E$181,MATCH(B1263,Sheet1!A$14:A$181,0)),O1267))))</f>
        <v>RUBY</v>
      </c>
      <c r="P1268" t="str">
        <f>IF(ISTEXT(E1268),"",IF(ISBLANK(E1268),"",IF(ISTEXT(D1268),"",IF(A1263="Invoice No. : ",INDEX(Sheet1!G$14:G$181,MATCH(B1263,Sheet1!A$14:A$181,0)),P1267))))</f>
        <v>ESTRELLA, MYRA DELIM</v>
      </c>
      <c r="Q1268">
        <f t="shared" si="79"/>
        <v>130591.09</v>
      </c>
    </row>
    <row r="1269" spans="1:17" x14ac:dyDescent="0.2">
      <c r="A1269" s="10" t="s">
        <v>841</v>
      </c>
      <c r="B1269" s="10" t="s">
        <v>842</v>
      </c>
      <c r="C1269" s="11">
        <v>1</v>
      </c>
      <c r="D1269" s="11">
        <v>57</v>
      </c>
      <c r="E1269" s="11">
        <v>57</v>
      </c>
      <c r="F1269" s="26">
        <f t="shared" si="76"/>
        <v>2145368</v>
      </c>
      <c r="G1269" s="26">
        <f>IF(ISTEXT(E1269),"",IF(ISBLANK(E1269),"",IF(ISTEXT(D1269),"",IF(A1264="Invoice No. : ",INDEX(Sheet1!F$14:F$181,MATCH(B1264,Sheet1!A$14:A$181,0)),G1268))))</f>
        <v>17041</v>
      </c>
      <c r="H1269" s="26" t="str">
        <f t="shared" si="77"/>
        <v>01/17/2023</v>
      </c>
      <c r="I1269" s="26" t="str">
        <f>IF(ISTEXT(E1269),"",IF(ISBLANK(E1269),"",IF(ISTEXT(D1269),"",IF(A1264="Invoice No. : ",TEXT(INDEX(Sheet1!C$14:C$200,MATCH(B1264,Sheet1!A$14:A$200,0)),"hh:mm:ss"),I1268))))</f>
        <v>12:27:25</v>
      </c>
      <c r="J1269">
        <f t="shared" si="78"/>
        <v>3117.88</v>
      </c>
      <c r="K1269">
        <f>IF(ISBLANK(G1269),"",IF(ISTEXT(G1269),"",INDEX(Sheet1!H$14:H$181,MATCH(F1269,Sheet1!A$14:A$181,0))))</f>
        <v>3117.88</v>
      </c>
      <c r="L1269">
        <f>IF(ISBLANK(G1269),"",IF(ISTEXT(G1269),"",INDEX(Sheet1!I$14:I$181,MATCH(F1269,Sheet1!A$14:A$181,0))))</f>
        <v>0</v>
      </c>
      <c r="M1269" t="str">
        <f>IF(ISBLANK(G1269),"",IF(ISTEXT(G1269),"",IF(INDEX(Sheet1!H$14:H$181,MATCH(F1269,Sheet1!A$14:A$181,0))&lt;&gt;0,IF(INDEX(Sheet1!I$14:I$181,MATCH(F1269,Sheet1!A$14:A$181,0))&lt;&gt;0,"Loan &amp; Cash","Loan"),"Cash")))</f>
        <v>Loan</v>
      </c>
      <c r="N1269">
        <f>IF(ISTEXT(E1269),"",IF(ISBLANK(E1269),"",IF(ISTEXT(D1269),"",IF(A1264="Invoice No. : ",INDEX(Sheet1!D$14:D$181,MATCH(B1264,Sheet1!A$14:A$181,0)),N1268))))</f>
        <v>2</v>
      </c>
      <c r="O1269" t="str">
        <f>IF(ISTEXT(E1269),"",IF(ISBLANK(E1269),"",IF(ISTEXT(D1269),"",IF(A1264="Invoice No. : ",INDEX(Sheet1!E$14:E$181,MATCH(B1264,Sheet1!A$14:A$181,0)),O1268))))</f>
        <v>RUBY</v>
      </c>
      <c r="P1269" t="str">
        <f>IF(ISTEXT(E1269),"",IF(ISBLANK(E1269),"",IF(ISTEXT(D1269),"",IF(A1264="Invoice No. : ",INDEX(Sheet1!G$14:G$181,MATCH(B1264,Sheet1!A$14:A$181,0)),P1268))))</f>
        <v>ESTRELLA, MYRA DELIM</v>
      </c>
      <c r="Q1269">
        <f t="shared" si="79"/>
        <v>130591.09</v>
      </c>
    </row>
    <row r="1270" spans="1:17" x14ac:dyDescent="0.2">
      <c r="A1270" s="10" t="s">
        <v>190</v>
      </c>
      <c r="B1270" s="10" t="s">
        <v>191</v>
      </c>
      <c r="C1270" s="11">
        <v>2</v>
      </c>
      <c r="D1270" s="11">
        <v>13</v>
      </c>
      <c r="E1270" s="11">
        <v>26</v>
      </c>
      <c r="F1270" s="26">
        <f t="shared" si="76"/>
        <v>2145368</v>
      </c>
      <c r="G1270" s="26">
        <f>IF(ISTEXT(E1270),"",IF(ISBLANK(E1270),"",IF(ISTEXT(D1270),"",IF(A1265="Invoice No. : ",INDEX(Sheet1!F$14:F$181,MATCH(B1265,Sheet1!A$14:A$181,0)),G1269))))</f>
        <v>17041</v>
      </c>
      <c r="H1270" s="26" t="str">
        <f t="shared" si="77"/>
        <v>01/17/2023</v>
      </c>
      <c r="I1270" s="26" t="str">
        <f>IF(ISTEXT(E1270),"",IF(ISBLANK(E1270),"",IF(ISTEXT(D1270),"",IF(A1265="Invoice No. : ",TEXT(INDEX(Sheet1!C$14:C$200,MATCH(B1265,Sheet1!A$14:A$200,0)),"hh:mm:ss"),I1269))))</f>
        <v>12:27:25</v>
      </c>
      <c r="J1270">
        <f t="shared" si="78"/>
        <v>3117.88</v>
      </c>
      <c r="K1270">
        <f>IF(ISBLANK(G1270),"",IF(ISTEXT(G1270),"",INDEX(Sheet1!H$14:H$181,MATCH(F1270,Sheet1!A$14:A$181,0))))</f>
        <v>3117.88</v>
      </c>
      <c r="L1270">
        <f>IF(ISBLANK(G1270),"",IF(ISTEXT(G1270),"",INDEX(Sheet1!I$14:I$181,MATCH(F1270,Sheet1!A$14:A$181,0))))</f>
        <v>0</v>
      </c>
      <c r="M1270" t="str">
        <f>IF(ISBLANK(G1270),"",IF(ISTEXT(G1270),"",IF(INDEX(Sheet1!H$14:H$181,MATCH(F1270,Sheet1!A$14:A$181,0))&lt;&gt;0,IF(INDEX(Sheet1!I$14:I$181,MATCH(F1270,Sheet1!A$14:A$181,0))&lt;&gt;0,"Loan &amp; Cash","Loan"),"Cash")))</f>
        <v>Loan</v>
      </c>
      <c r="N1270">
        <f>IF(ISTEXT(E1270),"",IF(ISBLANK(E1270),"",IF(ISTEXT(D1270),"",IF(A1265="Invoice No. : ",INDEX(Sheet1!D$14:D$181,MATCH(B1265,Sheet1!A$14:A$181,0)),N1269))))</f>
        <v>2</v>
      </c>
      <c r="O1270" t="str">
        <f>IF(ISTEXT(E1270),"",IF(ISBLANK(E1270),"",IF(ISTEXT(D1270),"",IF(A1265="Invoice No. : ",INDEX(Sheet1!E$14:E$181,MATCH(B1265,Sheet1!A$14:A$181,0)),O1269))))</f>
        <v>RUBY</v>
      </c>
      <c r="P1270" t="str">
        <f>IF(ISTEXT(E1270),"",IF(ISBLANK(E1270),"",IF(ISTEXT(D1270),"",IF(A1265="Invoice No. : ",INDEX(Sheet1!G$14:G$181,MATCH(B1265,Sheet1!A$14:A$181,0)),P1269))))</f>
        <v>ESTRELLA, MYRA DELIM</v>
      </c>
      <c r="Q1270">
        <f t="shared" si="79"/>
        <v>130591.09</v>
      </c>
    </row>
    <row r="1271" spans="1:17" x14ac:dyDescent="0.2">
      <c r="A1271" s="10" t="s">
        <v>843</v>
      </c>
      <c r="B1271" s="10" t="s">
        <v>844</v>
      </c>
      <c r="C1271" s="11">
        <v>12</v>
      </c>
      <c r="D1271" s="11">
        <v>7.25</v>
      </c>
      <c r="E1271" s="11">
        <v>87</v>
      </c>
      <c r="F1271" s="26">
        <f t="shared" si="76"/>
        <v>2145368</v>
      </c>
      <c r="G1271" s="26">
        <f>IF(ISTEXT(E1271),"",IF(ISBLANK(E1271),"",IF(ISTEXT(D1271),"",IF(A1266="Invoice No. : ",INDEX(Sheet1!F$14:F$181,MATCH(B1266,Sheet1!A$14:A$181,0)),G1270))))</f>
        <v>17041</v>
      </c>
      <c r="H1271" s="26" t="str">
        <f t="shared" si="77"/>
        <v>01/17/2023</v>
      </c>
      <c r="I1271" s="26" t="str">
        <f>IF(ISTEXT(E1271),"",IF(ISBLANK(E1271),"",IF(ISTEXT(D1271),"",IF(A1266="Invoice No. : ",TEXT(INDEX(Sheet1!C$14:C$200,MATCH(B1266,Sheet1!A$14:A$200,0)),"hh:mm:ss"),I1270))))</f>
        <v>12:27:25</v>
      </c>
      <c r="J1271">
        <f t="shared" si="78"/>
        <v>3117.88</v>
      </c>
      <c r="K1271">
        <f>IF(ISBLANK(G1271),"",IF(ISTEXT(G1271),"",INDEX(Sheet1!H$14:H$181,MATCH(F1271,Sheet1!A$14:A$181,0))))</f>
        <v>3117.88</v>
      </c>
      <c r="L1271">
        <f>IF(ISBLANK(G1271),"",IF(ISTEXT(G1271),"",INDEX(Sheet1!I$14:I$181,MATCH(F1271,Sheet1!A$14:A$181,0))))</f>
        <v>0</v>
      </c>
      <c r="M1271" t="str">
        <f>IF(ISBLANK(G1271),"",IF(ISTEXT(G1271),"",IF(INDEX(Sheet1!H$14:H$181,MATCH(F1271,Sheet1!A$14:A$181,0))&lt;&gt;0,IF(INDEX(Sheet1!I$14:I$181,MATCH(F1271,Sheet1!A$14:A$181,0))&lt;&gt;0,"Loan &amp; Cash","Loan"),"Cash")))</f>
        <v>Loan</v>
      </c>
      <c r="N1271">
        <f>IF(ISTEXT(E1271),"",IF(ISBLANK(E1271),"",IF(ISTEXT(D1271),"",IF(A1266="Invoice No. : ",INDEX(Sheet1!D$14:D$181,MATCH(B1266,Sheet1!A$14:A$181,0)),N1270))))</f>
        <v>2</v>
      </c>
      <c r="O1271" t="str">
        <f>IF(ISTEXT(E1271),"",IF(ISBLANK(E1271),"",IF(ISTEXT(D1271),"",IF(A1266="Invoice No. : ",INDEX(Sheet1!E$14:E$181,MATCH(B1266,Sheet1!A$14:A$181,0)),O1270))))</f>
        <v>RUBY</v>
      </c>
      <c r="P1271" t="str">
        <f>IF(ISTEXT(E1271),"",IF(ISBLANK(E1271),"",IF(ISTEXT(D1271),"",IF(A1266="Invoice No. : ",INDEX(Sheet1!G$14:G$181,MATCH(B1266,Sheet1!A$14:A$181,0)),P1270))))</f>
        <v>ESTRELLA, MYRA DELIM</v>
      </c>
      <c r="Q1271">
        <f t="shared" si="79"/>
        <v>130591.09</v>
      </c>
    </row>
    <row r="1272" spans="1:17" x14ac:dyDescent="0.2">
      <c r="A1272" s="10" t="s">
        <v>845</v>
      </c>
      <c r="B1272" s="10" t="s">
        <v>846</v>
      </c>
      <c r="C1272" s="11">
        <v>12</v>
      </c>
      <c r="D1272" s="11">
        <v>7.25</v>
      </c>
      <c r="E1272" s="11">
        <v>87</v>
      </c>
      <c r="F1272" s="26">
        <f t="shared" si="76"/>
        <v>2145368</v>
      </c>
      <c r="G1272" s="26">
        <f>IF(ISTEXT(E1272),"",IF(ISBLANK(E1272),"",IF(ISTEXT(D1272),"",IF(A1267="Invoice No. : ",INDEX(Sheet1!F$14:F$181,MATCH(B1267,Sheet1!A$14:A$181,0)),G1271))))</f>
        <v>17041</v>
      </c>
      <c r="H1272" s="26" t="str">
        <f t="shared" si="77"/>
        <v>01/17/2023</v>
      </c>
      <c r="I1272" s="26" t="str">
        <f>IF(ISTEXT(E1272),"",IF(ISBLANK(E1272),"",IF(ISTEXT(D1272),"",IF(A1267="Invoice No. : ",TEXT(INDEX(Sheet1!C$14:C$200,MATCH(B1267,Sheet1!A$14:A$200,0)),"hh:mm:ss"),I1271))))</f>
        <v>12:27:25</v>
      </c>
      <c r="J1272">
        <f t="shared" si="78"/>
        <v>3117.88</v>
      </c>
      <c r="K1272">
        <f>IF(ISBLANK(G1272),"",IF(ISTEXT(G1272),"",INDEX(Sheet1!H$14:H$181,MATCH(F1272,Sheet1!A$14:A$181,0))))</f>
        <v>3117.88</v>
      </c>
      <c r="L1272">
        <f>IF(ISBLANK(G1272),"",IF(ISTEXT(G1272),"",INDEX(Sheet1!I$14:I$181,MATCH(F1272,Sheet1!A$14:A$181,0))))</f>
        <v>0</v>
      </c>
      <c r="M1272" t="str">
        <f>IF(ISBLANK(G1272),"",IF(ISTEXT(G1272),"",IF(INDEX(Sheet1!H$14:H$181,MATCH(F1272,Sheet1!A$14:A$181,0))&lt;&gt;0,IF(INDEX(Sheet1!I$14:I$181,MATCH(F1272,Sheet1!A$14:A$181,0))&lt;&gt;0,"Loan &amp; Cash","Loan"),"Cash")))</f>
        <v>Loan</v>
      </c>
      <c r="N1272">
        <f>IF(ISTEXT(E1272),"",IF(ISBLANK(E1272),"",IF(ISTEXT(D1272),"",IF(A1267="Invoice No. : ",INDEX(Sheet1!D$14:D$181,MATCH(B1267,Sheet1!A$14:A$181,0)),N1271))))</f>
        <v>2</v>
      </c>
      <c r="O1272" t="str">
        <f>IF(ISTEXT(E1272),"",IF(ISBLANK(E1272),"",IF(ISTEXT(D1272),"",IF(A1267="Invoice No. : ",INDEX(Sheet1!E$14:E$181,MATCH(B1267,Sheet1!A$14:A$181,0)),O1271))))</f>
        <v>RUBY</v>
      </c>
      <c r="P1272" t="str">
        <f>IF(ISTEXT(E1272),"",IF(ISBLANK(E1272),"",IF(ISTEXT(D1272),"",IF(A1267="Invoice No. : ",INDEX(Sheet1!G$14:G$181,MATCH(B1267,Sheet1!A$14:A$181,0)),P1271))))</f>
        <v>ESTRELLA, MYRA DELIM</v>
      </c>
      <c r="Q1272">
        <f t="shared" si="79"/>
        <v>130591.09</v>
      </c>
    </row>
    <row r="1273" spans="1:17" x14ac:dyDescent="0.2">
      <c r="A1273" s="10" t="s">
        <v>847</v>
      </c>
      <c r="B1273" s="10" t="s">
        <v>848</v>
      </c>
      <c r="C1273" s="11">
        <v>12</v>
      </c>
      <c r="D1273" s="11">
        <v>8</v>
      </c>
      <c r="E1273" s="11">
        <v>96</v>
      </c>
      <c r="F1273" s="26">
        <f t="shared" si="76"/>
        <v>2145368</v>
      </c>
      <c r="G1273" s="26">
        <f>IF(ISTEXT(E1273),"",IF(ISBLANK(E1273),"",IF(ISTEXT(D1273),"",IF(A1268="Invoice No. : ",INDEX(Sheet1!F$14:F$181,MATCH(B1268,Sheet1!A$14:A$181,0)),G1272))))</f>
        <v>17041</v>
      </c>
      <c r="H1273" s="26" t="str">
        <f t="shared" si="77"/>
        <v>01/17/2023</v>
      </c>
      <c r="I1273" s="26" t="str">
        <f>IF(ISTEXT(E1273),"",IF(ISBLANK(E1273),"",IF(ISTEXT(D1273),"",IF(A1268="Invoice No. : ",TEXT(INDEX(Sheet1!C$14:C$200,MATCH(B1268,Sheet1!A$14:A$200,0)),"hh:mm:ss"),I1272))))</f>
        <v>12:27:25</v>
      </c>
      <c r="J1273">
        <f t="shared" si="78"/>
        <v>3117.88</v>
      </c>
      <c r="K1273">
        <f>IF(ISBLANK(G1273),"",IF(ISTEXT(G1273),"",INDEX(Sheet1!H$14:H$181,MATCH(F1273,Sheet1!A$14:A$181,0))))</f>
        <v>3117.88</v>
      </c>
      <c r="L1273">
        <f>IF(ISBLANK(G1273),"",IF(ISTEXT(G1273),"",INDEX(Sheet1!I$14:I$181,MATCH(F1273,Sheet1!A$14:A$181,0))))</f>
        <v>0</v>
      </c>
      <c r="M1273" t="str">
        <f>IF(ISBLANK(G1273),"",IF(ISTEXT(G1273),"",IF(INDEX(Sheet1!H$14:H$181,MATCH(F1273,Sheet1!A$14:A$181,0))&lt;&gt;0,IF(INDEX(Sheet1!I$14:I$181,MATCH(F1273,Sheet1!A$14:A$181,0))&lt;&gt;0,"Loan &amp; Cash","Loan"),"Cash")))</f>
        <v>Loan</v>
      </c>
      <c r="N1273">
        <f>IF(ISTEXT(E1273),"",IF(ISBLANK(E1273),"",IF(ISTEXT(D1273),"",IF(A1268="Invoice No. : ",INDEX(Sheet1!D$14:D$181,MATCH(B1268,Sheet1!A$14:A$181,0)),N1272))))</f>
        <v>2</v>
      </c>
      <c r="O1273" t="str">
        <f>IF(ISTEXT(E1273),"",IF(ISBLANK(E1273),"",IF(ISTEXT(D1273),"",IF(A1268="Invoice No. : ",INDEX(Sheet1!E$14:E$181,MATCH(B1268,Sheet1!A$14:A$181,0)),O1272))))</f>
        <v>RUBY</v>
      </c>
      <c r="P1273" t="str">
        <f>IF(ISTEXT(E1273),"",IF(ISBLANK(E1273),"",IF(ISTEXT(D1273),"",IF(A1268="Invoice No. : ",INDEX(Sheet1!G$14:G$181,MATCH(B1268,Sheet1!A$14:A$181,0)),P1272))))</f>
        <v>ESTRELLA, MYRA DELIM</v>
      </c>
      <c r="Q1273">
        <f t="shared" si="79"/>
        <v>130591.09</v>
      </c>
    </row>
    <row r="1274" spans="1:17" x14ac:dyDescent="0.2">
      <c r="A1274" s="10" t="s">
        <v>849</v>
      </c>
      <c r="B1274" s="10" t="s">
        <v>850</v>
      </c>
      <c r="C1274" s="11">
        <v>1</v>
      </c>
      <c r="D1274" s="11">
        <v>74.25</v>
      </c>
      <c r="E1274" s="11">
        <v>74.25</v>
      </c>
      <c r="F1274" s="26">
        <f t="shared" si="76"/>
        <v>2145368</v>
      </c>
      <c r="G1274" s="26">
        <f>IF(ISTEXT(E1274),"",IF(ISBLANK(E1274),"",IF(ISTEXT(D1274),"",IF(A1269="Invoice No. : ",INDEX(Sheet1!F$14:F$181,MATCH(B1269,Sheet1!A$14:A$181,0)),G1273))))</f>
        <v>17041</v>
      </c>
      <c r="H1274" s="26" t="str">
        <f t="shared" si="77"/>
        <v>01/17/2023</v>
      </c>
      <c r="I1274" s="26" t="str">
        <f>IF(ISTEXT(E1274),"",IF(ISBLANK(E1274),"",IF(ISTEXT(D1274),"",IF(A1269="Invoice No. : ",TEXT(INDEX(Sheet1!C$14:C$200,MATCH(B1269,Sheet1!A$14:A$200,0)),"hh:mm:ss"),I1273))))</f>
        <v>12:27:25</v>
      </c>
      <c r="J1274">
        <f t="shared" si="78"/>
        <v>3117.88</v>
      </c>
      <c r="K1274">
        <f>IF(ISBLANK(G1274),"",IF(ISTEXT(G1274),"",INDEX(Sheet1!H$14:H$181,MATCH(F1274,Sheet1!A$14:A$181,0))))</f>
        <v>3117.88</v>
      </c>
      <c r="L1274">
        <f>IF(ISBLANK(G1274),"",IF(ISTEXT(G1274),"",INDEX(Sheet1!I$14:I$181,MATCH(F1274,Sheet1!A$14:A$181,0))))</f>
        <v>0</v>
      </c>
      <c r="M1274" t="str">
        <f>IF(ISBLANK(G1274),"",IF(ISTEXT(G1274),"",IF(INDEX(Sheet1!H$14:H$181,MATCH(F1274,Sheet1!A$14:A$181,0))&lt;&gt;0,IF(INDEX(Sheet1!I$14:I$181,MATCH(F1274,Sheet1!A$14:A$181,0))&lt;&gt;0,"Loan &amp; Cash","Loan"),"Cash")))</f>
        <v>Loan</v>
      </c>
      <c r="N1274">
        <f>IF(ISTEXT(E1274),"",IF(ISBLANK(E1274),"",IF(ISTEXT(D1274),"",IF(A1269="Invoice No. : ",INDEX(Sheet1!D$14:D$181,MATCH(B1269,Sheet1!A$14:A$181,0)),N1273))))</f>
        <v>2</v>
      </c>
      <c r="O1274" t="str">
        <f>IF(ISTEXT(E1274),"",IF(ISBLANK(E1274),"",IF(ISTEXT(D1274),"",IF(A1269="Invoice No. : ",INDEX(Sheet1!E$14:E$181,MATCH(B1269,Sheet1!A$14:A$181,0)),O1273))))</f>
        <v>RUBY</v>
      </c>
      <c r="P1274" t="str">
        <f>IF(ISTEXT(E1274),"",IF(ISBLANK(E1274),"",IF(ISTEXT(D1274),"",IF(A1269="Invoice No. : ",INDEX(Sheet1!G$14:G$181,MATCH(B1269,Sheet1!A$14:A$181,0)),P1273))))</f>
        <v>ESTRELLA, MYRA DELIM</v>
      </c>
      <c r="Q1274">
        <f t="shared" si="79"/>
        <v>130591.09</v>
      </c>
    </row>
    <row r="1275" spans="1:17" x14ac:dyDescent="0.2">
      <c r="A1275" s="10" t="s">
        <v>851</v>
      </c>
      <c r="B1275" s="10" t="s">
        <v>852</v>
      </c>
      <c r="C1275" s="11">
        <v>3</v>
      </c>
      <c r="D1275" s="11">
        <v>13.5</v>
      </c>
      <c r="E1275" s="11">
        <v>40.5</v>
      </c>
      <c r="F1275" s="26">
        <f t="shared" si="76"/>
        <v>2145368</v>
      </c>
      <c r="G1275" s="26">
        <f>IF(ISTEXT(E1275),"",IF(ISBLANK(E1275),"",IF(ISTEXT(D1275),"",IF(A1270="Invoice No. : ",INDEX(Sheet1!F$14:F$181,MATCH(B1270,Sheet1!A$14:A$181,0)),G1274))))</f>
        <v>17041</v>
      </c>
      <c r="H1275" s="26" t="str">
        <f t="shared" si="77"/>
        <v>01/17/2023</v>
      </c>
      <c r="I1275" s="26" t="str">
        <f>IF(ISTEXT(E1275),"",IF(ISBLANK(E1275),"",IF(ISTEXT(D1275),"",IF(A1270="Invoice No. : ",TEXT(INDEX(Sheet1!C$14:C$200,MATCH(B1270,Sheet1!A$14:A$200,0)),"hh:mm:ss"),I1274))))</f>
        <v>12:27:25</v>
      </c>
      <c r="J1275">
        <f t="shared" si="78"/>
        <v>3117.88</v>
      </c>
      <c r="K1275">
        <f>IF(ISBLANK(G1275),"",IF(ISTEXT(G1275),"",INDEX(Sheet1!H$14:H$181,MATCH(F1275,Sheet1!A$14:A$181,0))))</f>
        <v>3117.88</v>
      </c>
      <c r="L1275">
        <f>IF(ISBLANK(G1275),"",IF(ISTEXT(G1275),"",INDEX(Sheet1!I$14:I$181,MATCH(F1275,Sheet1!A$14:A$181,0))))</f>
        <v>0</v>
      </c>
      <c r="M1275" t="str">
        <f>IF(ISBLANK(G1275),"",IF(ISTEXT(G1275),"",IF(INDEX(Sheet1!H$14:H$181,MATCH(F1275,Sheet1!A$14:A$181,0))&lt;&gt;0,IF(INDEX(Sheet1!I$14:I$181,MATCH(F1275,Sheet1!A$14:A$181,0))&lt;&gt;0,"Loan &amp; Cash","Loan"),"Cash")))</f>
        <v>Loan</v>
      </c>
      <c r="N1275">
        <f>IF(ISTEXT(E1275),"",IF(ISBLANK(E1275),"",IF(ISTEXT(D1275),"",IF(A1270="Invoice No. : ",INDEX(Sheet1!D$14:D$181,MATCH(B1270,Sheet1!A$14:A$181,0)),N1274))))</f>
        <v>2</v>
      </c>
      <c r="O1275" t="str">
        <f>IF(ISTEXT(E1275),"",IF(ISBLANK(E1275),"",IF(ISTEXT(D1275),"",IF(A1270="Invoice No. : ",INDEX(Sheet1!E$14:E$181,MATCH(B1270,Sheet1!A$14:A$181,0)),O1274))))</f>
        <v>RUBY</v>
      </c>
      <c r="P1275" t="str">
        <f>IF(ISTEXT(E1275),"",IF(ISBLANK(E1275),"",IF(ISTEXT(D1275),"",IF(A1270="Invoice No. : ",INDEX(Sheet1!G$14:G$181,MATCH(B1270,Sheet1!A$14:A$181,0)),P1274))))</f>
        <v>ESTRELLA, MYRA DELIM</v>
      </c>
      <c r="Q1275">
        <f t="shared" si="79"/>
        <v>130591.09</v>
      </c>
    </row>
    <row r="1276" spans="1:17" x14ac:dyDescent="0.2">
      <c r="A1276" s="10" t="s">
        <v>491</v>
      </c>
      <c r="B1276" s="10" t="s">
        <v>492</v>
      </c>
      <c r="C1276" s="11">
        <v>3</v>
      </c>
      <c r="D1276" s="11">
        <v>19.25</v>
      </c>
      <c r="E1276" s="11">
        <v>57.75</v>
      </c>
      <c r="F1276" s="26">
        <f t="shared" si="76"/>
        <v>2145368</v>
      </c>
      <c r="G1276" s="26">
        <f>IF(ISTEXT(E1276),"",IF(ISBLANK(E1276),"",IF(ISTEXT(D1276),"",IF(A1271="Invoice No. : ",INDEX(Sheet1!F$14:F$181,MATCH(B1271,Sheet1!A$14:A$181,0)),G1275))))</f>
        <v>17041</v>
      </c>
      <c r="H1276" s="26" t="str">
        <f t="shared" si="77"/>
        <v>01/17/2023</v>
      </c>
      <c r="I1276" s="26" t="str">
        <f>IF(ISTEXT(E1276),"",IF(ISBLANK(E1276),"",IF(ISTEXT(D1276),"",IF(A1271="Invoice No. : ",TEXT(INDEX(Sheet1!C$14:C$200,MATCH(B1271,Sheet1!A$14:A$200,0)),"hh:mm:ss"),I1275))))</f>
        <v>12:27:25</v>
      </c>
      <c r="J1276">
        <f t="shared" si="78"/>
        <v>3117.88</v>
      </c>
      <c r="K1276">
        <f>IF(ISBLANK(G1276),"",IF(ISTEXT(G1276),"",INDEX(Sheet1!H$14:H$181,MATCH(F1276,Sheet1!A$14:A$181,0))))</f>
        <v>3117.88</v>
      </c>
      <c r="L1276">
        <f>IF(ISBLANK(G1276),"",IF(ISTEXT(G1276),"",INDEX(Sheet1!I$14:I$181,MATCH(F1276,Sheet1!A$14:A$181,0))))</f>
        <v>0</v>
      </c>
      <c r="M1276" t="str">
        <f>IF(ISBLANK(G1276),"",IF(ISTEXT(G1276),"",IF(INDEX(Sheet1!H$14:H$181,MATCH(F1276,Sheet1!A$14:A$181,0))&lt;&gt;0,IF(INDEX(Sheet1!I$14:I$181,MATCH(F1276,Sheet1!A$14:A$181,0))&lt;&gt;0,"Loan &amp; Cash","Loan"),"Cash")))</f>
        <v>Loan</v>
      </c>
      <c r="N1276">
        <f>IF(ISTEXT(E1276),"",IF(ISBLANK(E1276),"",IF(ISTEXT(D1276),"",IF(A1271="Invoice No. : ",INDEX(Sheet1!D$14:D$181,MATCH(B1271,Sheet1!A$14:A$181,0)),N1275))))</f>
        <v>2</v>
      </c>
      <c r="O1276" t="str">
        <f>IF(ISTEXT(E1276),"",IF(ISBLANK(E1276),"",IF(ISTEXT(D1276),"",IF(A1271="Invoice No. : ",INDEX(Sheet1!E$14:E$181,MATCH(B1271,Sheet1!A$14:A$181,0)),O1275))))</f>
        <v>RUBY</v>
      </c>
      <c r="P1276" t="str">
        <f>IF(ISTEXT(E1276),"",IF(ISBLANK(E1276),"",IF(ISTEXT(D1276),"",IF(A1271="Invoice No. : ",INDEX(Sheet1!G$14:G$181,MATCH(B1271,Sheet1!A$14:A$181,0)),P1275))))</f>
        <v>ESTRELLA, MYRA DELIM</v>
      </c>
      <c r="Q1276">
        <f t="shared" si="79"/>
        <v>130591.09</v>
      </c>
    </row>
    <row r="1277" spans="1:17" x14ac:dyDescent="0.2">
      <c r="A1277" s="10" t="s">
        <v>807</v>
      </c>
      <c r="B1277" s="10" t="s">
        <v>808</v>
      </c>
      <c r="C1277" s="11">
        <v>2</v>
      </c>
      <c r="D1277" s="11">
        <v>17</v>
      </c>
      <c r="E1277" s="11">
        <v>34</v>
      </c>
      <c r="F1277" s="26">
        <f t="shared" si="76"/>
        <v>2145368</v>
      </c>
      <c r="G1277" s="26">
        <f>IF(ISTEXT(E1277),"",IF(ISBLANK(E1277),"",IF(ISTEXT(D1277),"",IF(A1272="Invoice No. : ",INDEX(Sheet1!F$14:F$181,MATCH(B1272,Sheet1!A$14:A$181,0)),G1276))))</f>
        <v>17041</v>
      </c>
      <c r="H1277" s="26" t="str">
        <f t="shared" si="77"/>
        <v>01/17/2023</v>
      </c>
      <c r="I1277" s="26" t="str">
        <f>IF(ISTEXT(E1277),"",IF(ISBLANK(E1277),"",IF(ISTEXT(D1277),"",IF(A1272="Invoice No. : ",TEXT(INDEX(Sheet1!C$14:C$200,MATCH(B1272,Sheet1!A$14:A$200,0)),"hh:mm:ss"),I1276))))</f>
        <v>12:27:25</v>
      </c>
      <c r="J1277">
        <f t="shared" si="78"/>
        <v>3117.88</v>
      </c>
      <c r="K1277">
        <f>IF(ISBLANK(G1277),"",IF(ISTEXT(G1277),"",INDEX(Sheet1!H$14:H$181,MATCH(F1277,Sheet1!A$14:A$181,0))))</f>
        <v>3117.88</v>
      </c>
      <c r="L1277">
        <f>IF(ISBLANK(G1277),"",IF(ISTEXT(G1277),"",INDEX(Sheet1!I$14:I$181,MATCH(F1277,Sheet1!A$14:A$181,0))))</f>
        <v>0</v>
      </c>
      <c r="M1277" t="str">
        <f>IF(ISBLANK(G1277),"",IF(ISTEXT(G1277),"",IF(INDEX(Sheet1!H$14:H$181,MATCH(F1277,Sheet1!A$14:A$181,0))&lt;&gt;0,IF(INDEX(Sheet1!I$14:I$181,MATCH(F1277,Sheet1!A$14:A$181,0))&lt;&gt;0,"Loan &amp; Cash","Loan"),"Cash")))</f>
        <v>Loan</v>
      </c>
      <c r="N1277">
        <f>IF(ISTEXT(E1277),"",IF(ISBLANK(E1277),"",IF(ISTEXT(D1277),"",IF(A1272="Invoice No. : ",INDEX(Sheet1!D$14:D$181,MATCH(B1272,Sheet1!A$14:A$181,0)),N1276))))</f>
        <v>2</v>
      </c>
      <c r="O1277" t="str">
        <f>IF(ISTEXT(E1277),"",IF(ISBLANK(E1277),"",IF(ISTEXT(D1277),"",IF(A1272="Invoice No. : ",INDEX(Sheet1!E$14:E$181,MATCH(B1272,Sheet1!A$14:A$181,0)),O1276))))</f>
        <v>RUBY</v>
      </c>
      <c r="P1277" t="str">
        <f>IF(ISTEXT(E1277),"",IF(ISBLANK(E1277),"",IF(ISTEXT(D1277),"",IF(A1272="Invoice No. : ",INDEX(Sheet1!G$14:G$181,MATCH(B1272,Sheet1!A$14:A$181,0)),P1276))))</f>
        <v>ESTRELLA, MYRA DELIM</v>
      </c>
      <c r="Q1277">
        <f t="shared" si="79"/>
        <v>130591.09</v>
      </c>
    </row>
    <row r="1278" spans="1:17" x14ac:dyDescent="0.2">
      <c r="A1278" s="10" t="s">
        <v>853</v>
      </c>
      <c r="B1278" s="10" t="s">
        <v>854</v>
      </c>
      <c r="C1278" s="11">
        <v>1.03</v>
      </c>
      <c r="D1278" s="11">
        <v>196</v>
      </c>
      <c r="E1278" s="11">
        <v>201.88</v>
      </c>
      <c r="F1278" s="26">
        <f t="shared" si="76"/>
        <v>2145368</v>
      </c>
      <c r="G1278" s="26">
        <f>IF(ISTEXT(E1278),"",IF(ISBLANK(E1278),"",IF(ISTEXT(D1278),"",IF(A1273="Invoice No. : ",INDEX(Sheet1!F$14:F$181,MATCH(B1273,Sheet1!A$14:A$181,0)),G1277))))</f>
        <v>17041</v>
      </c>
      <c r="H1278" s="26" t="str">
        <f t="shared" si="77"/>
        <v>01/17/2023</v>
      </c>
      <c r="I1278" s="26" t="str">
        <f>IF(ISTEXT(E1278),"",IF(ISBLANK(E1278),"",IF(ISTEXT(D1278),"",IF(A1273="Invoice No. : ",TEXT(INDEX(Sheet1!C$14:C$200,MATCH(B1273,Sheet1!A$14:A$200,0)),"hh:mm:ss"),I1277))))</f>
        <v>12:27:25</v>
      </c>
      <c r="J1278">
        <f t="shared" si="78"/>
        <v>3117.88</v>
      </c>
      <c r="K1278">
        <f>IF(ISBLANK(G1278),"",IF(ISTEXT(G1278),"",INDEX(Sheet1!H$14:H$181,MATCH(F1278,Sheet1!A$14:A$181,0))))</f>
        <v>3117.88</v>
      </c>
      <c r="L1278">
        <f>IF(ISBLANK(G1278),"",IF(ISTEXT(G1278),"",INDEX(Sheet1!I$14:I$181,MATCH(F1278,Sheet1!A$14:A$181,0))))</f>
        <v>0</v>
      </c>
      <c r="M1278" t="str">
        <f>IF(ISBLANK(G1278),"",IF(ISTEXT(G1278),"",IF(INDEX(Sheet1!H$14:H$181,MATCH(F1278,Sheet1!A$14:A$181,0))&lt;&gt;0,IF(INDEX(Sheet1!I$14:I$181,MATCH(F1278,Sheet1!A$14:A$181,0))&lt;&gt;0,"Loan &amp; Cash","Loan"),"Cash")))</f>
        <v>Loan</v>
      </c>
      <c r="N1278">
        <f>IF(ISTEXT(E1278),"",IF(ISBLANK(E1278),"",IF(ISTEXT(D1278),"",IF(A1273="Invoice No. : ",INDEX(Sheet1!D$14:D$181,MATCH(B1273,Sheet1!A$14:A$181,0)),N1277))))</f>
        <v>2</v>
      </c>
      <c r="O1278" t="str">
        <f>IF(ISTEXT(E1278),"",IF(ISBLANK(E1278),"",IF(ISTEXT(D1278),"",IF(A1273="Invoice No. : ",INDEX(Sheet1!E$14:E$181,MATCH(B1273,Sheet1!A$14:A$181,0)),O1277))))</f>
        <v>RUBY</v>
      </c>
      <c r="P1278" t="str">
        <f>IF(ISTEXT(E1278),"",IF(ISBLANK(E1278),"",IF(ISTEXT(D1278),"",IF(A1273="Invoice No. : ",INDEX(Sheet1!G$14:G$181,MATCH(B1273,Sheet1!A$14:A$181,0)),P1277))))</f>
        <v>ESTRELLA, MYRA DELIM</v>
      </c>
      <c r="Q1278">
        <f t="shared" si="79"/>
        <v>130591.09</v>
      </c>
    </row>
    <row r="1279" spans="1:17" x14ac:dyDescent="0.2">
      <c r="A1279" s="10" t="s">
        <v>855</v>
      </c>
      <c r="B1279" s="10" t="s">
        <v>856</v>
      </c>
      <c r="C1279" s="11">
        <v>2</v>
      </c>
      <c r="D1279" s="11">
        <v>30</v>
      </c>
      <c r="E1279" s="11">
        <v>60</v>
      </c>
      <c r="F1279" s="26">
        <f t="shared" si="76"/>
        <v>2145368</v>
      </c>
      <c r="G1279" s="26">
        <f>IF(ISTEXT(E1279),"",IF(ISBLANK(E1279),"",IF(ISTEXT(D1279),"",IF(A1274="Invoice No. : ",INDEX(Sheet1!F$14:F$181,MATCH(B1274,Sheet1!A$14:A$181,0)),G1278))))</f>
        <v>17041</v>
      </c>
      <c r="H1279" s="26" t="str">
        <f t="shared" si="77"/>
        <v>01/17/2023</v>
      </c>
      <c r="I1279" s="26" t="str">
        <f>IF(ISTEXT(E1279),"",IF(ISBLANK(E1279),"",IF(ISTEXT(D1279),"",IF(A1274="Invoice No. : ",TEXT(INDEX(Sheet1!C$14:C$200,MATCH(B1274,Sheet1!A$14:A$200,0)),"hh:mm:ss"),I1278))))</f>
        <v>12:27:25</v>
      </c>
      <c r="J1279">
        <f t="shared" si="78"/>
        <v>3117.88</v>
      </c>
      <c r="K1279">
        <f>IF(ISBLANK(G1279),"",IF(ISTEXT(G1279),"",INDEX(Sheet1!H$14:H$181,MATCH(F1279,Sheet1!A$14:A$181,0))))</f>
        <v>3117.88</v>
      </c>
      <c r="L1279">
        <f>IF(ISBLANK(G1279),"",IF(ISTEXT(G1279),"",INDEX(Sheet1!I$14:I$181,MATCH(F1279,Sheet1!A$14:A$181,0))))</f>
        <v>0</v>
      </c>
      <c r="M1279" t="str">
        <f>IF(ISBLANK(G1279),"",IF(ISTEXT(G1279),"",IF(INDEX(Sheet1!H$14:H$181,MATCH(F1279,Sheet1!A$14:A$181,0))&lt;&gt;0,IF(INDEX(Sheet1!I$14:I$181,MATCH(F1279,Sheet1!A$14:A$181,0))&lt;&gt;0,"Loan &amp; Cash","Loan"),"Cash")))</f>
        <v>Loan</v>
      </c>
      <c r="N1279">
        <f>IF(ISTEXT(E1279),"",IF(ISBLANK(E1279),"",IF(ISTEXT(D1279),"",IF(A1274="Invoice No. : ",INDEX(Sheet1!D$14:D$181,MATCH(B1274,Sheet1!A$14:A$181,0)),N1278))))</f>
        <v>2</v>
      </c>
      <c r="O1279" t="str">
        <f>IF(ISTEXT(E1279),"",IF(ISBLANK(E1279),"",IF(ISTEXT(D1279),"",IF(A1274="Invoice No. : ",INDEX(Sheet1!E$14:E$181,MATCH(B1274,Sheet1!A$14:A$181,0)),O1278))))</f>
        <v>RUBY</v>
      </c>
      <c r="P1279" t="str">
        <f>IF(ISTEXT(E1279),"",IF(ISBLANK(E1279),"",IF(ISTEXT(D1279),"",IF(A1274="Invoice No. : ",INDEX(Sheet1!G$14:G$181,MATCH(B1274,Sheet1!A$14:A$181,0)),P1278))))</f>
        <v>ESTRELLA, MYRA DELIM</v>
      </c>
      <c r="Q1279">
        <f t="shared" si="79"/>
        <v>130591.09</v>
      </c>
    </row>
    <row r="1280" spans="1:17" x14ac:dyDescent="0.2">
      <c r="A1280" s="10" t="s">
        <v>857</v>
      </c>
      <c r="B1280" s="10" t="s">
        <v>858</v>
      </c>
      <c r="C1280" s="11">
        <v>1</v>
      </c>
      <c r="D1280" s="11">
        <v>197.75</v>
      </c>
      <c r="E1280" s="11">
        <v>197.75</v>
      </c>
      <c r="F1280" s="26">
        <f t="shared" si="76"/>
        <v>2145368</v>
      </c>
      <c r="G1280" s="26">
        <f>IF(ISTEXT(E1280),"",IF(ISBLANK(E1280),"",IF(ISTEXT(D1280),"",IF(A1275="Invoice No. : ",INDEX(Sheet1!F$14:F$181,MATCH(B1275,Sheet1!A$14:A$181,0)),G1279))))</f>
        <v>17041</v>
      </c>
      <c r="H1280" s="26" t="str">
        <f t="shared" si="77"/>
        <v>01/17/2023</v>
      </c>
      <c r="I1280" s="26" t="str">
        <f>IF(ISTEXT(E1280),"",IF(ISBLANK(E1280),"",IF(ISTEXT(D1280),"",IF(A1275="Invoice No. : ",TEXT(INDEX(Sheet1!C$14:C$200,MATCH(B1275,Sheet1!A$14:A$200,0)),"hh:mm:ss"),I1279))))</f>
        <v>12:27:25</v>
      </c>
      <c r="J1280">
        <f t="shared" si="78"/>
        <v>3117.88</v>
      </c>
      <c r="K1280">
        <f>IF(ISBLANK(G1280),"",IF(ISTEXT(G1280),"",INDEX(Sheet1!H$14:H$181,MATCH(F1280,Sheet1!A$14:A$181,0))))</f>
        <v>3117.88</v>
      </c>
      <c r="L1280">
        <f>IF(ISBLANK(G1280),"",IF(ISTEXT(G1280),"",INDEX(Sheet1!I$14:I$181,MATCH(F1280,Sheet1!A$14:A$181,0))))</f>
        <v>0</v>
      </c>
      <c r="M1280" t="str">
        <f>IF(ISBLANK(G1280),"",IF(ISTEXT(G1280),"",IF(INDEX(Sheet1!H$14:H$181,MATCH(F1280,Sheet1!A$14:A$181,0))&lt;&gt;0,IF(INDEX(Sheet1!I$14:I$181,MATCH(F1280,Sheet1!A$14:A$181,0))&lt;&gt;0,"Loan &amp; Cash","Loan"),"Cash")))</f>
        <v>Loan</v>
      </c>
      <c r="N1280">
        <f>IF(ISTEXT(E1280),"",IF(ISBLANK(E1280),"",IF(ISTEXT(D1280),"",IF(A1275="Invoice No. : ",INDEX(Sheet1!D$14:D$181,MATCH(B1275,Sheet1!A$14:A$181,0)),N1279))))</f>
        <v>2</v>
      </c>
      <c r="O1280" t="str">
        <f>IF(ISTEXT(E1280),"",IF(ISBLANK(E1280),"",IF(ISTEXT(D1280),"",IF(A1275="Invoice No. : ",INDEX(Sheet1!E$14:E$181,MATCH(B1275,Sheet1!A$14:A$181,0)),O1279))))</f>
        <v>RUBY</v>
      </c>
      <c r="P1280" t="str">
        <f>IF(ISTEXT(E1280),"",IF(ISBLANK(E1280),"",IF(ISTEXT(D1280),"",IF(A1275="Invoice No. : ",INDEX(Sheet1!G$14:G$181,MATCH(B1275,Sheet1!A$14:A$181,0)),P1279))))</f>
        <v>ESTRELLA, MYRA DELIM</v>
      </c>
      <c r="Q1280">
        <f t="shared" si="79"/>
        <v>130591.09</v>
      </c>
    </row>
    <row r="1281" spans="1:17" x14ac:dyDescent="0.2">
      <c r="A1281" s="10" t="s">
        <v>119</v>
      </c>
      <c r="B1281" s="10" t="s">
        <v>120</v>
      </c>
      <c r="C1281" s="11">
        <v>1</v>
      </c>
      <c r="D1281" s="11">
        <v>31.25</v>
      </c>
      <c r="E1281" s="11">
        <v>31.25</v>
      </c>
      <c r="F1281" s="26">
        <f t="shared" si="76"/>
        <v>2145368</v>
      </c>
      <c r="G1281" s="26">
        <f>IF(ISTEXT(E1281),"",IF(ISBLANK(E1281),"",IF(ISTEXT(D1281),"",IF(A1276="Invoice No. : ",INDEX(Sheet1!F$14:F$181,MATCH(B1276,Sheet1!A$14:A$181,0)),G1280))))</f>
        <v>17041</v>
      </c>
      <c r="H1281" s="26" t="str">
        <f t="shared" si="77"/>
        <v>01/17/2023</v>
      </c>
      <c r="I1281" s="26" t="str">
        <f>IF(ISTEXT(E1281),"",IF(ISBLANK(E1281),"",IF(ISTEXT(D1281),"",IF(A1276="Invoice No. : ",TEXT(INDEX(Sheet1!C$14:C$200,MATCH(B1276,Sheet1!A$14:A$200,0)),"hh:mm:ss"),I1280))))</f>
        <v>12:27:25</v>
      </c>
      <c r="J1281">
        <f t="shared" si="78"/>
        <v>3117.88</v>
      </c>
      <c r="K1281">
        <f>IF(ISBLANK(G1281),"",IF(ISTEXT(G1281),"",INDEX(Sheet1!H$14:H$181,MATCH(F1281,Sheet1!A$14:A$181,0))))</f>
        <v>3117.88</v>
      </c>
      <c r="L1281">
        <f>IF(ISBLANK(G1281),"",IF(ISTEXT(G1281),"",INDEX(Sheet1!I$14:I$181,MATCH(F1281,Sheet1!A$14:A$181,0))))</f>
        <v>0</v>
      </c>
      <c r="M1281" t="str">
        <f>IF(ISBLANK(G1281),"",IF(ISTEXT(G1281),"",IF(INDEX(Sheet1!H$14:H$181,MATCH(F1281,Sheet1!A$14:A$181,0))&lt;&gt;0,IF(INDEX(Sheet1!I$14:I$181,MATCH(F1281,Sheet1!A$14:A$181,0))&lt;&gt;0,"Loan &amp; Cash","Loan"),"Cash")))</f>
        <v>Loan</v>
      </c>
      <c r="N1281">
        <f>IF(ISTEXT(E1281),"",IF(ISBLANK(E1281),"",IF(ISTEXT(D1281),"",IF(A1276="Invoice No. : ",INDEX(Sheet1!D$14:D$181,MATCH(B1276,Sheet1!A$14:A$181,0)),N1280))))</f>
        <v>2</v>
      </c>
      <c r="O1281" t="str">
        <f>IF(ISTEXT(E1281),"",IF(ISBLANK(E1281),"",IF(ISTEXT(D1281),"",IF(A1276="Invoice No. : ",INDEX(Sheet1!E$14:E$181,MATCH(B1276,Sheet1!A$14:A$181,0)),O1280))))</f>
        <v>RUBY</v>
      </c>
      <c r="P1281" t="str">
        <f>IF(ISTEXT(E1281),"",IF(ISBLANK(E1281),"",IF(ISTEXT(D1281),"",IF(A1276="Invoice No. : ",INDEX(Sheet1!G$14:G$181,MATCH(B1276,Sheet1!A$14:A$181,0)),P1280))))</f>
        <v>ESTRELLA, MYRA DELIM</v>
      </c>
      <c r="Q1281">
        <f t="shared" si="79"/>
        <v>130591.09</v>
      </c>
    </row>
    <row r="1282" spans="1:17" x14ac:dyDescent="0.2">
      <c r="A1282" s="10" t="s">
        <v>360</v>
      </c>
      <c r="B1282" s="10" t="s">
        <v>361</v>
      </c>
      <c r="C1282" s="11">
        <v>1</v>
      </c>
      <c r="D1282" s="11">
        <v>48</v>
      </c>
      <c r="E1282" s="11">
        <v>48</v>
      </c>
      <c r="F1282" s="26">
        <f t="shared" si="76"/>
        <v>2145368</v>
      </c>
      <c r="G1282" s="26">
        <f>IF(ISTEXT(E1282),"",IF(ISBLANK(E1282),"",IF(ISTEXT(D1282),"",IF(A1277="Invoice No. : ",INDEX(Sheet1!F$14:F$181,MATCH(B1277,Sheet1!A$14:A$181,0)),G1281))))</f>
        <v>17041</v>
      </c>
      <c r="H1282" s="26" t="str">
        <f t="shared" si="77"/>
        <v>01/17/2023</v>
      </c>
      <c r="I1282" s="26" t="str">
        <f>IF(ISTEXT(E1282),"",IF(ISBLANK(E1282),"",IF(ISTEXT(D1282),"",IF(A1277="Invoice No. : ",TEXT(INDEX(Sheet1!C$14:C$200,MATCH(B1277,Sheet1!A$14:A$200,0)),"hh:mm:ss"),I1281))))</f>
        <v>12:27:25</v>
      </c>
      <c r="J1282">
        <f t="shared" si="78"/>
        <v>3117.88</v>
      </c>
      <c r="K1282">
        <f>IF(ISBLANK(G1282),"",IF(ISTEXT(G1282),"",INDEX(Sheet1!H$14:H$181,MATCH(F1282,Sheet1!A$14:A$181,0))))</f>
        <v>3117.88</v>
      </c>
      <c r="L1282">
        <f>IF(ISBLANK(G1282),"",IF(ISTEXT(G1282),"",INDEX(Sheet1!I$14:I$181,MATCH(F1282,Sheet1!A$14:A$181,0))))</f>
        <v>0</v>
      </c>
      <c r="M1282" t="str">
        <f>IF(ISBLANK(G1282),"",IF(ISTEXT(G1282),"",IF(INDEX(Sheet1!H$14:H$181,MATCH(F1282,Sheet1!A$14:A$181,0))&lt;&gt;0,IF(INDEX(Sheet1!I$14:I$181,MATCH(F1282,Sheet1!A$14:A$181,0))&lt;&gt;0,"Loan &amp; Cash","Loan"),"Cash")))</f>
        <v>Loan</v>
      </c>
      <c r="N1282">
        <f>IF(ISTEXT(E1282),"",IF(ISBLANK(E1282),"",IF(ISTEXT(D1282),"",IF(A1277="Invoice No. : ",INDEX(Sheet1!D$14:D$181,MATCH(B1277,Sheet1!A$14:A$181,0)),N1281))))</f>
        <v>2</v>
      </c>
      <c r="O1282" t="str">
        <f>IF(ISTEXT(E1282),"",IF(ISBLANK(E1282),"",IF(ISTEXT(D1282),"",IF(A1277="Invoice No. : ",INDEX(Sheet1!E$14:E$181,MATCH(B1277,Sheet1!A$14:A$181,0)),O1281))))</f>
        <v>RUBY</v>
      </c>
      <c r="P1282" t="str">
        <f>IF(ISTEXT(E1282),"",IF(ISBLANK(E1282),"",IF(ISTEXT(D1282),"",IF(A1277="Invoice No. : ",INDEX(Sheet1!G$14:G$181,MATCH(B1277,Sheet1!A$14:A$181,0)),P1281))))</f>
        <v>ESTRELLA, MYRA DELIM</v>
      </c>
      <c r="Q1282">
        <f t="shared" si="79"/>
        <v>130591.09</v>
      </c>
    </row>
    <row r="1283" spans="1:17" x14ac:dyDescent="0.2">
      <c r="A1283" s="10" t="s">
        <v>859</v>
      </c>
      <c r="B1283" s="10" t="s">
        <v>860</v>
      </c>
      <c r="C1283" s="11">
        <v>1</v>
      </c>
      <c r="D1283" s="11">
        <v>30.75</v>
      </c>
      <c r="E1283" s="11">
        <v>30.75</v>
      </c>
      <c r="F1283" s="26">
        <f t="shared" si="76"/>
        <v>2145368</v>
      </c>
      <c r="G1283" s="26">
        <f>IF(ISTEXT(E1283),"",IF(ISBLANK(E1283),"",IF(ISTEXT(D1283),"",IF(A1278="Invoice No. : ",INDEX(Sheet1!F$14:F$181,MATCH(B1278,Sheet1!A$14:A$181,0)),G1282))))</f>
        <v>17041</v>
      </c>
      <c r="H1283" s="26" t="str">
        <f t="shared" si="77"/>
        <v>01/17/2023</v>
      </c>
      <c r="I1283" s="26" t="str">
        <f>IF(ISTEXT(E1283),"",IF(ISBLANK(E1283),"",IF(ISTEXT(D1283),"",IF(A1278="Invoice No. : ",TEXT(INDEX(Sheet1!C$14:C$200,MATCH(B1278,Sheet1!A$14:A$200,0)),"hh:mm:ss"),I1282))))</f>
        <v>12:27:25</v>
      </c>
      <c r="J1283">
        <f t="shared" si="78"/>
        <v>3117.88</v>
      </c>
      <c r="K1283">
        <f>IF(ISBLANK(G1283),"",IF(ISTEXT(G1283),"",INDEX(Sheet1!H$14:H$181,MATCH(F1283,Sheet1!A$14:A$181,0))))</f>
        <v>3117.88</v>
      </c>
      <c r="L1283">
        <f>IF(ISBLANK(G1283),"",IF(ISTEXT(G1283),"",INDEX(Sheet1!I$14:I$181,MATCH(F1283,Sheet1!A$14:A$181,0))))</f>
        <v>0</v>
      </c>
      <c r="M1283" t="str">
        <f>IF(ISBLANK(G1283),"",IF(ISTEXT(G1283),"",IF(INDEX(Sheet1!H$14:H$181,MATCH(F1283,Sheet1!A$14:A$181,0))&lt;&gt;0,IF(INDEX(Sheet1!I$14:I$181,MATCH(F1283,Sheet1!A$14:A$181,0))&lt;&gt;0,"Loan &amp; Cash","Loan"),"Cash")))</f>
        <v>Loan</v>
      </c>
      <c r="N1283">
        <f>IF(ISTEXT(E1283),"",IF(ISBLANK(E1283),"",IF(ISTEXT(D1283),"",IF(A1278="Invoice No. : ",INDEX(Sheet1!D$14:D$181,MATCH(B1278,Sheet1!A$14:A$181,0)),N1282))))</f>
        <v>2</v>
      </c>
      <c r="O1283" t="str">
        <f>IF(ISTEXT(E1283),"",IF(ISBLANK(E1283),"",IF(ISTEXT(D1283),"",IF(A1278="Invoice No. : ",INDEX(Sheet1!E$14:E$181,MATCH(B1278,Sheet1!A$14:A$181,0)),O1282))))</f>
        <v>RUBY</v>
      </c>
      <c r="P1283" t="str">
        <f>IF(ISTEXT(E1283),"",IF(ISBLANK(E1283),"",IF(ISTEXT(D1283),"",IF(A1278="Invoice No. : ",INDEX(Sheet1!G$14:G$181,MATCH(B1278,Sheet1!A$14:A$181,0)),P1282))))</f>
        <v>ESTRELLA, MYRA DELIM</v>
      </c>
      <c r="Q1283">
        <f t="shared" si="79"/>
        <v>130591.09</v>
      </c>
    </row>
    <row r="1284" spans="1:17" x14ac:dyDescent="0.2">
      <c r="A1284" s="10" t="s">
        <v>861</v>
      </c>
      <c r="B1284" s="10" t="s">
        <v>862</v>
      </c>
      <c r="C1284" s="11">
        <v>1</v>
      </c>
      <c r="D1284" s="11">
        <v>37</v>
      </c>
      <c r="E1284" s="11">
        <v>37</v>
      </c>
      <c r="F1284" s="26">
        <f t="shared" si="76"/>
        <v>2145368</v>
      </c>
      <c r="G1284" s="26">
        <f>IF(ISTEXT(E1284),"",IF(ISBLANK(E1284),"",IF(ISTEXT(D1284),"",IF(A1279="Invoice No. : ",INDEX(Sheet1!F$14:F$181,MATCH(B1279,Sheet1!A$14:A$181,0)),G1283))))</f>
        <v>17041</v>
      </c>
      <c r="H1284" s="26" t="str">
        <f t="shared" si="77"/>
        <v>01/17/2023</v>
      </c>
      <c r="I1284" s="26" t="str">
        <f>IF(ISTEXT(E1284),"",IF(ISBLANK(E1284),"",IF(ISTEXT(D1284),"",IF(A1279="Invoice No. : ",TEXT(INDEX(Sheet1!C$14:C$200,MATCH(B1279,Sheet1!A$14:A$200,0)),"hh:mm:ss"),I1283))))</f>
        <v>12:27:25</v>
      </c>
      <c r="J1284">
        <f t="shared" si="78"/>
        <v>3117.88</v>
      </c>
      <c r="K1284">
        <f>IF(ISBLANK(G1284),"",IF(ISTEXT(G1284),"",INDEX(Sheet1!H$14:H$181,MATCH(F1284,Sheet1!A$14:A$181,0))))</f>
        <v>3117.88</v>
      </c>
      <c r="L1284">
        <f>IF(ISBLANK(G1284),"",IF(ISTEXT(G1284),"",INDEX(Sheet1!I$14:I$181,MATCH(F1284,Sheet1!A$14:A$181,0))))</f>
        <v>0</v>
      </c>
      <c r="M1284" t="str">
        <f>IF(ISBLANK(G1284),"",IF(ISTEXT(G1284),"",IF(INDEX(Sheet1!H$14:H$181,MATCH(F1284,Sheet1!A$14:A$181,0))&lt;&gt;0,IF(INDEX(Sheet1!I$14:I$181,MATCH(F1284,Sheet1!A$14:A$181,0))&lt;&gt;0,"Loan &amp; Cash","Loan"),"Cash")))</f>
        <v>Loan</v>
      </c>
      <c r="N1284">
        <f>IF(ISTEXT(E1284),"",IF(ISBLANK(E1284),"",IF(ISTEXT(D1284),"",IF(A1279="Invoice No. : ",INDEX(Sheet1!D$14:D$181,MATCH(B1279,Sheet1!A$14:A$181,0)),N1283))))</f>
        <v>2</v>
      </c>
      <c r="O1284" t="str">
        <f>IF(ISTEXT(E1284),"",IF(ISBLANK(E1284),"",IF(ISTEXT(D1284),"",IF(A1279="Invoice No. : ",INDEX(Sheet1!E$14:E$181,MATCH(B1279,Sheet1!A$14:A$181,0)),O1283))))</f>
        <v>RUBY</v>
      </c>
      <c r="P1284" t="str">
        <f>IF(ISTEXT(E1284),"",IF(ISBLANK(E1284),"",IF(ISTEXT(D1284),"",IF(A1279="Invoice No. : ",INDEX(Sheet1!G$14:G$181,MATCH(B1279,Sheet1!A$14:A$181,0)),P1283))))</f>
        <v>ESTRELLA, MYRA DELIM</v>
      </c>
      <c r="Q1284">
        <f t="shared" si="79"/>
        <v>130591.09</v>
      </c>
    </row>
    <row r="1285" spans="1:17" x14ac:dyDescent="0.2">
      <c r="A1285" s="10" t="s">
        <v>863</v>
      </c>
      <c r="B1285" s="10" t="s">
        <v>864</v>
      </c>
      <c r="C1285" s="11">
        <v>2</v>
      </c>
      <c r="D1285" s="11">
        <v>33.75</v>
      </c>
      <c r="E1285" s="11">
        <v>67.5</v>
      </c>
      <c r="F1285" s="26">
        <f t="shared" si="76"/>
        <v>2145368</v>
      </c>
      <c r="G1285" s="26">
        <f>IF(ISTEXT(E1285),"",IF(ISBLANK(E1285),"",IF(ISTEXT(D1285),"",IF(A1280="Invoice No. : ",INDEX(Sheet1!F$14:F$181,MATCH(B1280,Sheet1!A$14:A$181,0)),G1284))))</f>
        <v>17041</v>
      </c>
      <c r="H1285" s="26" t="str">
        <f t="shared" si="77"/>
        <v>01/17/2023</v>
      </c>
      <c r="I1285" s="26" t="str">
        <f>IF(ISTEXT(E1285),"",IF(ISBLANK(E1285),"",IF(ISTEXT(D1285),"",IF(A1280="Invoice No. : ",TEXT(INDEX(Sheet1!C$14:C$200,MATCH(B1280,Sheet1!A$14:A$200,0)),"hh:mm:ss"),I1284))))</f>
        <v>12:27:25</v>
      </c>
      <c r="J1285">
        <f t="shared" si="78"/>
        <v>3117.88</v>
      </c>
      <c r="K1285">
        <f>IF(ISBLANK(G1285),"",IF(ISTEXT(G1285),"",INDEX(Sheet1!H$14:H$181,MATCH(F1285,Sheet1!A$14:A$181,0))))</f>
        <v>3117.88</v>
      </c>
      <c r="L1285">
        <f>IF(ISBLANK(G1285),"",IF(ISTEXT(G1285),"",INDEX(Sheet1!I$14:I$181,MATCH(F1285,Sheet1!A$14:A$181,0))))</f>
        <v>0</v>
      </c>
      <c r="M1285" t="str">
        <f>IF(ISBLANK(G1285),"",IF(ISTEXT(G1285),"",IF(INDEX(Sheet1!H$14:H$181,MATCH(F1285,Sheet1!A$14:A$181,0))&lt;&gt;0,IF(INDEX(Sheet1!I$14:I$181,MATCH(F1285,Sheet1!A$14:A$181,0))&lt;&gt;0,"Loan &amp; Cash","Loan"),"Cash")))</f>
        <v>Loan</v>
      </c>
      <c r="N1285">
        <f>IF(ISTEXT(E1285),"",IF(ISBLANK(E1285),"",IF(ISTEXT(D1285),"",IF(A1280="Invoice No. : ",INDEX(Sheet1!D$14:D$181,MATCH(B1280,Sheet1!A$14:A$181,0)),N1284))))</f>
        <v>2</v>
      </c>
      <c r="O1285" t="str">
        <f>IF(ISTEXT(E1285),"",IF(ISBLANK(E1285),"",IF(ISTEXT(D1285),"",IF(A1280="Invoice No. : ",INDEX(Sheet1!E$14:E$181,MATCH(B1280,Sheet1!A$14:A$181,0)),O1284))))</f>
        <v>RUBY</v>
      </c>
      <c r="P1285" t="str">
        <f>IF(ISTEXT(E1285),"",IF(ISBLANK(E1285),"",IF(ISTEXT(D1285),"",IF(A1280="Invoice No. : ",INDEX(Sheet1!G$14:G$181,MATCH(B1280,Sheet1!A$14:A$181,0)),P1284))))</f>
        <v>ESTRELLA, MYRA DELIM</v>
      </c>
      <c r="Q1285">
        <f t="shared" si="79"/>
        <v>130591.09</v>
      </c>
    </row>
    <row r="1286" spans="1:17" x14ac:dyDescent="0.2">
      <c r="A1286" s="10" t="s">
        <v>865</v>
      </c>
      <c r="B1286" s="10" t="s">
        <v>866</v>
      </c>
      <c r="C1286" s="11">
        <v>1</v>
      </c>
      <c r="D1286" s="11">
        <v>71.25</v>
      </c>
      <c r="E1286" s="11">
        <v>71.25</v>
      </c>
      <c r="F1286" s="26">
        <f t="shared" si="76"/>
        <v>2145368</v>
      </c>
      <c r="G1286" s="26">
        <f>IF(ISTEXT(E1286),"",IF(ISBLANK(E1286),"",IF(ISTEXT(D1286),"",IF(A1281="Invoice No. : ",INDEX(Sheet1!F$14:F$181,MATCH(B1281,Sheet1!A$14:A$181,0)),G1285))))</f>
        <v>17041</v>
      </c>
      <c r="H1286" s="26" t="str">
        <f t="shared" si="77"/>
        <v>01/17/2023</v>
      </c>
      <c r="I1286" s="26" t="str">
        <f>IF(ISTEXT(E1286),"",IF(ISBLANK(E1286),"",IF(ISTEXT(D1286),"",IF(A1281="Invoice No. : ",TEXT(INDEX(Sheet1!C$14:C$200,MATCH(B1281,Sheet1!A$14:A$200,0)),"hh:mm:ss"),I1285))))</f>
        <v>12:27:25</v>
      </c>
      <c r="J1286">
        <f t="shared" si="78"/>
        <v>3117.88</v>
      </c>
      <c r="K1286">
        <f>IF(ISBLANK(G1286),"",IF(ISTEXT(G1286),"",INDEX(Sheet1!H$14:H$181,MATCH(F1286,Sheet1!A$14:A$181,0))))</f>
        <v>3117.88</v>
      </c>
      <c r="L1286">
        <f>IF(ISBLANK(G1286),"",IF(ISTEXT(G1286),"",INDEX(Sheet1!I$14:I$181,MATCH(F1286,Sheet1!A$14:A$181,0))))</f>
        <v>0</v>
      </c>
      <c r="M1286" t="str">
        <f>IF(ISBLANK(G1286),"",IF(ISTEXT(G1286),"",IF(INDEX(Sheet1!H$14:H$181,MATCH(F1286,Sheet1!A$14:A$181,0))&lt;&gt;0,IF(INDEX(Sheet1!I$14:I$181,MATCH(F1286,Sheet1!A$14:A$181,0))&lt;&gt;0,"Loan &amp; Cash","Loan"),"Cash")))</f>
        <v>Loan</v>
      </c>
      <c r="N1286">
        <f>IF(ISTEXT(E1286),"",IF(ISBLANK(E1286),"",IF(ISTEXT(D1286),"",IF(A1281="Invoice No. : ",INDEX(Sheet1!D$14:D$181,MATCH(B1281,Sheet1!A$14:A$181,0)),N1285))))</f>
        <v>2</v>
      </c>
      <c r="O1286" t="str">
        <f>IF(ISTEXT(E1286),"",IF(ISBLANK(E1286),"",IF(ISTEXT(D1286),"",IF(A1281="Invoice No. : ",INDEX(Sheet1!E$14:E$181,MATCH(B1281,Sheet1!A$14:A$181,0)),O1285))))</f>
        <v>RUBY</v>
      </c>
      <c r="P1286" t="str">
        <f>IF(ISTEXT(E1286),"",IF(ISBLANK(E1286),"",IF(ISTEXT(D1286),"",IF(A1281="Invoice No. : ",INDEX(Sheet1!G$14:G$181,MATCH(B1281,Sheet1!A$14:A$181,0)),P1285))))</f>
        <v>ESTRELLA, MYRA DELIM</v>
      </c>
      <c r="Q1286">
        <f t="shared" si="79"/>
        <v>130591.09</v>
      </c>
    </row>
    <row r="1287" spans="1:17" x14ac:dyDescent="0.2">
      <c r="A1287" s="10" t="s">
        <v>867</v>
      </c>
      <c r="B1287" s="10" t="s">
        <v>868</v>
      </c>
      <c r="C1287" s="11">
        <v>1</v>
      </c>
      <c r="D1287" s="11">
        <v>10.5</v>
      </c>
      <c r="E1287" s="11">
        <v>10.5</v>
      </c>
      <c r="F1287" s="26">
        <f t="shared" si="76"/>
        <v>2145368</v>
      </c>
      <c r="G1287" s="26">
        <f>IF(ISTEXT(E1287),"",IF(ISBLANK(E1287),"",IF(ISTEXT(D1287),"",IF(A1282="Invoice No. : ",INDEX(Sheet1!F$14:F$181,MATCH(B1282,Sheet1!A$14:A$181,0)),G1286))))</f>
        <v>17041</v>
      </c>
      <c r="H1287" s="26" t="str">
        <f t="shared" si="77"/>
        <v>01/17/2023</v>
      </c>
      <c r="I1287" s="26" t="str">
        <f>IF(ISTEXT(E1287),"",IF(ISBLANK(E1287),"",IF(ISTEXT(D1287),"",IF(A1282="Invoice No. : ",TEXT(INDEX(Sheet1!C$14:C$200,MATCH(B1282,Sheet1!A$14:A$200,0)),"hh:mm:ss"),I1286))))</f>
        <v>12:27:25</v>
      </c>
      <c r="J1287">
        <f t="shared" si="78"/>
        <v>3117.88</v>
      </c>
      <c r="K1287">
        <f>IF(ISBLANK(G1287),"",IF(ISTEXT(G1287),"",INDEX(Sheet1!H$14:H$181,MATCH(F1287,Sheet1!A$14:A$181,0))))</f>
        <v>3117.88</v>
      </c>
      <c r="L1287">
        <f>IF(ISBLANK(G1287),"",IF(ISTEXT(G1287),"",INDEX(Sheet1!I$14:I$181,MATCH(F1287,Sheet1!A$14:A$181,0))))</f>
        <v>0</v>
      </c>
      <c r="M1287" t="str">
        <f>IF(ISBLANK(G1287),"",IF(ISTEXT(G1287),"",IF(INDEX(Sheet1!H$14:H$181,MATCH(F1287,Sheet1!A$14:A$181,0))&lt;&gt;0,IF(INDEX(Sheet1!I$14:I$181,MATCH(F1287,Sheet1!A$14:A$181,0))&lt;&gt;0,"Loan &amp; Cash","Loan"),"Cash")))</f>
        <v>Loan</v>
      </c>
      <c r="N1287">
        <f>IF(ISTEXT(E1287),"",IF(ISBLANK(E1287),"",IF(ISTEXT(D1287),"",IF(A1282="Invoice No. : ",INDEX(Sheet1!D$14:D$181,MATCH(B1282,Sheet1!A$14:A$181,0)),N1286))))</f>
        <v>2</v>
      </c>
      <c r="O1287" t="str">
        <f>IF(ISTEXT(E1287),"",IF(ISBLANK(E1287),"",IF(ISTEXT(D1287),"",IF(A1282="Invoice No. : ",INDEX(Sheet1!E$14:E$181,MATCH(B1282,Sheet1!A$14:A$181,0)),O1286))))</f>
        <v>RUBY</v>
      </c>
      <c r="P1287" t="str">
        <f>IF(ISTEXT(E1287),"",IF(ISBLANK(E1287),"",IF(ISTEXT(D1287),"",IF(A1282="Invoice No. : ",INDEX(Sheet1!G$14:G$181,MATCH(B1282,Sheet1!A$14:A$181,0)),P1286))))</f>
        <v>ESTRELLA, MYRA DELIM</v>
      </c>
      <c r="Q1287">
        <f t="shared" si="79"/>
        <v>130591.09</v>
      </c>
    </row>
    <row r="1288" spans="1:17" x14ac:dyDescent="0.2">
      <c r="A1288" s="10" t="s">
        <v>869</v>
      </c>
      <c r="B1288" s="10" t="s">
        <v>870</v>
      </c>
      <c r="C1288" s="11">
        <v>12</v>
      </c>
      <c r="D1288" s="11">
        <v>6.5</v>
      </c>
      <c r="E1288" s="11">
        <v>78</v>
      </c>
      <c r="F1288" s="26">
        <f t="shared" si="76"/>
        <v>2145368</v>
      </c>
      <c r="G1288" s="26">
        <f>IF(ISTEXT(E1288),"",IF(ISBLANK(E1288),"",IF(ISTEXT(D1288),"",IF(A1283="Invoice No. : ",INDEX(Sheet1!F$14:F$181,MATCH(B1283,Sheet1!A$14:A$181,0)),G1287))))</f>
        <v>17041</v>
      </c>
      <c r="H1288" s="26" t="str">
        <f t="shared" si="77"/>
        <v>01/17/2023</v>
      </c>
      <c r="I1288" s="26" t="str">
        <f>IF(ISTEXT(E1288),"",IF(ISBLANK(E1288),"",IF(ISTEXT(D1288),"",IF(A1283="Invoice No. : ",TEXT(INDEX(Sheet1!C$14:C$200,MATCH(B1283,Sheet1!A$14:A$200,0)),"hh:mm:ss"),I1287))))</f>
        <v>12:27:25</v>
      </c>
      <c r="J1288">
        <f t="shared" si="78"/>
        <v>3117.88</v>
      </c>
      <c r="K1288">
        <f>IF(ISBLANK(G1288),"",IF(ISTEXT(G1288),"",INDEX(Sheet1!H$14:H$181,MATCH(F1288,Sheet1!A$14:A$181,0))))</f>
        <v>3117.88</v>
      </c>
      <c r="L1288">
        <f>IF(ISBLANK(G1288),"",IF(ISTEXT(G1288),"",INDEX(Sheet1!I$14:I$181,MATCH(F1288,Sheet1!A$14:A$181,0))))</f>
        <v>0</v>
      </c>
      <c r="M1288" t="str">
        <f>IF(ISBLANK(G1288),"",IF(ISTEXT(G1288),"",IF(INDEX(Sheet1!H$14:H$181,MATCH(F1288,Sheet1!A$14:A$181,0))&lt;&gt;0,IF(INDEX(Sheet1!I$14:I$181,MATCH(F1288,Sheet1!A$14:A$181,0))&lt;&gt;0,"Loan &amp; Cash","Loan"),"Cash")))</f>
        <v>Loan</v>
      </c>
      <c r="N1288">
        <f>IF(ISTEXT(E1288),"",IF(ISBLANK(E1288),"",IF(ISTEXT(D1288),"",IF(A1283="Invoice No. : ",INDEX(Sheet1!D$14:D$181,MATCH(B1283,Sheet1!A$14:A$181,0)),N1287))))</f>
        <v>2</v>
      </c>
      <c r="O1288" t="str">
        <f>IF(ISTEXT(E1288),"",IF(ISBLANK(E1288),"",IF(ISTEXT(D1288),"",IF(A1283="Invoice No. : ",INDEX(Sheet1!E$14:E$181,MATCH(B1283,Sheet1!A$14:A$181,0)),O1287))))</f>
        <v>RUBY</v>
      </c>
      <c r="P1288" t="str">
        <f>IF(ISTEXT(E1288),"",IF(ISBLANK(E1288),"",IF(ISTEXT(D1288),"",IF(A1283="Invoice No. : ",INDEX(Sheet1!G$14:G$181,MATCH(B1283,Sheet1!A$14:A$181,0)),P1287))))</f>
        <v>ESTRELLA, MYRA DELIM</v>
      </c>
      <c r="Q1288">
        <f t="shared" si="79"/>
        <v>130591.09</v>
      </c>
    </row>
    <row r="1289" spans="1:17" x14ac:dyDescent="0.2">
      <c r="A1289" s="10" t="s">
        <v>871</v>
      </c>
      <c r="B1289" s="10" t="s">
        <v>872</v>
      </c>
      <c r="C1289" s="11">
        <v>12</v>
      </c>
      <c r="D1289" s="11">
        <v>6</v>
      </c>
      <c r="E1289" s="11">
        <v>72</v>
      </c>
      <c r="F1289" s="26">
        <f t="shared" si="76"/>
        <v>2145368</v>
      </c>
      <c r="G1289" s="26">
        <f>IF(ISTEXT(E1289),"",IF(ISBLANK(E1289),"",IF(ISTEXT(D1289),"",IF(A1284="Invoice No. : ",INDEX(Sheet1!F$14:F$181,MATCH(B1284,Sheet1!A$14:A$181,0)),G1288))))</f>
        <v>17041</v>
      </c>
      <c r="H1289" s="26" t="str">
        <f t="shared" si="77"/>
        <v>01/17/2023</v>
      </c>
      <c r="I1289" s="26" t="str">
        <f>IF(ISTEXT(E1289),"",IF(ISBLANK(E1289),"",IF(ISTEXT(D1289),"",IF(A1284="Invoice No. : ",TEXT(INDEX(Sheet1!C$14:C$200,MATCH(B1284,Sheet1!A$14:A$200,0)),"hh:mm:ss"),I1288))))</f>
        <v>12:27:25</v>
      </c>
      <c r="J1289">
        <f t="shared" si="78"/>
        <v>3117.88</v>
      </c>
      <c r="K1289">
        <f>IF(ISBLANK(G1289),"",IF(ISTEXT(G1289),"",INDEX(Sheet1!H$14:H$181,MATCH(F1289,Sheet1!A$14:A$181,0))))</f>
        <v>3117.88</v>
      </c>
      <c r="L1289">
        <f>IF(ISBLANK(G1289),"",IF(ISTEXT(G1289),"",INDEX(Sheet1!I$14:I$181,MATCH(F1289,Sheet1!A$14:A$181,0))))</f>
        <v>0</v>
      </c>
      <c r="M1289" t="str">
        <f>IF(ISBLANK(G1289),"",IF(ISTEXT(G1289),"",IF(INDEX(Sheet1!H$14:H$181,MATCH(F1289,Sheet1!A$14:A$181,0))&lt;&gt;0,IF(INDEX(Sheet1!I$14:I$181,MATCH(F1289,Sheet1!A$14:A$181,0))&lt;&gt;0,"Loan &amp; Cash","Loan"),"Cash")))</f>
        <v>Loan</v>
      </c>
      <c r="N1289">
        <f>IF(ISTEXT(E1289),"",IF(ISBLANK(E1289),"",IF(ISTEXT(D1289),"",IF(A1284="Invoice No. : ",INDEX(Sheet1!D$14:D$181,MATCH(B1284,Sheet1!A$14:A$181,0)),N1288))))</f>
        <v>2</v>
      </c>
      <c r="O1289" t="str">
        <f>IF(ISTEXT(E1289),"",IF(ISBLANK(E1289),"",IF(ISTEXT(D1289),"",IF(A1284="Invoice No. : ",INDEX(Sheet1!E$14:E$181,MATCH(B1284,Sheet1!A$14:A$181,0)),O1288))))</f>
        <v>RUBY</v>
      </c>
      <c r="P1289" t="str">
        <f>IF(ISTEXT(E1289),"",IF(ISBLANK(E1289),"",IF(ISTEXT(D1289),"",IF(A1284="Invoice No. : ",INDEX(Sheet1!G$14:G$181,MATCH(B1284,Sheet1!A$14:A$181,0)),P1288))))</f>
        <v>ESTRELLA, MYRA DELIM</v>
      </c>
      <c r="Q1289">
        <f t="shared" si="79"/>
        <v>130591.09</v>
      </c>
    </row>
    <row r="1290" spans="1:17" x14ac:dyDescent="0.2">
      <c r="A1290" s="10" t="s">
        <v>272</v>
      </c>
      <c r="B1290" s="10" t="s">
        <v>273</v>
      </c>
      <c r="C1290" s="11">
        <v>2</v>
      </c>
      <c r="D1290" s="11">
        <v>28.5</v>
      </c>
      <c r="E1290" s="11">
        <v>57</v>
      </c>
      <c r="F1290" s="26">
        <f t="shared" si="76"/>
        <v>2145368</v>
      </c>
      <c r="G1290" s="26">
        <f>IF(ISTEXT(E1290),"",IF(ISBLANK(E1290),"",IF(ISTEXT(D1290),"",IF(A1285="Invoice No. : ",INDEX(Sheet1!F$14:F$181,MATCH(B1285,Sheet1!A$14:A$181,0)),G1289))))</f>
        <v>17041</v>
      </c>
      <c r="H1290" s="26" t="str">
        <f t="shared" si="77"/>
        <v>01/17/2023</v>
      </c>
      <c r="I1290" s="26" t="str">
        <f>IF(ISTEXT(E1290),"",IF(ISBLANK(E1290),"",IF(ISTEXT(D1290),"",IF(A1285="Invoice No. : ",TEXT(INDEX(Sheet1!C$14:C$200,MATCH(B1285,Sheet1!A$14:A$200,0)),"hh:mm:ss"),I1289))))</f>
        <v>12:27:25</v>
      </c>
      <c r="J1290">
        <f t="shared" si="78"/>
        <v>3117.88</v>
      </c>
      <c r="K1290">
        <f>IF(ISBLANK(G1290),"",IF(ISTEXT(G1290),"",INDEX(Sheet1!H$14:H$181,MATCH(F1290,Sheet1!A$14:A$181,0))))</f>
        <v>3117.88</v>
      </c>
      <c r="L1290">
        <f>IF(ISBLANK(G1290),"",IF(ISTEXT(G1290),"",INDEX(Sheet1!I$14:I$181,MATCH(F1290,Sheet1!A$14:A$181,0))))</f>
        <v>0</v>
      </c>
      <c r="M1290" t="str">
        <f>IF(ISBLANK(G1290),"",IF(ISTEXT(G1290),"",IF(INDEX(Sheet1!H$14:H$181,MATCH(F1290,Sheet1!A$14:A$181,0))&lt;&gt;0,IF(INDEX(Sheet1!I$14:I$181,MATCH(F1290,Sheet1!A$14:A$181,0))&lt;&gt;0,"Loan &amp; Cash","Loan"),"Cash")))</f>
        <v>Loan</v>
      </c>
      <c r="N1290">
        <f>IF(ISTEXT(E1290),"",IF(ISBLANK(E1290),"",IF(ISTEXT(D1290),"",IF(A1285="Invoice No. : ",INDEX(Sheet1!D$14:D$181,MATCH(B1285,Sheet1!A$14:A$181,0)),N1289))))</f>
        <v>2</v>
      </c>
      <c r="O1290" t="str">
        <f>IF(ISTEXT(E1290),"",IF(ISBLANK(E1290),"",IF(ISTEXT(D1290),"",IF(A1285="Invoice No. : ",INDEX(Sheet1!E$14:E$181,MATCH(B1285,Sheet1!A$14:A$181,0)),O1289))))</f>
        <v>RUBY</v>
      </c>
      <c r="P1290" t="str">
        <f>IF(ISTEXT(E1290),"",IF(ISBLANK(E1290),"",IF(ISTEXT(D1290),"",IF(A1285="Invoice No. : ",INDEX(Sheet1!G$14:G$181,MATCH(B1285,Sheet1!A$14:A$181,0)),P1289))))</f>
        <v>ESTRELLA, MYRA DELIM</v>
      </c>
      <c r="Q1290">
        <f t="shared" si="79"/>
        <v>130591.09</v>
      </c>
    </row>
    <row r="1291" spans="1:17" x14ac:dyDescent="0.2">
      <c r="A1291" s="10" t="s">
        <v>461</v>
      </c>
      <c r="B1291" s="10" t="s">
        <v>462</v>
      </c>
      <c r="C1291" s="11">
        <v>12</v>
      </c>
      <c r="D1291" s="11">
        <v>5.75</v>
      </c>
      <c r="E1291" s="11">
        <v>69</v>
      </c>
      <c r="F1291" s="26">
        <f t="shared" si="76"/>
        <v>2145368</v>
      </c>
      <c r="G1291" s="26">
        <f>IF(ISTEXT(E1291),"",IF(ISBLANK(E1291),"",IF(ISTEXT(D1291),"",IF(A1286="Invoice No. : ",INDEX(Sheet1!F$14:F$181,MATCH(B1286,Sheet1!A$14:A$181,0)),G1290))))</f>
        <v>17041</v>
      </c>
      <c r="H1291" s="26" t="str">
        <f t="shared" si="77"/>
        <v>01/17/2023</v>
      </c>
      <c r="I1291" s="26" t="str">
        <f>IF(ISTEXT(E1291),"",IF(ISBLANK(E1291),"",IF(ISTEXT(D1291),"",IF(A1286="Invoice No. : ",TEXT(INDEX(Sheet1!C$14:C$200,MATCH(B1286,Sheet1!A$14:A$200,0)),"hh:mm:ss"),I1290))))</f>
        <v>12:27:25</v>
      </c>
      <c r="J1291">
        <f t="shared" si="78"/>
        <v>3117.88</v>
      </c>
      <c r="K1291">
        <f>IF(ISBLANK(G1291),"",IF(ISTEXT(G1291),"",INDEX(Sheet1!H$14:H$181,MATCH(F1291,Sheet1!A$14:A$181,0))))</f>
        <v>3117.88</v>
      </c>
      <c r="L1291">
        <f>IF(ISBLANK(G1291),"",IF(ISTEXT(G1291),"",INDEX(Sheet1!I$14:I$181,MATCH(F1291,Sheet1!A$14:A$181,0))))</f>
        <v>0</v>
      </c>
      <c r="M1291" t="str">
        <f>IF(ISBLANK(G1291),"",IF(ISTEXT(G1291),"",IF(INDEX(Sheet1!H$14:H$181,MATCH(F1291,Sheet1!A$14:A$181,0))&lt;&gt;0,IF(INDEX(Sheet1!I$14:I$181,MATCH(F1291,Sheet1!A$14:A$181,0))&lt;&gt;0,"Loan &amp; Cash","Loan"),"Cash")))</f>
        <v>Loan</v>
      </c>
      <c r="N1291">
        <f>IF(ISTEXT(E1291),"",IF(ISBLANK(E1291),"",IF(ISTEXT(D1291),"",IF(A1286="Invoice No. : ",INDEX(Sheet1!D$14:D$181,MATCH(B1286,Sheet1!A$14:A$181,0)),N1290))))</f>
        <v>2</v>
      </c>
      <c r="O1291" t="str">
        <f>IF(ISTEXT(E1291),"",IF(ISBLANK(E1291),"",IF(ISTEXT(D1291),"",IF(A1286="Invoice No. : ",INDEX(Sheet1!E$14:E$181,MATCH(B1286,Sheet1!A$14:A$181,0)),O1290))))</f>
        <v>RUBY</v>
      </c>
      <c r="P1291" t="str">
        <f>IF(ISTEXT(E1291),"",IF(ISBLANK(E1291),"",IF(ISTEXT(D1291),"",IF(A1286="Invoice No. : ",INDEX(Sheet1!G$14:G$181,MATCH(B1286,Sheet1!A$14:A$181,0)),P1290))))</f>
        <v>ESTRELLA, MYRA DELIM</v>
      </c>
      <c r="Q1291">
        <f t="shared" si="79"/>
        <v>130591.09</v>
      </c>
    </row>
    <row r="1292" spans="1:17" x14ac:dyDescent="0.2">
      <c r="A1292" s="10" t="s">
        <v>873</v>
      </c>
      <c r="B1292" s="10" t="s">
        <v>874</v>
      </c>
      <c r="C1292" s="11">
        <v>1</v>
      </c>
      <c r="D1292" s="11">
        <v>73.5</v>
      </c>
      <c r="E1292" s="11">
        <v>73.5</v>
      </c>
      <c r="F1292" s="26">
        <f t="shared" si="76"/>
        <v>2145368</v>
      </c>
      <c r="G1292" s="26">
        <f>IF(ISTEXT(E1292),"",IF(ISBLANK(E1292),"",IF(ISTEXT(D1292),"",IF(A1287="Invoice No. : ",INDEX(Sheet1!F$14:F$181,MATCH(B1287,Sheet1!A$14:A$181,0)),G1291))))</f>
        <v>17041</v>
      </c>
      <c r="H1292" s="26" t="str">
        <f t="shared" si="77"/>
        <v>01/17/2023</v>
      </c>
      <c r="I1292" s="26" t="str">
        <f>IF(ISTEXT(E1292),"",IF(ISBLANK(E1292),"",IF(ISTEXT(D1292),"",IF(A1287="Invoice No. : ",TEXT(INDEX(Sheet1!C$14:C$200,MATCH(B1287,Sheet1!A$14:A$200,0)),"hh:mm:ss"),I1291))))</f>
        <v>12:27:25</v>
      </c>
      <c r="J1292">
        <f t="shared" si="78"/>
        <v>3117.88</v>
      </c>
      <c r="K1292">
        <f>IF(ISBLANK(G1292),"",IF(ISTEXT(G1292),"",INDEX(Sheet1!H$14:H$181,MATCH(F1292,Sheet1!A$14:A$181,0))))</f>
        <v>3117.88</v>
      </c>
      <c r="L1292">
        <f>IF(ISBLANK(G1292),"",IF(ISTEXT(G1292),"",INDEX(Sheet1!I$14:I$181,MATCH(F1292,Sheet1!A$14:A$181,0))))</f>
        <v>0</v>
      </c>
      <c r="M1292" t="str">
        <f>IF(ISBLANK(G1292),"",IF(ISTEXT(G1292),"",IF(INDEX(Sheet1!H$14:H$181,MATCH(F1292,Sheet1!A$14:A$181,0))&lt;&gt;0,IF(INDEX(Sheet1!I$14:I$181,MATCH(F1292,Sheet1!A$14:A$181,0))&lt;&gt;0,"Loan &amp; Cash","Loan"),"Cash")))</f>
        <v>Loan</v>
      </c>
      <c r="N1292">
        <f>IF(ISTEXT(E1292),"",IF(ISBLANK(E1292),"",IF(ISTEXT(D1292),"",IF(A1287="Invoice No. : ",INDEX(Sheet1!D$14:D$181,MATCH(B1287,Sheet1!A$14:A$181,0)),N1291))))</f>
        <v>2</v>
      </c>
      <c r="O1292" t="str">
        <f>IF(ISTEXT(E1292),"",IF(ISBLANK(E1292),"",IF(ISTEXT(D1292),"",IF(A1287="Invoice No. : ",INDEX(Sheet1!E$14:E$181,MATCH(B1287,Sheet1!A$14:A$181,0)),O1291))))</f>
        <v>RUBY</v>
      </c>
      <c r="P1292" t="str">
        <f>IF(ISTEXT(E1292),"",IF(ISBLANK(E1292),"",IF(ISTEXT(D1292),"",IF(A1287="Invoice No. : ",INDEX(Sheet1!G$14:G$181,MATCH(B1287,Sheet1!A$14:A$181,0)),P1291))))</f>
        <v>ESTRELLA, MYRA DELIM</v>
      </c>
      <c r="Q1292">
        <f t="shared" si="79"/>
        <v>130591.09</v>
      </c>
    </row>
    <row r="1293" spans="1:17" x14ac:dyDescent="0.2">
      <c r="A1293" s="10" t="s">
        <v>875</v>
      </c>
      <c r="B1293" s="10" t="s">
        <v>876</v>
      </c>
      <c r="C1293" s="11">
        <v>1</v>
      </c>
      <c r="D1293" s="11">
        <v>203.5</v>
      </c>
      <c r="E1293" s="11">
        <v>203.5</v>
      </c>
      <c r="F1293" s="26">
        <f t="shared" si="76"/>
        <v>2145368</v>
      </c>
      <c r="G1293" s="26">
        <f>IF(ISTEXT(E1293),"",IF(ISBLANK(E1293),"",IF(ISTEXT(D1293),"",IF(A1288="Invoice No. : ",INDEX(Sheet1!F$14:F$181,MATCH(B1288,Sheet1!A$14:A$181,0)),G1292))))</f>
        <v>17041</v>
      </c>
      <c r="H1293" s="26" t="str">
        <f t="shared" si="77"/>
        <v>01/17/2023</v>
      </c>
      <c r="I1293" s="26" t="str">
        <f>IF(ISTEXT(E1293),"",IF(ISBLANK(E1293),"",IF(ISTEXT(D1293),"",IF(A1288="Invoice No. : ",TEXT(INDEX(Sheet1!C$14:C$200,MATCH(B1288,Sheet1!A$14:A$200,0)),"hh:mm:ss"),I1292))))</f>
        <v>12:27:25</v>
      </c>
      <c r="J1293">
        <f t="shared" si="78"/>
        <v>3117.88</v>
      </c>
      <c r="K1293">
        <f>IF(ISBLANK(G1293),"",IF(ISTEXT(G1293),"",INDEX(Sheet1!H$14:H$181,MATCH(F1293,Sheet1!A$14:A$181,0))))</f>
        <v>3117.88</v>
      </c>
      <c r="L1293">
        <f>IF(ISBLANK(G1293),"",IF(ISTEXT(G1293),"",INDEX(Sheet1!I$14:I$181,MATCH(F1293,Sheet1!A$14:A$181,0))))</f>
        <v>0</v>
      </c>
      <c r="M1293" t="str">
        <f>IF(ISBLANK(G1293),"",IF(ISTEXT(G1293),"",IF(INDEX(Sheet1!H$14:H$181,MATCH(F1293,Sheet1!A$14:A$181,0))&lt;&gt;0,IF(INDEX(Sheet1!I$14:I$181,MATCH(F1293,Sheet1!A$14:A$181,0))&lt;&gt;0,"Loan &amp; Cash","Loan"),"Cash")))</f>
        <v>Loan</v>
      </c>
      <c r="N1293">
        <f>IF(ISTEXT(E1293),"",IF(ISBLANK(E1293),"",IF(ISTEXT(D1293),"",IF(A1288="Invoice No. : ",INDEX(Sheet1!D$14:D$181,MATCH(B1288,Sheet1!A$14:A$181,0)),N1292))))</f>
        <v>2</v>
      </c>
      <c r="O1293" t="str">
        <f>IF(ISTEXT(E1293),"",IF(ISBLANK(E1293),"",IF(ISTEXT(D1293),"",IF(A1288="Invoice No. : ",INDEX(Sheet1!E$14:E$181,MATCH(B1288,Sheet1!A$14:A$181,0)),O1292))))</f>
        <v>RUBY</v>
      </c>
      <c r="P1293" t="str">
        <f>IF(ISTEXT(E1293),"",IF(ISBLANK(E1293),"",IF(ISTEXT(D1293),"",IF(A1288="Invoice No. : ",INDEX(Sheet1!G$14:G$181,MATCH(B1288,Sheet1!A$14:A$181,0)),P1292))))</f>
        <v>ESTRELLA, MYRA DELIM</v>
      </c>
      <c r="Q1293">
        <f t="shared" si="79"/>
        <v>130591.09</v>
      </c>
    </row>
    <row r="1294" spans="1:17" x14ac:dyDescent="0.2">
      <c r="A1294" s="10" t="s">
        <v>877</v>
      </c>
      <c r="B1294" s="10" t="s">
        <v>878</v>
      </c>
      <c r="C1294" s="11">
        <v>1</v>
      </c>
      <c r="D1294" s="11">
        <v>30</v>
      </c>
      <c r="E1294" s="11">
        <v>30</v>
      </c>
      <c r="F1294" s="26">
        <f t="shared" si="76"/>
        <v>2145368</v>
      </c>
      <c r="G1294" s="26">
        <f>IF(ISTEXT(E1294),"",IF(ISBLANK(E1294),"",IF(ISTEXT(D1294),"",IF(A1289="Invoice No. : ",INDEX(Sheet1!F$14:F$181,MATCH(B1289,Sheet1!A$14:A$181,0)),G1293))))</f>
        <v>17041</v>
      </c>
      <c r="H1294" s="26" t="str">
        <f t="shared" si="77"/>
        <v>01/17/2023</v>
      </c>
      <c r="I1294" s="26" t="str">
        <f>IF(ISTEXT(E1294),"",IF(ISBLANK(E1294),"",IF(ISTEXT(D1294),"",IF(A1289="Invoice No. : ",TEXT(INDEX(Sheet1!C$14:C$200,MATCH(B1289,Sheet1!A$14:A$200,0)),"hh:mm:ss"),I1293))))</f>
        <v>12:27:25</v>
      </c>
      <c r="J1294">
        <f t="shared" si="78"/>
        <v>3117.88</v>
      </c>
      <c r="K1294">
        <f>IF(ISBLANK(G1294),"",IF(ISTEXT(G1294),"",INDEX(Sheet1!H$14:H$181,MATCH(F1294,Sheet1!A$14:A$181,0))))</f>
        <v>3117.88</v>
      </c>
      <c r="L1294">
        <f>IF(ISBLANK(G1294),"",IF(ISTEXT(G1294),"",INDEX(Sheet1!I$14:I$181,MATCH(F1294,Sheet1!A$14:A$181,0))))</f>
        <v>0</v>
      </c>
      <c r="M1294" t="str">
        <f>IF(ISBLANK(G1294),"",IF(ISTEXT(G1294),"",IF(INDEX(Sheet1!H$14:H$181,MATCH(F1294,Sheet1!A$14:A$181,0))&lt;&gt;0,IF(INDEX(Sheet1!I$14:I$181,MATCH(F1294,Sheet1!A$14:A$181,0))&lt;&gt;0,"Loan &amp; Cash","Loan"),"Cash")))</f>
        <v>Loan</v>
      </c>
      <c r="N1294">
        <f>IF(ISTEXT(E1294),"",IF(ISBLANK(E1294),"",IF(ISTEXT(D1294),"",IF(A1289="Invoice No. : ",INDEX(Sheet1!D$14:D$181,MATCH(B1289,Sheet1!A$14:A$181,0)),N1293))))</f>
        <v>2</v>
      </c>
      <c r="O1294" t="str">
        <f>IF(ISTEXT(E1294),"",IF(ISBLANK(E1294),"",IF(ISTEXT(D1294),"",IF(A1289="Invoice No. : ",INDEX(Sheet1!E$14:E$181,MATCH(B1289,Sheet1!A$14:A$181,0)),O1293))))</f>
        <v>RUBY</v>
      </c>
      <c r="P1294" t="str">
        <f>IF(ISTEXT(E1294),"",IF(ISBLANK(E1294),"",IF(ISTEXT(D1294),"",IF(A1289="Invoice No. : ",INDEX(Sheet1!G$14:G$181,MATCH(B1289,Sheet1!A$14:A$181,0)),P1293))))</f>
        <v>ESTRELLA, MYRA DELIM</v>
      </c>
      <c r="Q1294">
        <f t="shared" si="79"/>
        <v>130591.09</v>
      </c>
    </row>
    <row r="1295" spans="1:17" x14ac:dyDescent="0.2">
      <c r="D1295" s="12" t="s">
        <v>16</v>
      </c>
      <c r="E1295" s="13">
        <v>3117.88</v>
      </c>
      <c r="F1295" s="26" t="str">
        <f t="shared" si="76"/>
        <v/>
      </c>
      <c r="G1295" s="26" t="str">
        <f>IF(ISTEXT(E1295),"",IF(ISBLANK(E1295),"",IF(ISTEXT(D1295),"",IF(A1290="Invoice No. : ",INDEX(Sheet1!F$14:F$181,MATCH(B1290,Sheet1!A$14:A$181,0)),G1294))))</f>
        <v/>
      </c>
      <c r="H1295" s="26" t="str">
        <f t="shared" si="77"/>
        <v/>
      </c>
      <c r="I1295" s="26" t="str">
        <f>IF(ISTEXT(E1295),"",IF(ISBLANK(E1295),"",IF(ISTEXT(D1295),"",IF(A1290="Invoice No. : ",TEXT(INDEX(Sheet1!C$14:C$200,MATCH(B1290,Sheet1!A$14:A$200,0)),"hh:mm:ss"),I1294))))</f>
        <v/>
      </c>
      <c r="J1295" t="str">
        <f t="shared" si="78"/>
        <v/>
      </c>
      <c r="K1295" t="str">
        <f>IF(ISBLANK(G1295),"",IF(ISTEXT(G1295),"",INDEX(Sheet1!H$14:H$181,MATCH(F1295,Sheet1!A$14:A$181,0))))</f>
        <v/>
      </c>
      <c r="L1295" t="str">
        <f>IF(ISBLANK(G1295),"",IF(ISTEXT(G1295),"",INDEX(Sheet1!I$14:I$181,MATCH(F1295,Sheet1!A$14:A$181,0))))</f>
        <v/>
      </c>
      <c r="M1295" t="str">
        <f>IF(ISBLANK(G1295),"",IF(ISTEXT(G1295),"",IF(INDEX(Sheet1!H$14:H$181,MATCH(F1295,Sheet1!A$14:A$181,0))&lt;&gt;0,IF(INDEX(Sheet1!I$14:I$181,MATCH(F1295,Sheet1!A$14:A$181,0))&lt;&gt;0,"Loan &amp; Cash","Loan"),"Cash")))</f>
        <v/>
      </c>
      <c r="N1295" t="str">
        <f>IF(ISTEXT(E1295),"",IF(ISBLANK(E1295),"",IF(ISTEXT(D1295),"",IF(A1290="Invoice No. : ",INDEX(Sheet1!D$14:D$181,MATCH(B1290,Sheet1!A$14:A$181,0)),N1294))))</f>
        <v/>
      </c>
      <c r="O1295" t="str">
        <f>IF(ISTEXT(E1295),"",IF(ISBLANK(E1295),"",IF(ISTEXT(D1295),"",IF(A1290="Invoice No. : ",INDEX(Sheet1!E$14:E$181,MATCH(B1290,Sheet1!A$14:A$181,0)),O1294))))</f>
        <v/>
      </c>
      <c r="P1295" t="str">
        <f>IF(ISTEXT(E1295),"",IF(ISBLANK(E1295),"",IF(ISTEXT(D1295),"",IF(A1290="Invoice No. : ",INDEX(Sheet1!G$14:G$181,MATCH(B1290,Sheet1!A$14:A$181,0)),P1294))))</f>
        <v/>
      </c>
      <c r="Q1295" t="str">
        <f t="shared" si="79"/>
        <v/>
      </c>
    </row>
    <row r="1296" spans="1:17" x14ac:dyDescent="0.2">
      <c r="F1296" s="26" t="str">
        <f t="shared" si="76"/>
        <v/>
      </c>
      <c r="G1296" s="26" t="str">
        <f>IF(ISTEXT(E1296),"",IF(ISBLANK(E1296),"",IF(ISTEXT(D1296),"",IF(A1291="Invoice No. : ",INDEX(Sheet1!F$14:F$181,MATCH(B1291,Sheet1!A$14:A$181,0)),G1295))))</f>
        <v/>
      </c>
      <c r="H1296" s="26" t="str">
        <f t="shared" si="77"/>
        <v/>
      </c>
      <c r="I1296" s="26" t="str">
        <f>IF(ISTEXT(E1296),"",IF(ISBLANK(E1296),"",IF(ISTEXT(D1296),"",IF(A1291="Invoice No. : ",TEXT(INDEX(Sheet1!C$14:C$200,MATCH(B1291,Sheet1!A$14:A$200,0)),"hh:mm:ss"),I1295))))</f>
        <v/>
      </c>
      <c r="J1296" t="str">
        <f t="shared" si="78"/>
        <v/>
      </c>
      <c r="K1296" t="str">
        <f>IF(ISBLANK(G1296),"",IF(ISTEXT(G1296),"",INDEX(Sheet1!H$14:H$181,MATCH(F1296,Sheet1!A$14:A$181,0))))</f>
        <v/>
      </c>
      <c r="L1296" t="str">
        <f>IF(ISBLANK(G1296),"",IF(ISTEXT(G1296),"",INDEX(Sheet1!I$14:I$181,MATCH(F1296,Sheet1!A$14:A$181,0))))</f>
        <v/>
      </c>
      <c r="M1296" t="str">
        <f>IF(ISBLANK(G1296),"",IF(ISTEXT(G1296),"",IF(INDEX(Sheet1!H$14:H$181,MATCH(F1296,Sheet1!A$14:A$181,0))&lt;&gt;0,IF(INDEX(Sheet1!I$14:I$181,MATCH(F1296,Sheet1!A$14:A$181,0))&lt;&gt;0,"Loan &amp; Cash","Loan"),"Cash")))</f>
        <v/>
      </c>
      <c r="N1296" t="str">
        <f>IF(ISTEXT(E1296),"",IF(ISBLANK(E1296),"",IF(ISTEXT(D1296),"",IF(A1291="Invoice No. : ",INDEX(Sheet1!D$14:D$181,MATCH(B1291,Sheet1!A$14:A$181,0)),N1295))))</f>
        <v/>
      </c>
      <c r="O1296" t="str">
        <f>IF(ISTEXT(E1296),"",IF(ISBLANK(E1296),"",IF(ISTEXT(D1296),"",IF(A1291="Invoice No. : ",INDEX(Sheet1!E$14:E$181,MATCH(B1291,Sheet1!A$14:A$181,0)),O1295))))</f>
        <v/>
      </c>
      <c r="P1296" t="str">
        <f>IF(ISTEXT(E1296),"",IF(ISBLANK(E1296),"",IF(ISTEXT(D1296),"",IF(A1291="Invoice No. : ",INDEX(Sheet1!G$14:G$181,MATCH(B1291,Sheet1!A$14:A$181,0)),P1295))))</f>
        <v/>
      </c>
      <c r="Q1296" t="str">
        <f t="shared" si="79"/>
        <v/>
      </c>
    </row>
    <row r="1297" spans="1:17" x14ac:dyDescent="0.2">
      <c r="F1297" s="26" t="str">
        <f t="shared" ref="F1297:F1360" si="80">IF(ISTEXT(E1297),"",IF(ISBLANK(E1297),"",IF(ISTEXT(D1297),"",IF(A1292="Invoice No. : ",B1292,F1296))))</f>
        <v/>
      </c>
      <c r="G1297" s="26" t="str">
        <f>IF(ISTEXT(E1297),"",IF(ISBLANK(E1297),"",IF(ISTEXT(D1297),"",IF(A1292="Invoice No. : ",INDEX(Sheet1!F$14:F$181,MATCH(B1292,Sheet1!A$14:A$181,0)),G1296))))</f>
        <v/>
      </c>
      <c r="H1297" s="26" t="str">
        <f t="shared" ref="H1297:H1360" si="81">IF(ISTEXT(E1297),"",IF(ISBLANK(E1297),"",IF(ISTEXT(D1297),"",IF(A1292="Invoice No. : ",TEXT(B1293,"mm/dd/yyyy"),H1296))))</f>
        <v/>
      </c>
      <c r="I1297" s="26" t="str">
        <f>IF(ISTEXT(E1297),"",IF(ISBLANK(E1297),"",IF(ISTEXT(D1297),"",IF(A1292="Invoice No. : ",TEXT(INDEX(Sheet1!C$14:C$200,MATCH(B1292,Sheet1!A$14:A$200,0)),"hh:mm:ss"),I1296))))</f>
        <v/>
      </c>
      <c r="J1297" t="str">
        <f t="shared" ref="J1297:J1360" si="82">IF(D1298="Invoice Amount",E1298,IF(ISBLANK(D1297),"",J1298))</f>
        <v/>
      </c>
      <c r="K1297" t="str">
        <f>IF(ISBLANK(G1297),"",IF(ISTEXT(G1297),"",INDEX(Sheet1!H$14:H$181,MATCH(F1297,Sheet1!A$14:A$181,0))))</f>
        <v/>
      </c>
      <c r="L1297" t="str">
        <f>IF(ISBLANK(G1297),"",IF(ISTEXT(G1297),"",INDEX(Sheet1!I$14:I$181,MATCH(F1297,Sheet1!A$14:A$181,0))))</f>
        <v/>
      </c>
      <c r="M1297" t="str">
        <f>IF(ISBLANK(G1297),"",IF(ISTEXT(G1297),"",IF(INDEX(Sheet1!H$14:H$181,MATCH(F1297,Sheet1!A$14:A$181,0))&lt;&gt;0,IF(INDEX(Sheet1!I$14:I$181,MATCH(F1297,Sheet1!A$14:A$181,0))&lt;&gt;0,"Loan &amp; Cash","Loan"),"Cash")))</f>
        <v/>
      </c>
      <c r="N1297" t="str">
        <f>IF(ISTEXT(E1297),"",IF(ISBLANK(E1297),"",IF(ISTEXT(D1297),"",IF(A1292="Invoice No. : ",INDEX(Sheet1!D$14:D$181,MATCH(B1292,Sheet1!A$14:A$181,0)),N1296))))</f>
        <v/>
      </c>
      <c r="O1297" t="str">
        <f>IF(ISTEXT(E1297),"",IF(ISBLANK(E1297),"",IF(ISTEXT(D1297),"",IF(A1292="Invoice No. : ",INDEX(Sheet1!E$14:E$181,MATCH(B1292,Sheet1!A$14:A$181,0)),O1296))))</f>
        <v/>
      </c>
      <c r="P1297" t="str">
        <f>IF(ISTEXT(E1297),"",IF(ISBLANK(E1297),"",IF(ISTEXT(D1297),"",IF(A1292="Invoice No. : ",INDEX(Sheet1!G$14:G$181,MATCH(B1292,Sheet1!A$14:A$181,0)),P1296))))</f>
        <v/>
      </c>
      <c r="Q1297" t="str">
        <f t="shared" ref="Q1297:Q1360" si="83">IF(ISBLANK(C1297),"",IF(ISNUMBER(C1297),VLOOKUP("Grand Total : ",D:E,2,FALSE),""))</f>
        <v/>
      </c>
    </row>
    <row r="1298" spans="1:17" x14ac:dyDescent="0.2">
      <c r="A1298" s="3" t="s">
        <v>4</v>
      </c>
      <c r="B1298" s="4">
        <v>2145369</v>
      </c>
      <c r="C1298" s="3" t="s">
        <v>5</v>
      </c>
      <c r="D1298" s="5" t="s">
        <v>185</v>
      </c>
      <c r="F1298" s="26" t="str">
        <f t="shared" si="80"/>
        <v/>
      </c>
      <c r="G1298" s="26" t="str">
        <f>IF(ISTEXT(E1298),"",IF(ISBLANK(E1298),"",IF(ISTEXT(D1298),"",IF(A1293="Invoice No. : ",INDEX(Sheet1!F$14:F$181,MATCH(B1293,Sheet1!A$14:A$181,0)),G1297))))</f>
        <v/>
      </c>
      <c r="H1298" s="26" t="str">
        <f t="shared" si="81"/>
        <v/>
      </c>
      <c r="I1298" s="26" t="str">
        <f>IF(ISTEXT(E1298),"",IF(ISBLANK(E1298),"",IF(ISTEXT(D1298),"",IF(A1293="Invoice No. : ",TEXT(INDEX(Sheet1!C$14:C$200,MATCH(B1293,Sheet1!A$14:A$200,0)),"hh:mm:ss"),I1297))))</f>
        <v/>
      </c>
      <c r="J1298" t="str">
        <f t="shared" si="82"/>
        <v/>
      </c>
      <c r="K1298" t="str">
        <f>IF(ISBLANK(G1298),"",IF(ISTEXT(G1298),"",INDEX(Sheet1!H$14:H$181,MATCH(F1298,Sheet1!A$14:A$181,0))))</f>
        <v/>
      </c>
      <c r="L1298" t="str">
        <f>IF(ISBLANK(G1298),"",IF(ISTEXT(G1298),"",INDEX(Sheet1!I$14:I$181,MATCH(F1298,Sheet1!A$14:A$181,0))))</f>
        <v/>
      </c>
      <c r="M1298" t="str">
        <f>IF(ISBLANK(G1298),"",IF(ISTEXT(G1298),"",IF(INDEX(Sheet1!H$14:H$181,MATCH(F1298,Sheet1!A$14:A$181,0))&lt;&gt;0,IF(INDEX(Sheet1!I$14:I$181,MATCH(F1298,Sheet1!A$14:A$181,0))&lt;&gt;0,"Loan &amp; Cash","Loan"),"Cash")))</f>
        <v/>
      </c>
      <c r="N1298" t="str">
        <f>IF(ISTEXT(E1298),"",IF(ISBLANK(E1298),"",IF(ISTEXT(D1298),"",IF(A1293="Invoice No. : ",INDEX(Sheet1!D$14:D$181,MATCH(B1293,Sheet1!A$14:A$181,0)),N1297))))</f>
        <v/>
      </c>
      <c r="O1298" t="str">
        <f>IF(ISTEXT(E1298),"",IF(ISBLANK(E1298),"",IF(ISTEXT(D1298),"",IF(A1293="Invoice No. : ",INDEX(Sheet1!E$14:E$181,MATCH(B1293,Sheet1!A$14:A$181,0)),O1297))))</f>
        <v/>
      </c>
      <c r="P1298" t="str">
        <f>IF(ISTEXT(E1298),"",IF(ISBLANK(E1298),"",IF(ISTEXT(D1298),"",IF(A1293="Invoice No. : ",INDEX(Sheet1!G$14:G$181,MATCH(B1293,Sheet1!A$14:A$181,0)),P1297))))</f>
        <v/>
      </c>
      <c r="Q1298" t="str">
        <f t="shared" si="83"/>
        <v/>
      </c>
    </row>
    <row r="1299" spans="1:17" x14ac:dyDescent="0.2">
      <c r="A1299" s="3" t="s">
        <v>7</v>
      </c>
      <c r="B1299" s="6">
        <v>44943</v>
      </c>
      <c r="C1299" s="3" t="s">
        <v>8</v>
      </c>
      <c r="D1299" s="7">
        <v>2</v>
      </c>
      <c r="F1299" s="26" t="str">
        <f t="shared" si="80"/>
        <v/>
      </c>
      <c r="G1299" s="26" t="str">
        <f>IF(ISTEXT(E1299),"",IF(ISBLANK(E1299),"",IF(ISTEXT(D1299),"",IF(A1294="Invoice No. : ",INDEX(Sheet1!F$14:F$181,MATCH(B1294,Sheet1!A$14:A$181,0)),G1298))))</f>
        <v/>
      </c>
      <c r="H1299" s="26" t="str">
        <f t="shared" si="81"/>
        <v/>
      </c>
      <c r="I1299" s="26" t="str">
        <f>IF(ISTEXT(E1299),"",IF(ISBLANK(E1299),"",IF(ISTEXT(D1299),"",IF(A1294="Invoice No. : ",TEXT(INDEX(Sheet1!C$14:C$200,MATCH(B1294,Sheet1!A$14:A$200,0)),"hh:mm:ss"),I1298))))</f>
        <v/>
      </c>
      <c r="J1299" t="str">
        <f t="shared" si="82"/>
        <v/>
      </c>
      <c r="K1299" t="str">
        <f>IF(ISBLANK(G1299),"",IF(ISTEXT(G1299),"",INDEX(Sheet1!H$14:H$181,MATCH(F1299,Sheet1!A$14:A$181,0))))</f>
        <v/>
      </c>
      <c r="L1299" t="str">
        <f>IF(ISBLANK(G1299),"",IF(ISTEXT(G1299),"",INDEX(Sheet1!I$14:I$181,MATCH(F1299,Sheet1!A$14:A$181,0))))</f>
        <v/>
      </c>
      <c r="M1299" t="str">
        <f>IF(ISBLANK(G1299),"",IF(ISTEXT(G1299),"",IF(INDEX(Sheet1!H$14:H$181,MATCH(F1299,Sheet1!A$14:A$181,0))&lt;&gt;0,IF(INDEX(Sheet1!I$14:I$181,MATCH(F1299,Sheet1!A$14:A$181,0))&lt;&gt;0,"Loan &amp; Cash","Loan"),"Cash")))</f>
        <v/>
      </c>
      <c r="N1299" t="str">
        <f>IF(ISTEXT(E1299),"",IF(ISBLANK(E1299),"",IF(ISTEXT(D1299),"",IF(A1294="Invoice No. : ",INDEX(Sheet1!D$14:D$181,MATCH(B1294,Sheet1!A$14:A$181,0)),N1298))))</f>
        <v/>
      </c>
      <c r="O1299" t="str">
        <f>IF(ISTEXT(E1299),"",IF(ISBLANK(E1299),"",IF(ISTEXT(D1299),"",IF(A1294="Invoice No. : ",INDEX(Sheet1!E$14:E$181,MATCH(B1294,Sheet1!A$14:A$181,0)),O1298))))</f>
        <v/>
      </c>
      <c r="P1299" t="str">
        <f>IF(ISTEXT(E1299),"",IF(ISBLANK(E1299),"",IF(ISTEXT(D1299),"",IF(A1294="Invoice No. : ",INDEX(Sheet1!G$14:G$181,MATCH(B1294,Sheet1!A$14:A$181,0)),P1298))))</f>
        <v/>
      </c>
      <c r="Q1299" t="str">
        <f t="shared" si="83"/>
        <v/>
      </c>
    </row>
    <row r="1300" spans="1:17" x14ac:dyDescent="0.2">
      <c r="F1300" s="26" t="str">
        <f t="shared" si="80"/>
        <v/>
      </c>
      <c r="G1300" s="26" t="str">
        <f>IF(ISTEXT(E1300),"",IF(ISBLANK(E1300),"",IF(ISTEXT(D1300),"",IF(A1295="Invoice No. : ",INDEX(Sheet1!F$14:F$181,MATCH(B1295,Sheet1!A$14:A$181,0)),G1299))))</f>
        <v/>
      </c>
      <c r="H1300" s="26" t="str">
        <f t="shared" si="81"/>
        <v/>
      </c>
      <c r="I1300" s="26" t="str">
        <f>IF(ISTEXT(E1300),"",IF(ISBLANK(E1300),"",IF(ISTEXT(D1300),"",IF(A1295="Invoice No. : ",TEXT(INDEX(Sheet1!C$14:C$200,MATCH(B1295,Sheet1!A$14:A$200,0)),"hh:mm:ss"),I1299))))</f>
        <v/>
      </c>
      <c r="J1300" t="str">
        <f t="shared" si="82"/>
        <v/>
      </c>
      <c r="K1300" t="str">
        <f>IF(ISBLANK(G1300),"",IF(ISTEXT(G1300),"",INDEX(Sheet1!H$14:H$181,MATCH(F1300,Sheet1!A$14:A$181,0))))</f>
        <v/>
      </c>
      <c r="L1300" t="str">
        <f>IF(ISBLANK(G1300),"",IF(ISTEXT(G1300),"",INDEX(Sheet1!I$14:I$181,MATCH(F1300,Sheet1!A$14:A$181,0))))</f>
        <v/>
      </c>
      <c r="M1300" t="str">
        <f>IF(ISBLANK(G1300),"",IF(ISTEXT(G1300),"",IF(INDEX(Sheet1!H$14:H$181,MATCH(F1300,Sheet1!A$14:A$181,0))&lt;&gt;0,IF(INDEX(Sheet1!I$14:I$181,MATCH(F1300,Sheet1!A$14:A$181,0))&lt;&gt;0,"Loan &amp; Cash","Loan"),"Cash")))</f>
        <v/>
      </c>
      <c r="N1300" t="str">
        <f>IF(ISTEXT(E1300),"",IF(ISBLANK(E1300),"",IF(ISTEXT(D1300),"",IF(A1295="Invoice No. : ",INDEX(Sheet1!D$14:D$181,MATCH(B1295,Sheet1!A$14:A$181,0)),N1299))))</f>
        <v/>
      </c>
      <c r="O1300" t="str">
        <f>IF(ISTEXT(E1300),"",IF(ISBLANK(E1300),"",IF(ISTEXT(D1300),"",IF(A1295="Invoice No. : ",INDEX(Sheet1!E$14:E$181,MATCH(B1295,Sheet1!A$14:A$181,0)),O1299))))</f>
        <v/>
      </c>
      <c r="P1300" t="str">
        <f>IF(ISTEXT(E1300),"",IF(ISBLANK(E1300),"",IF(ISTEXT(D1300),"",IF(A1295="Invoice No. : ",INDEX(Sheet1!G$14:G$181,MATCH(B1295,Sheet1!A$14:A$181,0)),P1299))))</f>
        <v/>
      </c>
      <c r="Q1300" t="str">
        <f t="shared" si="83"/>
        <v/>
      </c>
    </row>
    <row r="1301" spans="1:17" x14ac:dyDescent="0.2">
      <c r="A1301" s="8" t="s">
        <v>9</v>
      </c>
      <c r="B1301" s="8" t="s">
        <v>10</v>
      </c>
      <c r="C1301" s="9" t="s">
        <v>11</v>
      </c>
      <c r="D1301" s="9" t="s">
        <v>12</v>
      </c>
      <c r="E1301" s="9" t="s">
        <v>13</v>
      </c>
      <c r="F1301" s="26" t="str">
        <f t="shared" si="80"/>
        <v/>
      </c>
      <c r="G1301" s="26" t="str">
        <f>IF(ISTEXT(E1301),"",IF(ISBLANK(E1301),"",IF(ISTEXT(D1301),"",IF(A1296="Invoice No. : ",INDEX(Sheet1!F$14:F$181,MATCH(B1296,Sheet1!A$14:A$181,0)),G1300))))</f>
        <v/>
      </c>
      <c r="H1301" s="26" t="str">
        <f t="shared" si="81"/>
        <v/>
      </c>
      <c r="I1301" s="26" t="str">
        <f>IF(ISTEXT(E1301),"",IF(ISBLANK(E1301),"",IF(ISTEXT(D1301),"",IF(A1296="Invoice No. : ",TEXT(INDEX(Sheet1!C$14:C$200,MATCH(B1296,Sheet1!A$14:A$200,0)),"hh:mm:ss"),I1300))))</f>
        <v/>
      </c>
      <c r="J1301" t="str">
        <f t="shared" si="82"/>
        <v/>
      </c>
      <c r="K1301" t="str">
        <f>IF(ISBLANK(G1301),"",IF(ISTEXT(G1301),"",INDEX(Sheet1!H$14:H$181,MATCH(F1301,Sheet1!A$14:A$181,0))))</f>
        <v/>
      </c>
      <c r="L1301" t="str">
        <f>IF(ISBLANK(G1301),"",IF(ISTEXT(G1301),"",INDEX(Sheet1!I$14:I$181,MATCH(F1301,Sheet1!A$14:A$181,0))))</f>
        <v/>
      </c>
      <c r="M1301" t="str">
        <f>IF(ISBLANK(G1301),"",IF(ISTEXT(G1301),"",IF(INDEX(Sheet1!H$14:H$181,MATCH(F1301,Sheet1!A$14:A$181,0))&lt;&gt;0,IF(INDEX(Sheet1!I$14:I$181,MATCH(F1301,Sheet1!A$14:A$181,0))&lt;&gt;0,"Loan &amp; Cash","Loan"),"Cash")))</f>
        <v/>
      </c>
      <c r="N1301" t="str">
        <f>IF(ISTEXT(E1301),"",IF(ISBLANK(E1301),"",IF(ISTEXT(D1301),"",IF(A1296="Invoice No. : ",INDEX(Sheet1!D$14:D$181,MATCH(B1296,Sheet1!A$14:A$181,0)),N1300))))</f>
        <v/>
      </c>
      <c r="O1301" t="str">
        <f>IF(ISTEXT(E1301),"",IF(ISBLANK(E1301),"",IF(ISTEXT(D1301),"",IF(A1296="Invoice No. : ",INDEX(Sheet1!E$14:E$181,MATCH(B1296,Sheet1!A$14:A$181,0)),O1300))))</f>
        <v/>
      </c>
      <c r="P1301" t="str">
        <f>IF(ISTEXT(E1301),"",IF(ISBLANK(E1301),"",IF(ISTEXT(D1301),"",IF(A1296="Invoice No. : ",INDEX(Sheet1!G$14:G$181,MATCH(B1296,Sheet1!A$14:A$181,0)),P1300))))</f>
        <v/>
      </c>
      <c r="Q1301" t="str">
        <f t="shared" si="83"/>
        <v/>
      </c>
    </row>
    <row r="1302" spans="1:17" x14ac:dyDescent="0.2">
      <c r="F1302" s="26" t="str">
        <f t="shared" si="80"/>
        <v/>
      </c>
      <c r="G1302" s="26" t="str">
        <f>IF(ISTEXT(E1302),"",IF(ISBLANK(E1302),"",IF(ISTEXT(D1302),"",IF(A1297="Invoice No. : ",INDEX(Sheet1!F$14:F$181,MATCH(B1297,Sheet1!A$14:A$181,0)),G1301))))</f>
        <v/>
      </c>
      <c r="H1302" s="26" t="str">
        <f t="shared" si="81"/>
        <v/>
      </c>
      <c r="I1302" s="26" t="str">
        <f>IF(ISTEXT(E1302),"",IF(ISBLANK(E1302),"",IF(ISTEXT(D1302),"",IF(A1297="Invoice No. : ",TEXT(INDEX(Sheet1!C$14:C$200,MATCH(B1297,Sheet1!A$14:A$200,0)),"hh:mm:ss"),I1301))))</f>
        <v/>
      </c>
      <c r="J1302" t="str">
        <f t="shared" si="82"/>
        <v/>
      </c>
      <c r="K1302" t="str">
        <f>IF(ISBLANK(G1302),"",IF(ISTEXT(G1302),"",INDEX(Sheet1!H$14:H$181,MATCH(F1302,Sheet1!A$14:A$181,0))))</f>
        <v/>
      </c>
      <c r="L1302" t="str">
        <f>IF(ISBLANK(G1302),"",IF(ISTEXT(G1302),"",INDEX(Sheet1!I$14:I$181,MATCH(F1302,Sheet1!A$14:A$181,0))))</f>
        <v/>
      </c>
      <c r="M1302" t="str">
        <f>IF(ISBLANK(G1302),"",IF(ISTEXT(G1302),"",IF(INDEX(Sheet1!H$14:H$181,MATCH(F1302,Sheet1!A$14:A$181,0))&lt;&gt;0,IF(INDEX(Sheet1!I$14:I$181,MATCH(F1302,Sheet1!A$14:A$181,0))&lt;&gt;0,"Loan &amp; Cash","Loan"),"Cash")))</f>
        <v/>
      </c>
      <c r="N1302" t="str">
        <f>IF(ISTEXT(E1302),"",IF(ISBLANK(E1302),"",IF(ISTEXT(D1302),"",IF(A1297="Invoice No. : ",INDEX(Sheet1!D$14:D$181,MATCH(B1297,Sheet1!A$14:A$181,0)),N1301))))</f>
        <v/>
      </c>
      <c r="O1302" t="str">
        <f>IF(ISTEXT(E1302),"",IF(ISBLANK(E1302),"",IF(ISTEXT(D1302),"",IF(A1297="Invoice No. : ",INDEX(Sheet1!E$14:E$181,MATCH(B1297,Sheet1!A$14:A$181,0)),O1301))))</f>
        <v/>
      </c>
      <c r="P1302" t="str">
        <f>IF(ISTEXT(E1302),"",IF(ISBLANK(E1302),"",IF(ISTEXT(D1302),"",IF(A1297="Invoice No. : ",INDEX(Sheet1!G$14:G$181,MATCH(B1297,Sheet1!A$14:A$181,0)),P1301))))</f>
        <v/>
      </c>
      <c r="Q1302" t="str">
        <f t="shared" si="83"/>
        <v/>
      </c>
    </row>
    <row r="1303" spans="1:17" x14ac:dyDescent="0.2">
      <c r="A1303" s="10" t="s">
        <v>879</v>
      </c>
      <c r="B1303" s="10" t="s">
        <v>880</v>
      </c>
      <c r="C1303" s="11">
        <v>1</v>
      </c>
      <c r="D1303" s="11">
        <v>9</v>
      </c>
      <c r="E1303" s="11">
        <v>9</v>
      </c>
      <c r="F1303" s="26">
        <f t="shared" si="80"/>
        <v>2145369</v>
      </c>
      <c r="G1303" s="26">
        <f>IF(ISTEXT(E1303),"",IF(ISBLANK(E1303),"",IF(ISTEXT(D1303),"",IF(A1298="Invoice No. : ",INDEX(Sheet1!F$14:F$181,MATCH(B1298,Sheet1!A$14:A$181,0)),G1302))))</f>
        <v>17041</v>
      </c>
      <c r="H1303" s="26" t="str">
        <f t="shared" si="81"/>
        <v>01/17/2023</v>
      </c>
      <c r="I1303" s="26" t="str">
        <f>IF(ISTEXT(E1303),"",IF(ISBLANK(E1303),"",IF(ISTEXT(D1303),"",IF(A1298="Invoice No. : ",TEXT(INDEX(Sheet1!C$14:C$200,MATCH(B1298,Sheet1!A$14:A$200,0)),"hh:mm:ss"),I1302))))</f>
        <v>12:31:04</v>
      </c>
      <c r="J1303">
        <f t="shared" si="82"/>
        <v>64.75</v>
      </c>
      <c r="K1303">
        <f>IF(ISBLANK(G1303),"",IF(ISTEXT(G1303),"",INDEX(Sheet1!H$14:H$181,MATCH(F1303,Sheet1!A$14:A$181,0))))</f>
        <v>0</v>
      </c>
      <c r="L1303">
        <f>IF(ISBLANK(G1303),"",IF(ISTEXT(G1303),"",INDEX(Sheet1!I$14:I$181,MATCH(F1303,Sheet1!A$14:A$181,0))))</f>
        <v>64.75</v>
      </c>
      <c r="M1303" t="str">
        <f>IF(ISBLANK(G1303),"",IF(ISTEXT(G1303),"",IF(INDEX(Sheet1!H$14:H$181,MATCH(F1303,Sheet1!A$14:A$181,0))&lt;&gt;0,IF(INDEX(Sheet1!I$14:I$181,MATCH(F1303,Sheet1!A$14:A$181,0))&lt;&gt;0,"Loan &amp; Cash","Loan"),"Cash")))</f>
        <v>Cash</v>
      </c>
      <c r="N1303">
        <f>IF(ISTEXT(E1303),"",IF(ISBLANK(E1303),"",IF(ISTEXT(D1303),"",IF(A1298="Invoice No. : ",INDEX(Sheet1!D$14:D$181,MATCH(B1298,Sheet1!A$14:A$181,0)),N1302))))</f>
        <v>2</v>
      </c>
      <c r="O1303" t="str">
        <f>IF(ISTEXT(E1303),"",IF(ISBLANK(E1303),"",IF(ISTEXT(D1303),"",IF(A1298="Invoice No. : ",INDEX(Sheet1!E$14:E$181,MATCH(B1298,Sheet1!A$14:A$181,0)),O1302))))</f>
        <v>RUBY</v>
      </c>
      <c r="P1303" t="str">
        <f>IF(ISTEXT(E1303),"",IF(ISBLANK(E1303),"",IF(ISTEXT(D1303),"",IF(A1298="Invoice No. : ",INDEX(Sheet1!G$14:G$181,MATCH(B1298,Sheet1!A$14:A$181,0)),P1302))))</f>
        <v>ESTRELLA, MYRA DELIM</v>
      </c>
      <c r="Q1303">
        <f t="shared" si="83"/>
        <v>130591.09</v>
      </c>
    </row>
    <row r="1304" spans="1:17" x14ac:dyDescent="0.2">
      <c r="A1304" s="10" t="s">
        <v>881</v>
      </c>
      <c r="B1304" s="10" t="s">
        <v>882</v>
      </c>
      <c r="C1304" s="11">
        <v>1</v>
      </c>
      <c r="D1304" s="11">
        <v>23.5</v>
      </c>
      <c r="E1304" s="11">
        <v>23.5</v>
      </c>
      <c r="F1304" s="26">
        <f t="shared" si="80"/>
        <v>2145369</v>
      </c>
      <c r="G1304" s="26">
        <f>IF(ISTEXT(E1304),"",IF(ISBLANK(E1304),"",IF(ISTEXT(D1304),"",IF(A1299="Invoice No. : ",INDEX(Sheet1!F$14:F$181,MATCH(B1299,Sheet1!A$14:A$181,0)),G1303))))</f>
        <v>17041</v>
      </c>
      <c r="H1304" s="26" t="str">
        <f t="shared" si="81"/>
        <v>01/17/2023</v>
      </c>
      <c r="I1304" s="26" t="str">
        <f>IF(ISTEXT(E1304),"",IF(ISBLANK(E1304),"",IF(ISTEXT(D1304),"",IF(A1299="Invoice No. : ",TEXT(INDEX(Sheet1!C$14:C$200,MATCH(B1299,Sheet1!A$14:A$200,0)),"hh:mm:ss"),I1303))))</f>
        <v>12:31:04</v>
      </c>
      <c r="J1304">
        <f t="shared" si="82"/>
        <v>64.75</v>
      </c>
      <c r="K1304">
        <f>IF(ISBLANK(G1304),"",IF(ISTEXT(G1304),"",INDEX(Sheet1!H$14:H$181,MATCH(F1304,Sheet1!A$14:A$181,0))))</f>
        <v>0</v>
      </c>
      <c r="L1304">
        <f>IF(ISBLANK(G1304),"",IF(ISTEXT(G1304),"",INDEX(Sheet1!I$14:I$181,MATCH(F1304,Sheet1!A$14:A$181,0))))</f>
        <v>64.75</v>
      </c>
      <c r="M1304" t="str">
        <f>IF(ISBLANK(G1304),"",IF(ISTEXT(G1304),"",IF(INDEX(Sheet1!H$14:H$181,MATCH(F1304,Sheet1!A$14:A$181,0))&lt;&gt;0,IF(INDEX(Sheet1!I$14:I$181,MATCH(F1304,Sheet1!A$14:A$181,0))&lt;&gt;0,"Loan &amp; Cash","Loan"),"Cash")))</f>
        <v>Cash</v>
      </c>
      <c r="N1304">
        <f>IF(ISTEXT(E1304),"",IF(ISBLANK(E1304),"",IF(ISTEXT(D1304),"",IF(A1299="Invoice No. : ",INDEX(Sheet1!D$14:D$181,MATCH(B1299,Sheet1!A$14:A$181,0)),N1303))))</f>
        <v>2</v>
      </c>
      <c r="O1304" t="str">
        <f>IF(ISTEXT(E1304),"",IF(ISBLANK(E1304),"",IF(ISTEXT(D1304),"",IF(A1299="Invoice No. : ",INDEX(Sheet1!E$14:E$181,MATCH(B1299,Sheet1!A$14:A$181,0)),O1303))))</f>
        <v>RUBY</v>
      </c>
      <c r="P1304" t="str">
        <f>IF(ISTEXT(E1304),"",IF(ISBLANK(E1304),"",IF(ISTEXT(D1304),"",IF(A1299="Invoice No. : ",INDEX(Sheet1!G$14:G$181,MATCH(B1299,Sheet1!A$14:A$181,0)),P1303))))</f>
        <v>ESTRELLA, MYRA DELIM</v>
      </c>
      <c r="Q1304">
        <f t="shared" si="83"/>
        <v>130591.09</v>
      </c>
    </row>
    <row r="1305" spans="1:17" x14ac:dyDescent="0.2">
      <c r="A1305" s="10" t="s">
        <v>883</v>
      </c>
      <c r="B1305" s="10" t="s">
        <v>884</v>
      </c>
      <c r="C1305" s="11">
        <v>1</v>
      </c>
      <c r="D1305" s="11">
        <v>12.25</v>
      </c>
      <c r="E1305" s="11">
        <v>12.25</v>
      </c>
      <c r="F1305" s="26">
        <f t="shared" si="80"/>
        <v>2145369</v>
      </c>
      <c r="G1305" s="26">
        <f>IF(ISTEXT(E1305),"",IF(ISBLANK(E1305),"",IF(ISTEXT(D1305),"",IF(A1300="Invoice No. : ",INDEX(Sheet1!F$14:F$181,MATCH(B1300,Sheet1!A$14:A$181,0)),G1304))))</f>
        <v>17041</v>
      </c>
      <c r="H1305" s="26" t="str">
        <f t="shared" si="81"/>
        <v>01/17/2023</v>
      </c>
      <c r="I1305" s="26" t="str">
        <f>IF(ISTEXT(E1305),"",IF(ISBLANK(E1305),"",IF(ISTEXT(D1305),"",IF(A1300="Invoice No. : ",TEXT(INDEX(Sheet1!C$14:C$200,MATCH(B1300,Sheet1!A$14:A$200,0)),"hh:mm:ss"),I1304))))</f>
        <v>12:31:04</v>
      </c>
      <c r="J1305">
        <f t="shared" si="82"/>
        <v>64.75</v>
      </c>
      <c r="K1305">
        <f>IF(ISBLANK(G1305),"",IF(ISTEXT(G1305),"",INDEX(Sheet1!H$14:H$181,MATCH(F1305,Sheet1!A$14:A$181,0))))</f>
        <v>0</v>
      </c>
      <c r="L1305">
        <f>IF(ISBLANK(G1305),"",IF(ISTEXT(G1305),"",INDEX(Sheet1!I$14:I$181,MATCH(F1305,Sheet1!A$14:A$181,0))))</f>
        <v>64.75</v>
      </c>
      <c r="M1305" t="str">
        <f>IF(ISBLANK(G1305),"",IF(ISTEXT(G1305),"",IF(INDEX(Sheet1!H$14:H$181,MATCH(F1305,Sheet1!A$14:A$181,0))&lt;&gt;0,IF(INDEX(Sheet1!I$14:I$181,MATCH(F1305,Sheet1!A$14:A$181,0))&lt;&gt;0,"Loan &amp; Cash","Loan"),"Cash")))</f>
        <v>Cash</v>
      </c>
      <c r="N1305">
        <f>IF(ISTEXT(E1305),"",IF(ISBLANK(E1305),"",IF(ISTEXT(D1305),"",IF(A1300="Invoice No. : ",INDEX(Sheet1!D$14:D$181,MATCH(B1300,Sheet1!A$14:A$181,0)),N1304))))</f>
        <v>2</v>
      </c>
      <c r="O1305" t="str">
        <f>IF(ISTEXT(E1305),"",IF(ISBLANK(E1305),"",IF(ISTEXT(D1305),"",IF(A1300="Invoice No. : ",INDEX(Sheet1!E$14:E$181,MATCH(B1300,Sheet1!A$14:A$181,0)),O1304))))</f>
        <v>RUBY</v>
      </c>
      <c r="P1305" t="str">
        <f>IF(ISTEXT(E1305),"",IF(ISBLANK(E1305),"",IF(ISTEXT(D1305),"",IF(A1300="Invoice No. : ",INDEX(Sheet1!G$14:G$181,MATCH(B1300,Sheet1!A$14:A$181,0)),P1304))))</f>
        <v>ESTRELLA, MYRA DELIM</v>
      </c>
      <c r="Q1305">
        <f t="shared" si="83"/>
        <v>130591.09</v>
      </c>
    </row>
    <row r="1306" spans="1:17" x14ac:dyDescent="0.2">
      <c r="A1306" s="10" t="s">
        <v>885</v>
      </c>
      <c r="B1306" s="10" t="s">
        <v>886</v>
      </c>
      <c r="C1306" s="11">
        <v>2</v>
      </c>
      <c r="D1306" s="11">
        <v>10</v>
      </c>
      <c r="E1306" s="11">
        <v>20</v>
      </c>
      <c r="F1306" s="26">
        <f t="shared" si="80"/>
        <v>2145369</v>
      </c>
      <c r="G1306" s="26">
        <f>IF(ISTEXT(E1306),"",IF(ISBLANK(E1306),"",IF(ISTEXT(D1306),"",IF(A1301="Invoice No. : ",INDEX(Sheet1!F$14:F$181,MATCH(B1301,Sheet1!A$14:A$181,0)),G1305))))</f>
        <v>17041</v>
      </c>
      <c r="H1306" s="26" t="str">
        <f t="shared" si="81"/>
        <v>01/17/2023</v>
      </c>
      <c r="I1306" s="26" t="str">
        <f>IF(ISTEXT(E1306),"",IF(ISBLANK(E1306),"",IF(ISTEXT(D1306),"",IF(A1301="Invoice No. : ",TEXT(INDEX(Sheet1!C$14:C$200,MATCH(B1301,Sheet1!A$14:A$200,0)),"hh:mm:ss"),I1305))))</f>
        <v>12:31:04</v>
      </c>
      <c r="J1306">
        <f t="shared" si="82"/>
        <v>64.75</v>
      </c>
      <c r="K1306">
        <f>IF(ISBLANK(G1306),"",IF(ISTEXT(G1306),"",INDEX(Sheet1!H$14:H$181,MATCH(F1306,Sheet1!A$14:A$181,0))))</f>
        <v>0</v>
      </c>
      <c r="L1306">
        <f>IF(ISBLANK(G1306),"",IF(ISTEXT(G1306),"",INDEX(Sheet1!I$14:I$181,MATCH(F1306,Sheet1!A$14:A$181,0))))</f>
        <v>64.75</v>
      </c>
      <c r="M1306" t="str">
        <f>IF(ISBLANK(G1306),"",IF(ISTEXT(G1306),"",IF(INDEX(Sheet1!H$14:H$181,MATCH(F1306,Sheet1!A$14:A$181,0))&lt;&gt;0,IF(INDEX(Sheet1!I$14:I$181,MATCH(F1306,Sheet1!A$14:A$181,0))&lt;&gt;0,"Loan &amp; Cash","Loan"),"Cash")))</f>
        <v>Cash</v>
      </c>
      <c r="N1306">
        <f>IF(ISTEXT(E1306),"",IF(ISBLANK(E1306),"",IF(ISTEXT(D1306),"",IF(A1301="Invoice No. : ",INDEX(Sheet1!D$14:D$181,MATCH(B1301,Sheet1!A$14:A$181,0)),N1305))))</f>
        <v>2</v>
      </c>
      <c r="O1306" t="str">
        <f>IF(ISTEXT(E1306),"",IF(ISBLANK(E1306),"",IF(ISTEXT(D1306),"",IF(A1301="Invoice No. : ",INDEX(Sheet1!E$14:E$181,MATCH(B1301,Sheet1!A$14:A$181,0)),O1305))))</f>
        <v>RUBY</v>
      </c>
      <c r="P1306" t="str">
        <f>IF(ISTEXT(E1306),"",IF(ISBLANK(E1306),"",IF(ISTEXT(D1306),"",IF(A1301="Invoice No. : ",INDEX(Sheet1!G$14:G$181,MATCH(B1301,Sheet1!A$14:A$181,0)),P1305))))</f>
        <v>ESTRELLA, MYRA DELIM</v>
      </c>
      <c r="Q1306">
        <f t="shared" si="83"/>
        <v>130591.09</v>
      </c>
    </row>
    <row r="1307" spans="1:17" x14ac:dyDescent="0.2">
      <c r="D1307" s="12" t="s">
        <v>16</v>
      </c>
      <c r="E1307" s="13">
        <v>64.75</v>
      </c>
      <c r="F1307" s="26" t="str">
        <f t="shared" si="80"/>
        <v/>
      </c>
      <c r="G1307" s="26" t="str">
        <f>IF(ISTEXT(E1307),"",IF(ISBLANK(E1307),"",IF(ISTEXT(D1307),"",IF(A1302="Invoice No. : ",INDEX(Sheet1!F$14:F$181,MATCH(B1302,Sheet1!A$14:A$181,0)),G1306))))</f>
        <v/>
      </c>
      <c r="H1307" s="26" t="str">
        <f t="shared" si="81"/>
        <v/>
      </c>
      <c r="I1307" s="26" t="str">
        <f>IF(ISTEXT(E1307),"",IF(ISBLANK(E1307),"",IF(ISTEXT(D1307),"",IF(A1302="Invoice No. : ",TEXT(INDEX(Sheet1!C$14:C$200,MATCH(B1302,Sheet1!A$14:A$200,0)),"hh:mm:ss"),I1306))))</f>
        <v/>
      </c>
      <c r="J1307" t="str">
        <f t="shared" si="82"/>
        <v/>
      </c>
      <c r="K1307" t="str">
        <f>IF(ISBLANK(G1307),"",IF(ISTEXT(G1307),"",INDEX(Sheet1!H$14:H$181,MATCH(F1307,Sheet1!A$14:A$181,0))))</f>
        <v/>
      </c>
      <c r="L1307" t="str">
        <f>IF(ISBLANK(G1307),"",IF(ISTEXT(G1307),"",INDEX(Sheet1!I$14:I$181,MATCH(F1307,Sheet1!A$14:A$181,0))))</f>
        <v/>
      </c>
      <c r="M1307" t="str">
        <f>IF(ISBLANK(G1307),"",IF(ISTEXT(G1307),"",IF(INDEX(Sheet1!H$14:H$181,MATCH(F1307,Sheet1!A$14:A$181,0))&lt;&gt;0,IF(INDEX(Sheet1!I$14:I$181,MATCH(F1307,Sheet1!A$14:A$181,0))&lt;&gt;0,"Loan &amp; Cash","Loan"),"Cash")))</f>
        <v/>
      </c>
      <c r="N1307" t="str">
        <f>IF(ISTEXT(E1307),"",IF(ISBLANK(E1307),"",IF(ISTEXT(D1307),"",IF(A1302="Invoice No. : ",INDEX(Sheet1!D$14:D$181,MATCH(B1302,Sheet1!A$14:A$181,0)),N1306))))</f>
        <v/>
      </c>
      <c r="O1307" t="str">
        <f>IF(ISTEXT(E1307),"",IF(ISBLANK(E1307),"",IF(ISTEXT(D1307),"",IF(A1302="Invoice No. : ",INDEX(Sheet1!E$14:E$181,MATCH(B1302,Sheet1!A$14:A$181,0)),O1306))))</f>
        <v/>
      </c>
      <c r="P1307" t="str">
        <f>IF(ISTEXT(E1307),"",IF(ISBLANK(E1307),"",IF(ISTEXT(D1307),"",IF(A1302="Invoice No. : ",INDEX(Sheet1!G$14:G$181,MATCH(B1302,Sheet1!A$14:A$181,0)),P1306))))</f>
        <v/>
      </c>
      <c r="Q1307" t="str">
        <f t="shared" si="83"/>
        <v/>
      </c>
    </row>
    <row r="1308" spans="1:17" x14ac:dyDescent="0.2">
      <c r="F1308" s="26" t="str">
        <f t="shared" si="80"/>
        <v/>
      </c>
      <c r="G1308" s="26" t="str">
        <f>IF(ISTEXT(E1308),"",IF(ISBLANK(E1308),"",IF(ISTEXT(D1308),"",IF(A1303="Invoice No. : ",INDEX(Sheet1!F$14:F$181,MATCH(B1303,Sheet1!A$14:A$181,0)),G1307))))</f>
        <v/>
      </c>
      <c r="H1308" s="26" t="str">
        <f t="shared" si="81"/>
        <v/>
      </c>
      <c r="I1308" s="26" t="str">
        <f>IF(ISTEXT(E1308),"",IF(ISBLANK(E1308),"",IF(ISTEXT(D1308),"",IF(A1303="Invoice No. : ",TEXT(INDEX(Sheet1!C$14:C$200,MATCH(B1303,Sheet1!A$14:A$200,0)),"hh:mm:ss"),I1307))))</f>
        <v/>
      </c>
      <c r="J1308" t="str">
        <f t="shared" si="82"/>
        <v/>
      </c>
      <c r="K1308" t="str">
        <f>IF(ISBLANK(G1308),"",IF(ISTEXT(G1308),"",INDEX(Sheet1!H$14:H$181,MATCH(F1308,Sheet1!A$14:A$181,0))))</f>
        <v/>
      </c>
      <c r="L1308" t="str">
        <f>IF(ISBLANK(G1308),"",IF(ISTEXT(G1308),"",INDEX(Sheet1!I$14:I$181,MATCH(F1308,Sheet1!A$14:A$181,0))))</f>
        <v/>
      </c>
      <c r="M1308" t="str">
        <f>IF(ISBLANK(G1308),"",IF(ISTEXT(G1308),"",IF(INDEX(Sheet1!H$14:H$181,MATCH(F1308,Sheet1!A$14:A$181,0))&lt;&gt;0,IF(INDEX(Sheet1!I$14:I$181,MATCH(F1308,Sheet1!A$14:A$181,0))&lt;&gt;0,"Loan &amp; Cash","Loan"),"Cash")))</f>
        <v/>
      </c>
      <c r="N1308" t="str">
        <f>IF(ISTEXT(E1308),"",IF(ISBLANK(E1308),"",IF(ISTEXT(D1308),"",IF(A1303="Invoice No. : ",INDEX(Sheet1!D$14:D$181,MATCH(B1303,Sheet1!A$14:A$181,0)),N1307))))</f>
        <v/>
      </c>
      <c r="O1308" t="str">
        <f>IF(ISTEXT(E1308),"",IF(ISBLANK(E1308),"",IF(ISTEXT(D1308),"",IF(A1303="Invoice No. : ",INDEX(Sheet1!E$14:E$181,MATCH(B1303,Sheet1!A$14:A$181,0)),O1307))))</f>
        <v/>
      </c>
      <c r="P1308" t="str">
        <f>IF(ISTEXT(E1308),"",IF(ISBLANK(E1308),"",IF(ISTEXT(D1308),"",IF(A1303="Invoice No. : ",INDEX(Sheet1!G$14:G$181,MATCH(B1303,Sheet1!A$14:A$181,0)),P1307))))</f>
        <v/>
      </c>
      <c r="Q1308" t="str">
        <f t="shared" si="83"/>
        <v/>
      </c>
    </row>
    <row r="1309" spans="1:17" x14ac:dyDescent="0.2">
      <c r="F1309" s="26" t="str">
        <f t="shared" si="80"/>
        <v/>
      </c>
      <c r="G1309" s="26" t="str">
        <f>IF(ISTEXT(E1309),"",IF(ISBLANK(E1309),"",IF(ISTEXT(D1309),"",IF(A1304="Invoice No. : ",INDEX(Sheet1!F$14:F$181,MATCH(B1304,Sheet1!A$14:A$181,0)),G1308))))</f>
        <v/>
      </c>
      <c r="H1309" s="26" t="str">
        <f t="shared" si="81"/>
        <v/>
      </c>
      <c r="I1309" s="26" t="str">
        <f>IF(ISTEXT(E1309),"",IF(ISBLANK(E1309),"",IF(ISTEXT(D1309),"",IF(A1304="Invoice No. : ",TEXT(INDEX(Sheet1!C$14:C$200,MATCH(B1304,Sheet1!A$14:A$200,0)),"hh:mm:ss"),I1308))))</f>
        <v/>
      </c>
      <c r="J1309" t="str">
        <f t="shared" si="82"/>
        <v/>
      </c>
      <c r="K1309" t="str">
        <f>IF(ISBLANK(G1309),"",IF(ISTEXT(G1309),"",INDEX(Sheet1!H$14:H$181,MATCH(F1309,Sheet1!A$14:A$181,0))))</f>
        <v/>
      </c>
      <c r="L1309" t="str">
        <f>IF(ISBLANK(G1309),"",IF(ISTEXT(G1309),"",INDEX(Sheet1!I$14:I$181,MATCH(F1309,Sheet1!A$14:A$181,0))))</f>
        <v/>
      </c>
      <c r="M1309" t="str">
        <f>IF(ISBLANK(G1309),"",IF(ISTEXT(G1309),"",IF(INDEX(Sheet1!H$14:H$181,MATCH(F1309,Sheet1!A$14:A$181,0))&lt;&gt;0,IF(INDEX(Sheet1!I$14:I$181,MATCH(F1309,Sheet1!A$14:A$181,0))&lt;&gt;0,"Loan &amp; Cash","Loan"),"Cash")))</f>
        <v/>
      </c>
      <c r="N1309" t="str">
        <f>IF(ISTEXT(E1309),"",IF(ISBLANK(E1309),"",IF(ISTEXT(D1309),"",IF(A1304="Invoice No. : ",INDEX(Sheet1!D$14:D$181,MATCH(B1304,Sheet1!A$14:A$181,0)),N1308))))</f>
        <v/>
      </c>
      <c r="O1309" t="str">
        <f>IF(ISTEXT(E1309),"",IF(ISBLANK(E1309),"",IF(ISTEXT(D1309),"",IF(A1304="Invoice No. : ",INDEX(Sheet1!E$14:E$181,MATCH(B1304,Sheet1!A$14:A$181,0)),O1308))))</f>
        <v/>
      </c>
      <c r="P1309" t="str">
        <f>IF(ISTEXT(E1309),"",IF(ISBLANK(E1309),"",IF(ISTEXT(D1309),"",IF(A1304="Invoice No. : ",INDEX(Sheet1!G$14:G$181,MATCH(B1304,Sheet1!A$14:A$181,0)),P1308))))</f>
        <v/>
      </c>
      <c r="Q1309" t="str">
        <f t="shared" si="83"/>
        <v/>
      </c>
    </row>
    <row r="1310" spans="1:17" x14ac:dyDescent="0.2">
      <c r="A1310" s="3" t="s">
        <v>4</v>
      </c>
      <c r="B1310" s="4">
        <v>2145370</v>
      </c>
      <c r="C1310" s="3" t="s">
        <v>5</v>
      </c>
      <c r="D1310" s="5" t="s">
        <v>185</v>
      </c>
      <c r="F1310" s="26" t="str">
        <f t="shared" si="80"/>
        <v/>
      </c>
      <c r="G1310" s="26" t="str">
        <f>IF(ISTEXT(E1310),"",IF(ISBLANK(E1310),"",IF(ISTEXT(D1310),"",IF(A1305="Invoice No. : ",INDEX(Sheet1!F$14:F$181,MATCH(B1305,Sheet1!A$14:A$181,0)),G1309))))</f>
        <v/>
      </c>
      <c r="H1310" s="26" t="str">
        <f t="shared" si="81"/>
        <v/>
      </c>
      <c r="I1310" s="26" t="str">
        <f>IF(ISTEXT(E1310),"",IF(ISBLANK(E1310),"",IF(ISTEXT(D1310),"",IF(A1305="Invoice No. : ",TEXT(INDEX(Sheet1!C$14:C$200,MATCH(B1305,Sheet1!A$14:A$200,0)),"hh:mm:ss"),I1309))))</f>
        <v/>
      </c>
      <c r="J1310" t="str">
        <f t="shared" si="82"/>
        <v/>
      </c>
      <c r="K1310" t="str">
        <f>IF(ISBLANK(G1310),"",IF(ISTEXT(G1310),"",INDEX(Sheet1!H$14:H$181,MATCH(F1310,Sheet1!A$14:A$181,0))))</f>
        <v/>
      </c>
      <c r="L1310" t="str">
        <f>IF(ISBLANK(G1310),"",IF(ISTEXT(G1310),"",INDEX(Sheet1!I$14:I$181,MATCH(F1310,Sheet1!A$14:A$181,0))))</f>
        <v/>
      </c>
      <c r="M1310" t="str">
        <f>IF(ISBLANK(G1310),"",IF(ISTEXT(G1310),"",IF(INDEX(Sheet1!H$14:H$181,MATCH(F1310,Sheet1!A$14:A$181,0))&lt;&gt;0,IF(INDEX(Sheet1!I$14:I$181,MATCH(F1310,Sheet1!A$14:A$181,0))&lt;&gt;0,"Loan &amp; Cash","Loan"),"Cash")))</f>
        <v/>
      </c>
      <c r="N1310" t="str">
        <f>IF(ISTEXT(E1310),"",IF(ISBLANK(E1310),"",IF(ISTEXT(D1310),"",IF(A1305="Invoice No. : ",INDEX(Sheet1!D$14:D$181,MATCH(B1305,Sheet1!A$14:A$181,0)),N1309))))</f>
        <v/>
      </c>
      <c r="O1310" t="str">
        <f>IF(ISTEXT(E1310),"",IF(ISBLANK(E1310),"",IF(ISTEXT(D1310),"",IF(A1305="Invoice No. : ",INDEX(Sheet1!E$14:E$181,MATCH(B1305,Sheet1!A$14:A$181,0)),O1309))))</f>
        <v/>
      </c>
      <c r="P1310" t="str">
        <f>IF(ISTEXT(E1310),"",IF(ISBLANK(E1310),"",IF(ISTEXT(D1310),"",IF(A1305="Invoice No. : ",INDEX(Sheet1!G$14:G$181,MATCH(B1305,Sheet1!A$14:A$181,0)),P1309))))</f>
        <v/>
      </c>
      <c r="Q1310" t="str">
        <f t="shared" si="83"/>
        <v/>
      </c>
    </row>
    <row r="1311" spans="1:17" x14ac:dyDescent="0.2">
      <c r="A1311" s="3" t="s">
        <v>7</v>
      </c>
      <c r="B1311" s="6">
        <v>44943</v>
      </c>
      <c r="C1311" s="3" t="s">
        <v>8</v>
      </c>
      <c r="D1311" s="7">
        <v>2</v>
      </c>
      <c r="F1311" s="26" t="str">
        <f t="shared" si="80"/>
        <v/>
      </c>
      <c r="G1311" s="26" t="str">
        <f>IF(ISTEXT(E1311),"",IF(ISBLANK(E1311),"",IF(ISTEXT(D1311),"",IF(A1306="Invoice No. : ",INDEX(Sheet1!F$14:F$181,MATCH(B1306,Sheet1!A$14:A$181,0)),G1310))))</f>
        <v/>
      </c>
      <c r="H1311" s="26" t="str">
        <f t="shared" si="81"/>
        <v/>
      </c>
      <c r="I1311" s="26" t="str">
        <f>IF(ISTEXT(E1311),"",IF(ISBLANK(E1311),"",IF(ISTEXT(D1311),"",IF(A1306="Invoice No. : ",TEXT(INDEX(Sheet1!C$14:C$200,MATCH(B1306,Sheet1!A$14:A$200,0)),"hh:mm:ss"),I1310))))</f>
        <v/>
      </c>
      <c r="J1311" t="str">
        <f t="shared" si="82"/>
        <v/>
      </c>
      <c r="K1311" t="str">
        <f>IF(ISBLANK(G1311),"",IF(ISTEXT(G1311),"",INDEX(Sheet1!H$14:H$181,MATCH(F1311,Sheet1!A$14:A$181,0))))</f>
        <v/>
      </c>
      <c r="L1311" t="str">
        <f>IF(ISBLANK(G1311),"",IF(ISTEXT(G1311),"",INDEX(Sheet1!I$14:I$181,MATCH(F1311,Sheet1!A$14:A$181,0))))</f>
        <v/>
      </c>
      <c r="M1311" t="str">
        <f>IF(ISBLANK(G1311),"",IF(ISTEXT(G1311),"",IF(INDEX(Sheet1!H$14:H$181,MATCH(F1311,Sheet1!A$14:A$181,0))&lt;&gt;0,IF(INDEX(Sheet1!I$14:I$181,MATCH(F1311,Sheet1!A$14:A$181,0))&lt;&gt;0,"Loan &amp; Cash","Loan"),"Cash")))</f>
        <v/>
      </c>
      <c r="N1311" t="str">
        <f>IF(ISTEXT(E1311),"",IF(ISBLANK(E1311),"",IF(ISTEXT(D1311),"",IF(A1306="Invoice No. : ",INDEX(Sheet1!D$14:D$181,MATCH(B1306,Sheet1!A$14:A$181,0)),N1310))))</f>
        <v/>
      </c>
      <c r="O1311" t="str">
        <f>IF(ISTEXT(E1311),"",IF(ISBLANK(E1311),"",IF(ISTEXT(D1311),"",IF(A1306="Invoice No. : ",INDEX(Sheet1!E$14:E$181,MATCH(B1306,Sheet1!A$14:A$181,0)),O1310))))</f>
        <v/>
      </c>
      <c r="P1311" t="str">
        <f>IF(ISTEXT(E1311),"",IF(ISBLANK(E1311),"",IF(ISTEXT(D1311),"",IF(A1306="Invoice No. : ",INDEX(Sheet1!G$14:G$181,MATCH(B1306,Sheet1!A$14:A$181,0)),P1310))))</f>
        <v/>
      </c>
      <c r="Q1311" t="str">
        <f t="shared" si="83"/>
        <v/>
      </c>
    </row>
    <row r="1312" spans="1:17" x14ac:dyDescent="0.2">
      <c r="F1312" s="26" t="str">
        <f t="shared" si="80"/>
        <v/>
      </c>
      <c r="G1312" s="26" t="str">
        <f>IF(ISTEXT(E1312),"",IF(ISBLANK(E1312),"",IF(ISTEXT(D1312),"",IF(A1307="Invoice No. : ",INDEX(Sheet1!F$14:F$181,MATCH(B1307,Sheet1!A$14:A$181,0)),G1311))))</f>
        <v/>
      </c>
      <c r="H1312" s="26" t="str">
        <f t="shared" si="81"/>
        <v/>
      </c>
      <c r="I1312" s="26" t="str">
        <f>IF(ISTEXT(E1312),"",IF(ISBLANK(E1312),"",IF(ISTEXT(D1312),"",IF(A1307="Invoice No. : ",TEXT(INDEX(Sheet1!C$14:C$200,MATCH(B1307,Sheet1!A$14:A$200,0)),"hh:mm:ss"),I1311))))</f>
        <v/>
      </c>
      <c r="J1312" t="str">
        <f t="shared" si="82"/>
        <v/>
      </c>
      <c r="K1312" t="str">
        <f>IF(ISBLANK(G1312),"",IF(ISTEXT(G1312),"",INDEX(Sheet1!H$14:H$181,MATCH(F1312,Sheet1!A$14:A$181,0))))</f>
        <v/>
      </c>
      <c r="L1312" t="str">
        <f>IF(ISBLANK(G1312),"",IF(ISTEXT(G1312),"",INDEX(Sheet1!I$14:I$181,MATCH(F1312,Sheet1!A$14:A$181,0))))</f>
        <v/>
      </c>
      <c r="M1312" t="str">
        <f>IF(ISBLANK(G1312),"",IF(ISTEXT(G1312),"",IF(INDEX(Sheet1!H$14:H$181,MATCH(F1312,Sheet1!A$14:A$181,0))&lt;&gt;0,IF(INDEX(Sheet1!I$14:I$181,MATCH(F1312,Sheet1!A$14:A$181,0))&lt;&gt;0,"Loan &amp; Cash","Loan"),"Cash")))</f>
        <v/>
      </c>
      <c r="N1312" t="str">
        <f>IF(ISTEXT(E1312),"",IF(ISBLANK(E1312),"",IF(ISTEXT(D1312),"",IF(A1307="Invoice No. : ",INDEX(Sheet1!D$14:D$181,MATCH(B1307,Sheet1!A$14:A$181,0)),N1311))))</f>
        <v/>
      </c>
      <c r="O1312" t="str">
        <f>IF(ISTEXT(E1312),"",IF(ISBLANK(E1312),"",IF(ISTEXT(D1312),"",IF(A1307="Invoice No. : ",INDEX(Sheet1!E$14:E$181,MATCH(B1307,Sheet1!A$14:A$181,0)),O1311))))</f>
        <v/>
      </c>
      <c r="P1312" t="str">
        <f>IF(ISTEXT(E1312),"",IF(ISBLANK(E1312),"",IF(ISTEXT(D1312),"",IF(A1307="Invoice No. : ",INDEX(Sheet1!G$14:G$181,MATCH(B1307,Sheet1!A$14:A$181,0)),P1311))))</f>
        <v/>
      </c>
      <c r="Q1312" t="str">
        <f t="shared" si="83"/>
        <v/>
      </c>
    </row>
    <row r="1313" spans="1:17" x14ac:dyDescent="0.2">
      <c r="A1313" s="8" t="s">
        <v>9</v>
      </c>
      <c r="B1313" s="8" t="s">
        <v>10</v>
      </c>
      <c r="C1313" s="9" t="s">
        <v>11</v>
      </c>
      <c r="D1313" s="9" t="s">
        <v>12</v>
      </c>
      <c r="E1313" s="9" t="s">
        <v>13</v>
      </c>
      <c r="F1313" s="26" t="str">
        <f t="shared" si="80"/>
        <v/>
      </c>
      <c r="G1313" s="26" t="str">
        <f>IF(ISTEXT(E1313),"",IF(ISBLANK(E1313),"",IF(ISTEXT(D1313),"",IF(A1308="Invoice No. : ",INDEX(Sheet1!F$14:F$181,MATCH(B1308,Sheet1!A$14:A$181,0)),G1312))))</f>
        <v/>
      </c>
      <c r="H1313" s="26" t="str">
        <f t="shared" si="81"/>
        <v/>
      </c>
      <c r="I1313" s="26" t="str">
        <f>IF(ISTEXT(E1313),"",IF(ISBLANK(E1313),"",IF(ISTEXT(D1313),"",IF(A1308="Invoice No. : ",TEXT(INDEX(Sheet1!C$14:C$200,MATCH(B1308,Sheet1!A$14:A$200,0)),"hh:mm:ss"),I1312))))</f>
        <v/>
      </c>
      <c r="J1313" t="str">
        <f t="shared" si="82"/>
        <v/>
      </c>
      <c r="K1313" t="str">
        <f>IF(ISBLANK(G1313),"",IF(ISTEXT(G1313),"",INDEX(Sheet1!H$14:H$181,MATCH(F1313,Sheet1!A$14:A$181,0))))</f>
        <v/>
      </c>
      <c r="L1313" t="str">
        <f>IF(ISBLANK(G1313),"",IF(ISTEXT(G1313),"",INDEX(Sheet1!I$14:I$181,MATCH(F1313,Sheet1!A$14:A$181,0))))</f>
        <v/>
      </c>
      <c r="M1313" t="str">
        <f>IF(ISBLANK(G1313),"",IF(ISTEXT(G1313),"",IF(INDEX(Sheet1!H$14:H$181,MATCH(F1313,Sheet1!A$14:A$181,0))&lt;&gt;0,IF(INDEX(Sheet1!I$14:I$181,MATCH(F1313,Sheet1!A$14:A$181,0))&lt;&gt;0,"Loan &amp; Cash","Loan"),"Cash")))</f>
        <v/>
      </c>
      <c r="N1313" t="str">
        <f>IF(ISTEXT(E1313),"",IF(ISBLANK(E1313),"",IF(ISTEXT(D1313),"",IF(A1308="Invoice No. : ",INDEX(Sheet1!D$14:D$181,MATCH(B1308,Sheet1!A$14:A$181,0)),N1312))))</f>
        <v/>
      </c>
      <c r="O1313" t="str">
        <f>IF(ISTEXT(E1313),"",IF(ISBLANK(E1313),"",IF(ISTEXT(D1313),"",IF(A1308="Invoice No. : ",INDEX(Sheet1!E$14:E$181,MATCH(B1308,Sheet1!A$14:A$181,0)),O1312))))</f>
        <v/>
      </c>
      <c r="P1313" t="str">
        <f>IF(ISTEXT(E1313),"",IF(ISBLANK(E1313),"",IF(ISTEXT(D1313),"",IF(A1308="Invoice No. : ",INDEX(Sheet1!G$14:G$181,MATCH(B1308,Sheet1!A$14:A$181,0)),P1312))))</f>
        <v/>
      </c>
      <c r="Q1313" t="str">
        <f t="shared" si="83"/>
        <v/>
      </c>
    </row>
    <row r="1314" spans="1:17" x14ac:dyDescent="0.2">
      <c r="F1314" s="26" t="str">
        <f t="shared" si="80"/>
        <v/>
      </c>
      <c r="G1314" s="26" t="str">
        <f>IF(ISTEXT(E1314),"",IF(ISBLANK(E1314),"",IF(ISTEXT(D1314),"",IF(A1309="Invoice No. : ",INDEX(Sheet1!F$14:F$181,MATCH(B1309,Sheet1!A$14:A$181,0)),G1313))))</f>
        <v/>
      </c>
      <c r="H1314" s="26" t="str">
        <f t="shared" si="81"/>
        <v/>
      </c>
      <c r="I1314" s="26" t="str">
        <f>IF(ISTEXT(E1314),"",IF(ISBLANK(E1314),"",IF(ISTEXT(D1314),"",IF(A1309="Invoice No. : ",TEXT(INDEX(Sheet1!C$14:C$200,MATCH(B1309,Sheet1!A$14:A$200,0)),"hh:mm:ss"),I1313))))</f>
        <v/>
      </c>
      <c r="J1314" t="str">
        <f t="shared" si="82"/>
        <v/>
      </c>
      <c r="K1314" t="str">
        <f>IF(ISBLANK(G1314),"",IF(ISTEXT(G1314),"",INDEX(Sheet1!H$14:H$181,MATCH(F1314,Sheet1!A$14:A$181,0))))</f>
        <v/>
      </c>
      <c r="L1314" t="str">
        <f>IF(ISBLANK(G1314),"",IF(ISTEXT(G1314),"",INDEX(Sheet1!I$14:I$181,MATCH(F1314,Sheet1!A$14:A$181,0))))</f>
        <v/>
      </c>
      <c r="M1314" t="str">
        <f>IF(ISBLANK(G1314),"",IF(ISTEXT(G1314),"",IF(INDEX(Sheet1!H$14:H$181,MATCH(F1314,Sheet1!A$14:A$181,0))&lt;&gt;0,IF(INDEX(Sheet1!I$14:I$181,MATCH(F1314,Sheet1!A$14:A$181,0))&lt;&gt;0,"Loan &amp; Cash","Loan"),"Cash")))</f>
        <v/>
      </c>
      <c r="N1314" t="str">
        <f>IF(ISTEXT(E1314),"",IF(ISBLANK(E1314),"",IF(ISTEXT(D1314),"",IF(A1309="Invoice No. : ",INDEX(Sheet1!D$14:D$181,MATCH(B1309,Sheet1!A$14:A$181,0)),N1313))))</f>
        <v/>
      </c>
      <c r="O1314" t="str">
        <f>IF(ISTEXT(E1314),"",IF(ISBLANK(E1314),"",IF(ISTEXT(D1314),"",IF(A1309="Invoice No. : ",INDEX(Sheet1!E$14:E$181,MATCH(B1309,Sheet1!A$14:A$181,0)),O1313))))</f>
        <v/>
      </c>
      <c r="P1314" t="str">
        <f>IF(ISTEXT(E1314),"",IF(ISBLANK(E1314),"",IF(ISTEXT(D1314),"",IF(A1309="Invoice No. : ",INDEX(Sheet1!G$14:G$181,MATCH(B1309,Sheet1!A$14:A$181,0)),P1313))))</f>
        <v/>
      </c>
      <c r="Q1314" t="str">
        <f t="shared" si="83"/>
        <v/>
      </c>
    </row>
    <row r="1315" spans="1:17" x14ac:dyDescent="0.2">
      <c r="A1315" s="10" t="s">
        <v>887</v>
      </c>
      <c r="B1315" s="10" t="s">
        <v>888</v>
      </c>
      <c r="C1315" s="11">
        <v>1</v>
      </c>
      <c r="D1315" s="11">
        <v>27.75</v>
      </c>
      <c r="E1315" s="11">
        <v>27.75</v>
      </c>
      <c r="F1315" s="26">
        <f t="shared" si="80"/>
        <v>2145370</v>
      </c>
      <c r="G1315" s="26">
        <f>IF(ISTEXT(E1315),"",IF(ISBLANK(E1315),"",IF(ISTEXT(D1315),"",IF(A1310="Invoice No. : ",INDEX(Sheet1!F$14:F$181,MATCH(B1310,Sheet1!A$14:A$181,0)),G1314))))</f>
        <v>17041</v>
      </c>
      <c r="H1315" s="26" t="str">
        <f t="shared" si="81"/>
        <v>01/17/2023</v>
      </c>
      <c r="I1315" s="26" t="str">
        <f>IF(ISTEXT(E1315),"",IF(ISBLANK(E1315),"",IF(ISTEXT(D1315),"",IF(A1310="Invoice No. : ",TEXT(INDEX(Sheet1!C$14:C$200,MATCH(B1310,Sheet1!A$14:A$200,0)),"hh:mm:ss"),I1314))))</f>
        <v>12:32:02</v>
      </c>
      <c r="J1315">
        <f t="shared" si="82"/>
        <v>77.75</v>
      </c>
      <c r="K1315">
        <f>IF(ISBLANK(G1315),"",IF(ISTEXT(G1315),"",INDEX(Sheet1!H$14:H$181,MATCH(F1315,Sheet1!A$14:A$181,0))))</f>
        <v>0</v>
      </c>
      <c r="L1315">
        <f>IF(ISBLANK(G1315),"",IF(ISTEXT(G1315),"",INDEX(Sheet1!I$14:I$181,MATCH(F1315,Sheet1!A$14:A$181,0))))</f>
        <v>77.75</v>
      </c>
      <c r="M1315" t="str">
        <f>IF(ISBLANK(G1315),"",IF(ISTEXT(G1315),"",IF(INDEX(Sheet1!H$14:H$181,MATCH(F1315,Sheet1!A$14:A$181,0))&lt;&gt;0,IF(INDEX(Sheet1!I$14:I$181,MATCH(F1315,Sheet1!A$14:A$181,0))&lt;&gt;0,"Loan &amp; Cash","Loan"),"Cash")))</f>
        <v>Cash</v>
      </c>
      <c r="N1315">
        <f>IF(ISTEXT(E1315),"",IF(ISBLANK(E1315),"",IF(ISTEXT(D1315),"",IF(A1310="Invoice No. : ",INDEX(Sheet1!D$14:D$181,MATCH(B1310,Sheet1!A$14:A$181,0)),N1314))))</f>
        <v>2</v>
      </c>
      <c r="O1315" t="str">
        <f>IF(ISTEXT(E1315),"",IF(ISBLANK(E1315),"",IF(ISTEXT(D1315),"",IF(A1310="Invoice No. : ",INDEX(Sheet1!E$14:E$181,MATCH(B1310,Sheet1!A$14:A$181,0)),O1314))))</f>
        <v>RUBY</v>
      </c>
      <c r="P1315" t="str">
        <f>IF(ISTEXT(E1315),"",IF(ISBLANK(E1315),"",IF(ISTEXT(D1315),"",IF(A1310="Invoice No. : ",INDEX(Sheet1!G$14:G$181,MATCH(B1310,Sheet1!A$14:A$181,0)),P1314))))</f>
        <v>ESTRELLA, MYRA DELIM</v>
      </c>
      <c r="Q1315">
        <f t="shared" si="83"/>
        <v>130591.09</v>
      </c>
    </row>
    <row r="1316" spans="1:17" x14ac:dyDescent="0.2">
      <c r="A1316" s="10" t="s">
        <v>767</v>
      </c>
      <c r="B1316" s="10" t="s">
        <v>768</v>
      </c>
      <c r="C1316" s="11">
        <v>1</v>
      </c>
      <c r="D1316" s="11">
        <v>15</v>
      </c>
      <c r="E1316" s="11">
        <v>15</v>
      </c>
      <c r="F1316" s="26">
        <f t="shared" si="80"/>
        <v>2145370</v>
      </c>
      <c r="G1316" s="26">
        <f>IF(ISTEXT(E1316),"",IF(ISBLANK(E1316),"",IF(ISTEXT(D1316),"",IF(A1311="Invoice No. : ",INDEX(Sheet1!F$14:F$181,MATCH(B1311,Sheet1!A$14:A$181,0)),G1315))))</f>
        <v>17041</v>
      </c>
      <c r="H1316" s="26" t="str">
        <f t="shared" si="81"/>
        <v>01/17/2023</v>
      </c>
      <c r="I1316" s="26" t="str">
        <f>IF(ISTEXT(E1316),"",IF(ISBLANK(E1316),"",IF(ISTEXT(D1316),"",IF(A1311="Invoice No. : ",TEXT(INDEX(Sheet1!C$14:C$200,MATCH(B1311,Sheet1!A$14:A$200,0)),"hh:mm:ss"),I1315))))</f>
        <v>12:32:02</v>
      </c>
      <c r="J1316">
        <f t="shared" si="82"/>
        <v>77.75</v>
      </c>
      <c r="K1316">
        <f>IF(ISBLANK(G1316),"",IF(ISTEXT(G1316),"",INDEX(Sheet1!H$14:H$181,MATCH(F1316,Sheet1!A$14:A$181,0))))</f>
        <v>0</v>
      </c>
      <c r="L1316">
        <f>IF(ISBLANK(G1316),"",IF(ISTEXT(G1316),"",INDEX(Sheet1!I$14:I$181,MATCH(F1316,Sheet1!A$14:A$181,0))))</f>
        <v>77.75</v>
      </c>
      <c r="M1316" t="str">
        <f>IF(ISBLANK(G1316),"",IF(ISTEXT(G1316),"",IF(INDEX(Sheet1!H$14:H$181,MATCH(F1316,Sheet1!A$14:A$181,0))&lt;&gt;0,IF(INDEX(Sheet1!I$14:I$181,MATCH(F1316,Sheet1!A$14:A$181,0))&lt;&gt;0,"Loan &amp; Cash","Loan"),"Cash")))</f>
        <v>Cash</v>
      </c>
      <c r="N1316">
        <f>IF(ISTEXT(E1316),"",IF(ISBLANK(E1316),"",IF(ISTEXT(D1316),"",IF(A1311="Invoice No. : ",INDEX(Sheet1!D$14:D$181,MATCH(B1311,Sheet1!A$14:A$181,0)),N1315))))</f>
        <v>2</v>
      </c>
      <c r="O1316" t="str">
        <f>IF(ISTEXT(E1316),"",IF(ISBLANK(E1316),"",IF(ISTEXT(D1316),"",IF(A1311="Invoice No. : ",INDEX(Sheet1!E$14:E$181,MATCH(B1311,Sheet1!A$14:A$181,0)),O1315))))</f>
        <v>RUBY</v>
      </c>
      <c r="P1316" t="str">
        <f>IF(ISTEXT(E1316),"",IF(ISBLANK(E1316),"",IF(ISTEXT(D1316),"",IF(A1311="Invoice No. : ",INDEX(Sheet1!G$14:G$181,MATCH(B1311,Sheet1!A$14:A$181,0)),P1315))))</f>
        <v>ESTRELLA, MYRA DELIM</v>
      </c>
      <c r="Q1316">
        <f t="shared" si="83"/>
        <v>130591.09</v>
      </c>
    </row>
    <row r="1317" spans="1:17" x14ac:dyDescent="0.2">
      <c r="A1317" s="10" t="s">
        <v>418</v>
      </c>
      <c r="B1317" s="10" t="s">
        <v>128</v>
      </c>
      <c r="C1317" s="11">
        <v>4</v>
      </c>
      <c r="D1317" s="11">
        <v>8.75</v>
      </c>
      <c r="E1317" s="11">
        <v>35</v>
      </c>
      <c r="F1317" s="26">
        <f t="shared" si="80"/>
        <v>2145370</v>
      </c>
      <c r="G1317" s="26">
        <f>IF(ISTEXT(E1317),"",IF(ISBLANK(E1317),"",IF(ISTEXT(D1317),"",IF(A1312="Invoice No. : ",INDEX(Sheet1!F$14:F$181,MATCH(B1312,Sheet1!A$14:A$181,0)),G1316))))</f>
        <v>17041</v>
      </c>
      <c r="H1317" s="26" t="str">
        <f t="shared" si="81"/>
        <v>01/17/2023</v>
      </c>
      <c r="I1317" s="26" t="str">
        <f>IF(ISTEXT(E1317),"",IF(ISBLANK(E1317),"",IF(ISTEXT(D1317),"",IF(A1312="Invoice No. : ",TEXT(INDEX(Sheet1!C$14:C$200,MATCH(B1312,Sheet1!A$14:A$200,0)),"hh:mm:ss"),I1316))))</f>
        <v>12:32:02</v>
      </c>
      <c r="J1317">
        <f t="shared" si="82"/>
        <v>77.75</v>
      </c>
      <c r="K1317">
        <f>IF(ISBLANK(G1317),"",IF(ISTEXT(G1317),"",INDEX(Sheet1!H$14:H$181,MATCH(F1317,Sheet1!A$14:A$181,0))))</f>
        <v>0</v>
      </c>
      <c r="L1317">
        <f>IF(ISBLANK(G1317),"",IF(ISTEXT(G1317),"",INDEX(Sheet1!I$14:I$181,MATCH(F1317,Sheet1!A$14:A$181,0))))</f>
        <v>77.75</v>
      </c>
      <c r="M1317" t="str">
        <f>IF(ISBLANK(G1317),"",IF(ISTEXT(G1317),"",IF(INDEX(Sheet1!H$14:H$181,MATCH(F1317,Sheet1!A$14:A$181,0))&lt;&gt;0,IF(INDEX(Sheet1!I$14:I$181,MATCH(F1317,Sheet1!A$14:A$181,0))&lt;&gt;0,"Loan &amp; Cash","Loan"),"Cash")))</f>
        <v>Cash</v>
      </c>
      <c r="N1317">
        <f>IF(ISTEXT(E1317),"",IF(ISBLANK(E1317),"",IF(ISTEXT(D1317),"",IF(A1312="Invoice No. : ",INDEX(Sheet1!D$14:D$181,MATCH(B1312,Sheet1!A$14:A$181,0)),N1316))))</f>
        <v>2</v>
      </c>
      <c r="O1317" t="str">
        <f>IF(ISTEXT(E1317),"",IF(ISBLANK(E1317),"",IF(ISTEXT(D1317),"",IF(A1312="Invoice No. : ",INDEX(Sheet1!E$14:E$181,MATCH(B1312,Sheet1!A$14:A$181,0)),O1316))))</f>
        <v>RUBY</v>
      </c>
      <c r="P1317" t="str">
        <f>IF(ISTEXT(E1317),"",IF(ISBLANK(E1317),"",IF(ISTEXT(D1317),"",IF(A1312="Invoice No. : ",INDEX(Sheet1!G$14:G$181,MATCH(B1312,Sheet1!A$14:A$181,0)),P1316))))</f>
        <v>ESTRELLA, MYRA DELIM</v>
      </c>
      <c r="Q1317">
        <f t="shared" si="83"/>
        <v>130591.09</v>
      </c>
    </row>
    <row r="1318" spans="1:17" x14ac:dyDescent="0.2">
      <c r="D1318" s="12" t="s">
        <v>16</v>
      </c>
      <c r="E1318" s="13">
        <v>77.75</v>
      </c>
      <c r="F1318" s="26" t="str">
        <f t="shared" si="80"/>
        <v/>
      </c>
      <c r="G1318" s="26" t="str">
        <f>IF(ISTEXT(E1318),"",IF(ISBLANK(E1318),"",IF(ISTEXT(D1318),"",IF(A1313="Invoice No. : ",INDEX(Sheet1!F$14:F$181,MATCH(B1313,Sheet1!A$14:A$181,0)),G1317))))</f>
        <v/>
      </c>
      <c r="H1318" s="26" t="str">
        <f t="shared" si="81"/>
        <v/>
      </c>
      <c r="I1318" s="26" t="str">
        <f>IF(ISTEXT(E1318),"",IF(ISBLANK(E1318),"",IF(ISTEXT(D1318),"",IF(A1313="Invoice No. : ",TEXT(INDEX(Sheet1!C$14:C$200,MATCH(B1313,Sheet1!A$14:A$200,0)),"hh:mm:ss"),I1317))))</f>
        <v/>
      </c>
      <c r="J1318" t="str">
        <f t="shared" si="82"/>
        <v/>
      </c>
      <c r="K1318" t="str">
        <f>IF(ISBLANK(G1318),"",IF(ISTEXT(G1318),"",INDEX(Sheet1!H$14:H$181,MATCH(F1318,Sheet1!A$14:A$181,0))))</f>
        <v/>
      </c>
      <c r="L1318" t="str">
        <f>IF(ISBLANK(G1318),"",IF(ISTEXT(G1318),"",INDEX(Sheet1!I$14:I$181,MATCH(F1318,Sheet1!A$14:A$181,0))))</f>
        <v/>
      </c>
      <c r="M1318" t="str">
        <f>IF(ISBLANK(G1318),"",IF(ISTEXT(G1318),"",IF(INDEX(Sheet1!H$14:H$181,MATCH(F1318,Sheet1!A$14:A$181,0))&lt;&gt;0,IF(INDEX(Sheet1!I$14:I$181,MATCH(F1318,Sheet1!A$14:A$181,0))&lt;&gt;0,"Loan &amp; Cash","Loan"),"Cash")))</f>
        <v/>
      </c>
      <c r="N1318" t="str">
        <f>IF(ISTEXT(E1318),"",IF(ISBLANK(E1318),"",IF(ISTEXT(D1318),"",IF(A1313="Invoice No. : ",INDEX(Sheet1!D$14:D$181,MATCH(B1313,Sheet1!A$14:A$181,0)),N1317))))</f>
        <v/>
      </c>
      <c r="O1318" t="str">
        <f>IF(ISTEXT(E1318),"",IF(ISBLANK(E1318),"",IF(ISTEXT(D1318),"",IF(A1313="Invoice No. : ",INDEX(Sheet1!E$14:E$181,MATCH(B1313,Sheet1!A$14:A$181,0)),O1317))))</f>
        <v/>
      </c>
      <c r="P1318" t="str">
        <f>IF(ISTEXT(E1318),"",IF(ISBLANK(E1318),"",IF(ISTEXT(D1318),"",IF(A1313="Invoice No. : ",INDEX(Sheet1!G$14:G$181,MATCH(B1313,Sheet1!A$14:A$181,0)),P1317))))</f>
        <v/>
      </c>
      <c r="Q1318" t="str">
        <f t="shared" si="83"/>
        <v/>
      </c>
    </row>
    <row r="1319" spans="1:17" x14ac:dyDescent="0.2">
      <c r="F1319" s="26" t="str">
        <f t="shared" si="80"/>
        <v/>
      </c>
      <c r="G1319" s="26" t="str">
        <f>IF(ISTEXT(E1319),"",IF(ISBLANK(E1319),"",IF(ISTEXT(D1319),"",IF(A1314="Invoice No. : ",INDEX(Sheet1!F$14:F$181,MATCH(B1314,Sheet1!A$14:A$181,0)),G1318))))</f>
        <v/>
      </c>
      <c r="H1319" s="26" t="str">
        <f t="shared" si="81"/>
        <v/>
      </c>
      <c r="I1319" s="26" t="str">
        <f>IF(ISTEXT(E1319),"",IF(ISBLANK(E1319),"",IF(ISTEXT(D1319),"",IF(A1314="Invoice No. : ",TEXT(INDEX(Sheet1!C$14:C$200,MATCH(B1314,Sheet1!A$14:A$200,0)),"hh:mm:ss"),I1318))))</f>
        <v/>
      </c>
      <c r="J1319" t="str">
        <f t="shared" si="82"/>
        <v/>
      </c>
      <c r="K1319" t="str">
        <f>IF(ISBLANK(G1319),"",IF(ISTEXT(G1319),"",INDEX(Sheet1!H$14:H$181,MATCH(F1319,Sheet1!A$14:A$181,0))))</f>
        <v/>
      </c>
      <c r="L1319" t="str">
        <f>IF(ISBLANK(G1319),"",IF(ISTEXT(G1319),"",INDEX(Sheet1!I$14:I$181,MATCH(F1319,Sheet1!A$14:A$181,0))))</f>
        <v/>
      </c>
      <c r="M1319" t="str">
        <f>IF(ISBLANK(G1319),"",IF(ISTEXT(G1319),"",IF(INDEX(Sheet1!H$14:H$181,MATCH(F1319,Sheet1!A$14:A$181,0))&lt;&gt;0,IF(INDEX(Sheet1!I$14:I$181,MATCH(F1319,Sheet1!A$14:A$181,0))&lt;&gt;0,"Loan &amp; Cash","Loan"),"Cash")))</f>
        <v/>
      </c>
      <c r="N1319" t="str">
        <f>IF(ISTEXT(E1319),"",IF(ISBLANK(E1319),"",IF(ISTEXT(D1319),"",IF(A1314="Invoice No. : ",INDEX(Sheet1!D$14:D$181,MATCH(B1314,Sheet1!A$14:A$181,0)),N1318))))</f>
        <v/>
      </c>
      <c r="O1319" t="str">
        <f>IF(ISTEXT(E1319),"",IF(ISBLANK(E1319),"",IF(ISTEXT(D1319),"",IF(A1314="Invoice No. : ",INDEX(Sheet1!E$14:E$181,MATCH(B1314,Sheet1!A$14:A$181,0)),O1318))))</f>
        <v/>
      </c>
      <c r="P1319" t="str">
        <f>IF(ISTEXT(E1319),"",IF(ISBLANK(E1319),"",IF(ISTEXT(D1319),"",IF(A1314="Invoice No. : ",INDEX(Sheet1!G$14:G$181,MATCH(B1314,Sheet1!A$14:A$181,0)),P1318))))</f>
        <v/>
      </c>
      <c r="Q1319" t="str">
        <f t="shared" si="83"/>
        <v/>
      </c>
    </row>
    <row r="1320" spans="1:17" x14ac:dyDescent="0.2">
      <c r="F1320" s="26" t="str">
        <f t="shared" si="80"/>
        <v/>
      </c>
      <c r="G1320" s="26" t="str">
        <f>IF(ISTEXT(E1320),"",IF(ISBLANK(E1320),"",IF(ISTEXT(D1320),"",IF(A1315="Invoice No. : ",INDEX(Sheet1!F$14:F$181,MATCH(B1315,Sheet1!A$14:A$181,0)),G1319))))</f>
        <v/>
      </c>
      <c r="H1320" s="26" t="str">
        <f t="shared" si="81"/>
        <v/>
      </c>
      <c r="I1320" s="26" t="str">
        <f>IF(ISTEXT(E1320),"",IF(ISBLANK(E1320),"",IF(ISTEXT(D1320),"",IF(A1315="Invoice No. : ",TEXT(INDEX(Sheet1!C$14:C$200,MATCH(B1315,Sheet1!A$14:A$200,0)),"hh:mm:ss"),I1319))))</f>
        <v/>
      </c>
      <c r="J1320" t="str">
        <f t="shared" si="82"/>
        <v/>
      </c>
      <c r="K1320" t="str">
        <f>IF(ISBLANK(G1320),"",IF(ISTEXT(G1320),"",INDEX(Sheet1!H$14:H$181,MATCH(F1320,Sheet1!A$14:A$181,0))))</f>
        <v/>
      </c>
      <c r="L1320" t="str">
        <f>IF(ISBLANK(G1320),"",IF(ISTEXT(G1320),"",INDEX(Sheet1!I$14:I$181,MATCH(F1320,Sheet1!A$14:A$181,0))))</f>
        <v/>
      </c>
      <c r="M1320" t="str">
        <f>IF(ISBLANK(G1320),"",IF(ISTEXT(G1320),"",IF(INDEX(Sheet1!H$14:H$181,MATCH(F1320,Sheet1!A$14:A$181,0))&lt;&gt;0,IF(INDEX(Sheet1!I$14:I$181,MATCH(F1320,Sheet1!A$14:A$181,0))&lt;&gt;0,"Loan &amp; Cash","Loan"),"Cash")))</f>
        <v/>
      </c>
      <c r="N1320" t="str">
        <f>IF(ISTEXT(E1320),"",IF(ISBLANK(E1320),"",IF(ISTEXT(D1320),"",IF(A1315="Invoice No. : ",INDEX(Sheet1!D$14:D$181,MATCH(B1315,Sheet1!A$14:A$181,0)),N1319))))</f>
        <v/>
      </c>
      <c r="O1320" t="str">
        <f>IF(ISTEXT(E1320),"",IF(ISBLANK(E1320),"",IF(ISTEXT(D1320),"",IF(A1315="Invoice No. : ",INDEX(Sheet1!E$14:E$181,MATCH(B1315,Sheet1!A$14:A$181,0)),O1319))))</f>
        <v/>
      </c>
      <c r="P1320" t="str">
        <f>IF(ISTEXT(E1320),"",IF(ISBLANK(E1320),"",IF(ISTEXT(D1320),"",IF(A1315="Invoice No. : ",INDEX(Sheet1!G$14:G$181,MATCH(B1315,Sheet1!A$14:A$181,0)),P1319))))</f>
        <v/>
      </c>
      <c r="Q1320" t="str">
        <f t="shared" si="83"/>
        <v/>
      </c>
    </row>
    <row r="1321" spans="1:17" x14ac:dyDescent="0.2">
      <c r="A1321" s="3" t="s">
        <v>4</v>
      </c>
      <c r="B1321" s="4">
        <v>2145371</v>
      </c>
      <c r="C1321" s="3" t="s">
        <v>5</v>
      </c>
      <c r="D1321" s="5" t="s">
        <v>185</v>
      </c>
      <c r="F1321" s="26" t="str">
        <f t="shared" si="80"/>
        <v/>
      </c>
      <c r="G1321" s="26" t="str">
        <f>IF(ISTEXT(E1321),"",IF(ISBLANK(E1321),"",IF(ISTEXT(D1321),"",IF(A1316="Invoice No. : ",INDEX(Sheet1!F$14:F$181,MATCH(B1316,Sheet1!A$14:A$181,0)),G1320))))</f>
        <v/>
      </c>
      <c r="H1321" s="26" t="str">
        <f t="shared" si="81"/>
        <v/>
      </c>
      <c r="I1321" s="26" t="str">
        <f>IF(ISTEXT(E1321),"",IF(ISBLANK(E1321),"",IF(ISTEXT(D1321),"",IF(A1316="Invoice No. : ",TEXT(INDEX(Sheet1!C$14:C$200,MATCH(B1316,Sheet1!A$14:A$200,0)),"hh:mm:ss"),I1320))))</f>
        <v/>
      </c>
      <c r="J1321" t="str">
        <f t="shared" si="82"/>
        <v/>
      </c>
      <c r="K1321" t="str">
        <f>IF(ISBLANK(G1321),"",IF(ISTEXT(G1321),"",INDEX(Sheet1!H$14:H$181,MATCH(F1321,Sheet1!A$14:A$181,0))))</f>
        <v/>
      </c>
      <c r="L1321" t="str">
        <f>IF(ISBLANK(G1321),"",IF(ISTEXT(G1321),"",INDEX(Sheet1!I$14:I$181,MATCH(F1321,Sheet1!A$14:A$181,0))))</f>
        <v/>
      </c>
      <c r="M1321" t="str">
        <f>IF(ISBLANK(G1321),"",IF(ISTEXT(G1321),"",IF(INDEX(Sheet1!H$14:H$181,MATCH(F1321,Sheet1!A$14:A$181,0))&lt;&gt;0,IF(INDEX(Sheet1!I$14:I$181,MATCH(F1321,Sheet1!A$14:A$181,0))&lt;&gt;0,"Loan &amp; Cash","Loan"),"Cash")))</f>
        <v/>
      </c>
      <c r="N1321" t="str">
        <f>IF(ISTEXT(E1321),"",IF(ISBLANK(E1321),"",IF(ISTEXT(D1321),"",IF(A1316="Invoice No. : ",INDEX(Sheet1!D$14:D$181,MATCH(B1316,Sheet1!A$14:A$181,0)),N1320))))</f>
        <v/>
      </c>
      <c r="O1321" t="str">
        <f>IF(ISTEXT(E1321),"",IF(ISBLANK(E1321),"",IF(ISTEXT(D1321),"",IF(A1316="Invoice No. : ",INDEX(Sheet1!E$14:E$181,MATCH(B1316,Sheet1!A$14:A$181,0)),O1320))))</f>
        <v/>
      </c>
      <c r="P1321" t="str">
        <f>IF(ISTEXT(E1321),"",IF(ISBLANK(E1321),"",IF(ISTEXT(D1321),"",IF(A1316="Invoice No. : ",INDEX(Sheet1!G$14:G$181,MATCH(B1316,Sheet1!A$14:A$181,0)),P1320))))</f>
        <v/>
      </c>
      <c r="Q1321" t="str">
        <f t="shared" si="83"/>
        <v/>
      </c>
    </row>
    <row r="1322" spans="1:17" x14ac:dyDescent="0.2">
      <c r="A1322" s="3" t="s">
        <v>7</v>
      </c>
      <c r="B1322" s="6">
        <v>44943</v>
      </c>
      <c r="C1322" s="3" t="s">
        <v>8</v>
      </c>
      <c r="D1322" s="7">
        <v>2</v>
      </c>
      <c r="F1322" s="26" t="str">
        <f t="shared" si="80"/>
        <v/>
      </c>
      <c r="G1322" s="26" t="str">
        <f>IF(ISTEXT(E1322),"",IF(ISBLANK(E1322),"",IF(ISTEXT(D1322),"",IF(A1317="Invoice No. : ",INDEX(Sheet1!F$14:F$181,MATCH(B1317,Sheet1!A$14:A$181,0)),G1321))))</f>
        <v/>
      </c>
      <c r="H1322" s="26" t="str">
        <f t="shared" si="81"/>
        <v/>
      </c>
      <c r="I1322" s="26" t="str">
        <f>IF(ISTEXT(E1322),"",IF(ISBLANK(E1322),"",IF(ISTEXT(D1322),"",IF(A1317="Invoice No. : ",TEXT(INDEX(Sheet1!C$14:C$200,MATCH(B1317,Sheet1!A$14:A$200,0)),"hh:mm:ss"),I1321))))</f>
        <v/>
      </c>
      <c r="J1322" t="str">
        <f t="shared" si="82"/>
        <v/>
      </c>
      <c r="K1322" t="str">
        <f>IF(ISBLANK(G1322),"",IF(ISTEXT(G1322),"",INDEX(Sheet1!H$14:H$181,MATCH(F1322,Sheet1!A$14:A$181,0))))</f>
        <v/>
      </c>
      <c r="L1322" t="str">
        <f>IF(ISBLANK(G1322),"",IF(ISTEXT(G1322),"",INDEX(Sheet1!I$14:I$181,MATCH(F1322,Sheet1!A$14:A$181,0))))</f>
        <v/>
      </c>
      <c r="M1322" t="str">
        <f>IF(ISBLANK(G1322),"",IF(ISTEXT(G1322),"",IF(INDEX(Sheet1!H$14:H$181,MATCH(F1322,Sheet1!A$14:A$181,0))&lt;&gt;0,IF(INDEX(Sheet1!I$14:I$181,MATCH(F1322,Sheet1!A$14:A$181,0))&lt;&gt;0,"Loan &amp; Cash","Loan"),"Cash")))</f>
        <v/>
      </c>
      <c r="N1322" t="str">
        <f>IF(ISTEXT(E1322),"",IF(ISBLANK(E1322),"",IF(ISTEXT(D1322),"",IF(A1317="Invoice No. : ",INDEX(Sheet1!D$14:D$181,MATCH(B1317,Sheet1!A$14:A$181,0)),N1321))))</f>
        <v/>
      </c>
      <c r="O1322" t="str">
        <f>IF(ISTEXT(E1322),"",IF(ISBLANK(E1322),"",IF(ISTEXT(D1322),"",IF(A1317="Invoice No. : ",INDEX(Sheet1!E$14:E$181,MATCH(B1317,Sheet1!A$14:A$181,0)),O1321))))</f>
        <v/>
      </c>
      <c r="P1322" t="str">
        <f>IF(ISTEXT(E1322),"",IF(ISBLANK(E1322),"",IF(ISTEXT(D1322),"",IF(A1317="Invoice No. : ",INDEX(Sheet1!G$14:G$181,MATCH(B1317,Sheet1!A$14:A$181,0)),P1321))))</f>
        <v/>
      </c>
      <c r="Q1322" t="str">
        <f t="shared" si="83"/>
        <v/>
      </c>
    </row>
    <row r="1323" spans="1:17" x14ac:dyDescent="0.2">
      <c r="F1323" s="26" t="str">
        <f t="shared" si="80"/>
        <v/>
      </c>
      <c r="G1323" s="26" t="str">
        <f>IF(ISTEXT(E1323),"",IF(ISBLANK(E1323),"",IF(ISTEXT(D1323),"",IF(A1318="Invoice No. : ",INDEX(Sheet1!F$14:F$181,MATCH(B1318,Sheet1!A$14:A$181,0)),G1322))))</f>
        <v/>
      </c>
      <c r="H1323" s="26" t="str">
        <f t="shared" si="81"/>
        <v/>
      </c>
      <c r="I1323" s="26" t="str">
        <f>IF(ISTEXT(E1323),"",IF(ISBLANK(E1323),"",IF(ISTEXT(D1323),"",IF(A1318="Invoice No. : ",TEXT(INDEX(Sheet1!C$14:C$200,MATCH(B1318,Sheet1!A$14:A$200,0)),"hh:mm:ss"),I1322))))</f>
        <v/>
      </c>
      <c r="J1323" t="str">
        <f t="shared" si="82"/>
        <v/>
      </c>
      <c r="K1323" t="str">
        <f>IF(ISBLANK(G1323),"",IF(ISTEXT(G1323),"",INDEX(Sheet1!H$14:H$181,MATCH(F1323,Sheet1!A$14:A$181,0))))</f>
        <v/>
      </c>
      <c r="L1323" t="str">
        <f>IF(ISBLANK(G1323),"",IF(ISTEXT(G1323),"",INDEX(Sheet1!I$14:I$181,MATCH(F1323,Sheet1!A$14:A$181,0))))</f>
        <v/>
      </c>
      <c r="M1323" t="str">
        <f>IF(ISBLANK(G1323),"",IF(ISTEXT(G1323),"",IF(INDEX(Sheet1!H$14:H$181,MATCH(F1323,Sheet1!A$14:A$181,0))&lt;&gt;0,IF(INDEX(Sheet1!I$14:I$181,MATCH(F1323,Sheet1!A$14:A$181,0))&lt;&gt;0,"Loan &amp; Cash","Loan"),"Cash")))</f>
        <v/>
      </c>
      <c r="N1323" t="str">
        <f>IF(ISTEXT(E1323),"",IF(ISBLANK(E1323),"",IF(ISTEXT(D1323),"",IF(A1318="Invoice No. : ",INDEX(Sheet1!D$14:D$181,MATCH(B1318,Sheet1!A$14:A$181,0)),N1322))))</f>
        <v/>
      </c>
      <c r="O1323" t="str">
        <f>IF(ISTEXT(E1323),"",IF(ISBLANK(E1323),"",IF(ISTEXT(D1323),"",IF(A1318="Invoice No. : ",INDEX(Sheet1!E$14:E$181,MATCH(B1318,Sheet1!A$14:A$181,0)),O1322))))</f>
        <v/>
      </c>
      <c r="P1323" t="str">
        <f>IF(ISTEXT(E1323),"",IF(ISBLANK(E1323),"",IF(ISTEXT(D1323),"",IF(A1318="Invoice No. : ",INDEX(Sheet1!G$14:G$181,MATCH(B1318,Sheet1!A$14:A$181,0)),P1322))))</f>
        <v/>
      </c>
      <c r="Q1323" t="str">
        <f t="shared" si="83"/>
        <v/>
      </c>
    </row>
    <row r="1324" spans="1:17" x14ac:dyDescent="0.2">
      <c r="A1324" s="8" t="s">
        <v>9</v>
      </c>
      <c r="B1324" s="8" t="s">
        <v>10</v>
      </c>
      <c r="C1324" s="9" t="s">
        <v>11</v>
      </c>
      <c r="D1324" s="9" t="s">
        <v>12</v>
      </c>
      <c r="E1324" s="9" t="s">
        <v>13</v>
      </c>
      <c r="F1324" s="26" t="str">
        <f t="shared" si="80"/>
        <v/>
      </c>
      <c r="G1324" s="26" t="str">
        <f>IF(ISTEXT(E1324),"",IF(ISBLANK(E1324),"",IF(ISTEXT(D1324),"",IF(A1319="Invoice No. : ",INDEX(Sheet1!F$14:F$181,MATCH(B1319,Sheet1!A$14:A$181,0)),G1323))))</f>
        <v/>
      </c>
      <c r="H1324" s="26" t="str">
        <f t="shared" si="81"/>
        <v/>
      </c>
      <c r="I1324" s="26" t="str">
        <f>IF(ISTEXT(E1324),"",IF(ISBLANK(E1324),"",IF(ISTEXT(D1324),"",IF(A1319="Invoice No. : ",TEXT(INDEX(Sheet1!C$14:C$200,MATCH(B1319,Sheet1!A$14:A$200,0)),"hh:mm:ss"),I1323))))</f>
        <v/>
      </c>
      <c r="J1324" t="str">
        <f t="shared" si="82"/>
        <v/>
      </c>
      <c r="K1324" t="str">
        <f>IF(ISBLANK(G1324),"",IF(ISTEXT(G1324),"",INDEX(Sheet1!H$14:H$181,MATCH(F1324,Sheet1!A$14:A$181,0))))</f>
        <v/>
      </c>
      <c r="L1324" t="str">
        <f>IF(ISBLANK(G1324),"",IF(ISTEXT(G1324),"",INDEX(Sheet1!I$14:I$181,MATCH(F1324,Sheet1!A$14:A$181,0))))</f>
        <v/>
      </c>
      <c r="M1324" t="str">
        <f>IF(ISBLANK(G1324),"",IF(ISTEXT(G1324),"",IF(INDEX(Sheet1!H$14:H$181,MATCH(F1324,Sheet1!A$14:A$181,0))&lt;&gt;0,IF(INDEX(Sheet1!I$14:I$181,MATCH(F1324,Sheet1!A$14:A$181,0))&lt;&gt;0,"Loan &amp; Cash","Loan"),"Cash")))</f>
        <v/>
      </c>
      <c r="N1324" t="str">
        <f>IF(ISTEXT(E1324),"",IF(ISBLANK(E1324),"",IF(ISTEXT(D1324),"",IF(A1319="Invoice No. : ",INDEX(Sheet1!D$14:D$181,MATCH(B1319,Sheet1!A$14:A$181,0)),N1323))))</f>
        <v/>
      </c>
      <c r="O1324" t="str">
        <f>IF(ISTEXT(E1324),"",IF(ISBLANK(E1324),"",IF(ISTEXT(D1324),"",IF(A1319="Invoice No. : ",INDEX(Sheet1!E$14:E$181,MATCH(B1319,Sheet1!A$14:A$181,0)),O1323))))</f>
        <v/>
      </c>
      <c r="P1324" t="str">
        <f>IF(ISTEXT(E1324),"",IF(ISBLANK(E1324),"",IF(ISTEXT(D1324),"",IF(A1319="Invoice No. : ",INDEX(Sheet1!G$14:G$181,MATCH(B1319,Sheet1!A$14:A$181,0)),P1323))))</f>
        <v/>
      </c>
      <c r="Q1324" t="str">
        <f t="shared" si="83"/>
        <v/>
      </c>
    </row>
    <row r="1325" spans="1:17" x14ac:dyDescent="0.2">
      <c r="F1325" s="26" t="str">
        <f t="shared" si="80"/>
        <v/>
      </c>
      <c r="G1325" s="26" t="str">
        <f>IF(ISTEXT(E1325),"",IF(ISBLANK(E1325),"",IF(ISTEXT(D1325),"",IF(A1320="Invoice No. : ",INDEX(Sheet1!F$14:F$181,MATCH(B1320,Sheet1!A$14:A$181,0)),G1324))))</f>
        <v/>
      </c>
      <c r="H1325" s="26" t="str">
        <f t="shared" si="81"/>
        <v/>
      </c>
      <c r="I1325" s="26" t="str">
        <f>IF(ISTEXT(E1325),"",IF(ISBLANK(E1325),"",IF(ISTEXT(D1325),"",IF(A1320="Invoice No. : ",TEXT(INDEX(Sheet1!C$14:C$200,MATCH(B1320,Sheet1!A$14:A$200,0)),"hh:mm:ss"),I1324))))</f>
        <v/>
      </c>
      <c r="J1325" t="str">
        <f t="shared" si="82"/>
        <v/>
      </c>
      <c r="K1325" t="str">
        <f>IF(ISBLANK(G1325),"",IF(ISTEXT(G1325),"",INDEX(Sheet1!H$14:H$181,MATCH(F1325,Sheet1!A$14:A$181,0))))</f>
        <v/>
      </c>
      <c r="L1325" t="str">
        <f>IF(ISBLANK(G1325),"",IF(ISTEXT(G1325),"",INDEX(Sheet1!I$14:I$181,MATCH(F1325,Sheet1!A$14:A$181,0))))</f>
        <v/>
      </c>
      <c r="M1325" t="str">
        <f>IF(ISBLANK(G1325),"",IF(ISTEXT(G1325),"",IF(INDEX(Sheet1!H$14:H$181,MATCH(F1325,Sheet1!A$14:A$181,0))&lt;&gt;0,IF(INDEX(Sheet1!I$14:I$181,MATCH(F1325,Sheet1!A$14:A$181,0))&lt;&gt;0,"Loan &amp; Cash","Loan"),"Cash")))</f>
        <v/>
      </c>
      <c r="N1325" t="str">
        <f>IF(ISTEXT(E1325),"",IF(ISBLANK(E1325),"",IF(ISTEXT(D1325),"",IF(A1320="Invoice No. : ",INDEX(Sheet1!D$14:D$181,MATCH(B1320,Sheet1!A$14:A$181,0)),N1324))))</f>
        <v/>
      </c>
      <c r="O1325" t="str">
        <f>IF(ISTEXT(E1325),"",IF(ISBLANK(E1325),"",IF(ISTEXT(D1325),"",IF(A1320="Invoice No. : ",INDEX(Sheet1!E$14:E$181,MATCH(B1320,Sheet1!A$14:A$181,0)),O1324))))</f>
        <v/>
      </c>
      <c r="P1325" t="str">
        <f>IF(ISTEXT(E1325),"",IF(ISBLANK(E1325),"",IF(ISTEXT(D1325),"",IF(A1320="Invoice No. : ",INDEX(Sheet1!G$14:G$181,MATCH(B1320,Sheet1!A$14:A$181,0)),P1324))))</f>
        <v/>
      </c>
      <c r="Q1325" t="str">
        <f t="shared" si="83"/>
        <v/>
      </c>
    </row>
    <row r="1326" spans="1:17" x14ac:dyDescent="0.2">
      <c r="A1326" s="10" t="s">
        <v>889</v>
      </c>
      <c r="B1326" s="10" t="s">
        <v>890</v>
      </c>
      <c r="C1326" s="11">
        <v>1</v>
      </c>
      <c r="D1326" s="11">
        <v>10.25</v>
      </c>
      <c r="E1326" s="11">
        <v>10.25</v>
      </c>
      <c r="F1326" s="26">
        <f t="shared" si="80"/>
        <v>2145371</v>
      </c>
      <c r="G1326" s="26">
        <f>IF(ISTEXT(E1326),"",IF(ISBLANK(E1326),"",IF(ISTEXT(D1326),"",IF(A1321="Invoice No. : ",INDEX(Sheet1!F$14:F$181,MATCH(B1321,Sheet1!A$14:A$181,0)),G1325))))</f>
        <v>9867</v>
      </c>
      <c r="H1326" s="26" t="str">
        <f t="shared" si="81"/>
        <v>01/17/2023</v>
      </c>
      <c r="I1326" s="26" t="str">
        <f>IF(ISTEXT(E1326),"",IF(ISBLANK(E1326),"",IF(ISTEXT(D1326),"",IF(A1321="Invoice No. : ",TEXT(INDEX(Sheet1!C$14:C$200,MATCH(B1321,Sheet1!A$14:A$200,0)),"hh:mm:ss"),I1325))))</f>
        <v>12:33:24</v>
      </c>
      <c r="J1326">
        <f t="shared" si="82"/>
        <v>10.25</v>
      </c>
      <c r="K1326">
        <f>IF(ISBLANK(G1326),"",IF(ISTEXT(G1326),"",INDEX(Sheet1!H$14:H$181,MATCH(F1326,Sheet1!A$14:A$181,0))))</f>
        <v>0</v>
      </c>
      <c r="L1326">
        <f>IF(ISBLANK(G1326),"",IF(ISTEXT(G1326),"",INDEX(Sheet1!I$14:I$181,MATCH(F1326,Sheet1!A$14:A$181,0))))</f>
        <v>10.25</v>
      </c>
      <c r="M1326" t="str">
        <f>IF(ISBLANK(G1326),"",IF(ISTEXT(G1326),"",IF(INDEX(Sheet1!H$14:H$181,MATCH(F1326,Sheet1!A$14:A$181,0))&lt;&gt;0,IF(INDEX(Sheet1!I$14:I$181,MATCH(F1326,Sheet1!A$14:A$181,0))&lt;&gt;0,"Loan &amp; Cash","Loan"),"Cash")))</f>
        <v>Cash</v>
      </c>
      <c r="N1326">
        <f>IF(ISTEXT(E1326),"",IF(ISBLANK(E1326),"",IF(ISTEXT(D1326),"",IF(A1321="Invoice No. : ",INDEX(Sheet1!D$14:D$181,MATCH(B1321,Sheet1!A$14:A$181,0)),N1325))))</f>
        <v>2</v>
      </c>
      <c r="O1326" t="str">
        <f>IF(ISTEXT(E1326),"",IF(ISBLANK(E1326),"",IF(ISTEXT(D1326),"",IF(A1321="Invoice No. : ",INDEX(Sheet1!E$14:E$181,MATCH(B1321,Sheet1!A$14:A$181,0)),O1325))))</f>
        <v>RUBY</v>
      </c>
      <c r="P1326" t="str">
        <f>IF(ISTEXT(E1326),"",IF(ISBLANK(E1326),"",IF(ISTEXT(D1326),"",IF(A1321="Invoice No. : ",INDEX(Sheet1!G$14:G$181,MATCH(B1321,Sheet1!A$14:A$181,0)),P1325))))</f>
        <v>PALADO, NORA ACOSTA</v>
      </c>
      <c r="Q1326">
        <f t="shared" si="83"/>
        <v>130591.09</v>
      </c>
    </row>
    <row r="1327" spans="1:17" x14ac:dyDescent="0.2">
      <c r="D1327" s="12" t="s">
        <v>16</v>
      </c>
      <c r="E1327" s="13">
        <v>10.25</v>
      </c>
      <c r="F1327" s="26" t="str">
        <f t="shared" si="80"/>
        <v/>
      </c>
      <c r="G1327" s="26" t="str">
        <f>IF(ISTEXT(E1327),"",IF(ISBLANK(E1327),"",IF(ISTEXT(D1327),"",IF(A1322="Invoice No. : ",INDEX(Sheet1!F$14:F$181,MATCH(B1322,Sheet1!A$14:A$181,0)),G1326))))</f>
        <v/>
      </c>
      <c r="H1327" s="26" t="str">
        <f t="shared" si="81"/>
        <v/>
      </c>
      <c r="I1327" s="26" t="str">
        <f>IF(ISTEXT(E1327),"",IF(ISBLANK(E1327),"",IF(ISTEXT(D1327),"",IF(A1322="Invoice No. : ",TEXT(INDEX(Sheet1!C$14:C$200,MATCH(B1322,Sheet1!A$14:A$200,0)),"hh:mm:ss"),I1326))))</f>
        <v/>
      </c>
      <c r="J1327" t="str">
        <f t="shared" si="82"/>
        <v/>
      </c>
      <c r="K1327" t="str">
        <f>IF(ISBLANK(G1327),"",IF(ISTEXT(G1327),"",INDEX(Sheet1!H$14:H$181,MATCH(F1327,Sheet1!A$14:A$181,0))))</f>
        <v/>
      </c>
      <c r="L1327" t="str">
        <f>IF(ISBLANK(G1327),"",IF(ISTEXT(G1327),"",INDEX(Sheet1!I$14:I$181,MATCH(F1327,Sheet1!A$14:A$181,0))))</f>
        <v/>
      </c>
      <c r="M1327" t="str">
        <f>IF(ISBLANK(G1327),"",IF(ISTEXT(G1327),"",IF(INDEX(Sheet1!H$14:H$181,MATCH(F1327,Sheet1!A$14:A$181,0))&lt;&gt;0,IF(INDEX(Sheet1!I$14:I$181,MATCH(F1327,Sheet1!A$14:A$181,0))&lt;&gt;0,"Loan &amp; Cash","Loan"),"Cash")))</f>
        <v/>
      </c>
      <c r="N1327" t="str">
        <f>IF(ISTEXT(E1327),"",IF(ISBLANK(E1327),"",IF(ISTEXT(D1327),"",IF(A1322="Invoice No. : ",INDEX(Sheet1!D$14:D$181,MATCH(B1322,Sheet1!A$14:A$181,0)),N1326))))</f>
        <v/>
      </c>
      <c r="O1327" t="str">
        <f>IF(ISTEXT(E1327),"",IF(ISBLANK(E1327),"",IF(ISTEXT(D1327),"",IF(A1322="Invoice No. : ",INDEX(Sheet1!E$14:E$181,MATCH(B1322,Sheet1!A$14:A$181,0)),O1326))))</f>
        <v/>
      </c>
      <c r="P1327" t="str">
        <f>IF(ISTEXT(E1327),"",IF(ISBLANK(E1327),"",IF(ISTEXT(D1327),"",IF(A1322="Invoice No. : ",INDEX(Sheet1!G$14:G$181,MATCH(B1322,Sheet1!A$14:A$181,0)),P1326))))</f>
        <v/>
      </c>
      <c r="Q1327" t="str">
        <f t="shared" si="83"/>
        <v/>
      </c>
    </row>
    <row r="1328" spans="1:17" x14ac:dyDescent="0.2">
      <c r="F1328" s="26" t="str">
        <f t="shared" si="80"/>
        <v/>
      </c>
      <c r="G1328" s="26" t="str">
        <f>IF(ISTEXT(E1328),"",IF(ISBLANK(E1328),"",IF(ISTEXT(D1328),"",IF(A1323="Invoice No. : ",INDEX(Sheet1!F$14:F$181,MATCH(B1323,Sheet1!A$14:A$181,0)),G1327))))</f>
        <v/>
      </c>
      <c r="H1328" s="26" t="str">
        <f t="shared" si="81"/>
        <v/>
      </c>
      <c r="I1328" s="26" t="str">
        <f>IF(ISTEXT(E1328),"",IF(ISBLANK(E1328),"",IF(ISTEXT(D1328),"",IF(A1323="Invoice No. : ",TEXT(INDEX(Sheet1!C$14:C$200,MATCH(B1323,Sheet1!A$14:A$200,0)),"hh:mm:ss"),I1327))))</f>
        <v/>
      </c>
      <c r="J1328" t="str">
        <f t="shared" si="82"/>
        <v/>
      </c>
      <c r="K1328" t="str">
        <f>IF(ISBLANK(G1328),"",IF(ISTEXT(G1328),"",INDEX(Sheet1!H$14:H$181,MATCH(F1328,Sheet1!A$14:A$181,0))))</f>
        <v/>
      </c>
      <c r="L1328" t="str">
        <f>IF(ISBLANK(G1328),"",IF(ISTEXT(G1328),"",INDEX(Sheet1!I$14:I$181,MATCH(F1328,Sheet1!A$14:A$181,0))))</f>
        <v/>
      </c>
      <c r="M1328" t="str">
        <f>IF(ISBLANK(G1328),"",IF(ISTEXT(G1328),"",IF(INDEX(Sheet1!H$14:H$181,MATCH(F1328,Sheet1!A$14:A$181,0))&lt;&gt;0,IF(INDEX(Sheet1!I$14:I$181,MATCH(F1328,Sheet1!A$14:A$181,0))&lt;&gt;0,"Loan &amp; Cash","Loan"),"Cash")))</f>
        <v/>
      </c>
      <c r="N1328" t="str">
        <f>IF(ISTEXT(E1328),"",IF(ISBLANK(E1328),"",IF(ISTEXT(D1328),"",IF(A1323="Invoice No. : ",INDEX(Sheet1!D$14:D$181,MATCH(B1323,Sheet1!A$14:A$181,0)),N1327))))</f>
        <v/>
      </c>
      <c r="O1328" t="str">
        <f>IF(ISTEXT(E1328),"",IF(ISBLANK(E1328),"",IF(ISTEXT(D1328),"",IF(A1323="Invoice No. : ",INDEX(Sheet1!E$14:E$181,MATCH(B1323,Sheet1!A$14:A$181,0)),O1327))))</f>
        <v/>
      </c>
      <c r="P1328" t="str">
        <f>IF(ISTEXT(E1328),"",IF(ISBLANK(E1328),"",IF(ISTEXT(D1328),"",IF(A1323="Invoice No. : ",INDEX(Sheet1!G$14:G$181,MATCH(B1323,Sheet1!A$14:A$181,0)),P1327))))</f>
        <v/>
      </c>
      <c r="Q1328" t="str">
        <f t="shared" si="83"/>
        <v/>
      </c>
    </row>
    <row r="1329" spans="1:17" x14ac:dyDescent="0.2">
      <c r="F1329" s="26" t="str">
        <f t="shared" si="80"/>
        <v/>
      </c>
      <c r="G1329" s="26" t="str">
        <f>IF(ISTEXT(E1329),"",IF(ISBLANK(E1329),"",IF(ISTEXT(D1329),"",IF(A1324="Invoice No. : ",INDEX(Sheet1!F$14:F$181,MATCH(B1324,Sheet1!A$14:A$181,0)),G1328))))</f>
        <v/>
      </c>
      <c r="H1329" s="26" t="str">
        <f t="shared" si="81"/>
        <v/>
      </c>
      <c r="I1329" s="26" t="str">
        <f>IF(ISTEXT(E1329),"",IF(ISBLANK(E1329),"",IF(ISTEXT(D1329),"",IF(A1324="Invoice No. : ",TEXT(INDEX(Sheet1!C$14:C$200,MATCH(B1324,Sheet1!A$14:A$200,0)),"hh:mm:ss"),I1328))))</f>
        <v/>
      </c>
      <c r="J1329" t="str">
        <f t="shared" si="82"/>
        <v/>
      </c>
      <c r="K1329" t="str">
        <f>IF(ISBLANK(G1329),"",IF(ISTEXT(G1329),"",INDEX(Sheet1!H$14:H$181,MATCH(F1329,Sheet1!A$14:A$181,0))))</f>
        <v/>
      </c>
      <c r="L1329" t="str">
        <f>IF(ISBLANK(G1329),"",IF(ISTEXT(G1329),"",INDEX(Sheet1!I$14:I$181,MATCH(F1329,Sheet1!A$14:A$181,0))))</f>
        <v/>
      </c>
      <c r="M1329" t="str">
        <f>IF(ISBLANK(G1329),"",IF(ISTEXT(G1329),"",IF(INDEX(Sheet1!H$14:H$181,MATCH(F1329,Sheet1!A$14:A$181,0))&lt;&gt;0,IF(INDEX(Sheet1!I$14:I$181,MATCH(F1329,Sheet1!A$14:A$181,0))&lt;&gt;0,"Loan &amp; Cash","Loan"),"Cash")))</f>
        <v/>
      </c>
      <c r="N1329" t="str">
        <f>IF(ISTEXT(E1329),"",IF(ISBLANK(E1329),"",IF(ISTEXT(D1329),"",IF(A1324="Invoice No. : ",INDEX(Sheet1!D$14:D$181,MATCH(B1324,Sheet1!A$14:A$181,0)),N1328))))</f>
        <v/>
      </c>
      <c r="O1329" t="str">
        <f>IF(ISTEXT(E1329),"",IF(ISBLANK(E1329),"",IF(ISTEXT(D1329),"",IF(A1324="Invoice No. : ",INDEX(Sheet1!E$14:E$181,MATCH(B1324,Sheet1!A$14:A$181,0)),O1328))))</f>
        <v/>
      </c>
      <c r="P1329" t="str">
        <f>IF(ISTEXT(E1329),"",IF(ISBLANK(E1329),"",IF(ISTEXT(D1329),"",IF(A1324="Invoice No. : ",INDEX(Sheet1!G$14:G$181,MATCH(B1324,Sheet1!A$14:A$181,0)),P1328))))</f>
        <v/>
      </c>
      <c r="Q1329" t="str">
        <f t="shared" si="83"/>
        <v/>
      </c>
    </row>
    <row r="1330" spans="1:17" x14ac:dyDescent="0.2">
      <c r="A1330" s="3" t="s">
        <v>4</v>
      </c>
      <c r="B1330" s="4">
        <v>2145372</v>
      </c>
      <c r="C1330" s="3" t="s">
        <v>5</v>
      </c>
      <c r="D1330" s="5" t="s">
        <v>185</v>
      </c>
      <c r="F1330" s="26" t="str">
        <f t="shared" si="80"/>
        <v/>
      </c>
      <c r="G1330" s="26" t="str">
        <f>IF(ISTEXT(E1330),"",IF(ISBLANK(E1330),"",IF(ISTEXT(D1330),"",IF(A1325="Invoice No. : ",INDEX(Sheet1!F$14:F$181,MATCH(B1325,Sheet1!A$14:A$181,0)),G1329))))</f>
        <v/>
      </c>
      <c r="H1330" s="26" t="str">
        <f t="shared" si="81"/>
        <v/>
      </c>
      <c r="I1330" s="26" t="str">
        <f>IF(ISTEXT(E1330),"",IF(ISBLANK(E1330),"",IF(ISTEXT(D1330),"",IF(A1325="Invoice No. : ",TEXT(INDEX(Sheet1!C$14:C$200,MATCH(B1325,Sheet1!A$14:A$200,0)),"hh:mm:ss"),I1329))))</f>
        <v/>
      </c>
      <c r="J1330" t="str">
        <f t="shared" si="82"/>
        <v/>
      </c>
      <c r="K1330" t="str">
        <f>IF(ISBLANK(G1330),"",IF(ISTEXT(G1330),"",INDEX(Sheet1!H$14:H$181,MATCH(F1330,Sheet1!A$14:A$181,0))))</f>
        <v/>
      </c>
      <c r="L1330" t="str">
        <f>IF(ISBLANK(G1330),"",IF(ISTEXT(G1330),"",INDEX(Sheet1!I$14:I$181,MATCH(F1330,Sheet1!A$14:A$181,0))))</f>
        <v/>
      </c>
      <c r="M1330" t="str">
        <f>IF(ISBLANK(G1330),"",IF(ISTEXT(G1330),"",IF(INDEX(Sheet1!H$14:H$181,MATCH(F1330,Sheet1!A$14:A$181,0))&lt;&gt;0,IF(INDEX(Sheet1!I$14:I$181,MATCH(F1330,Sheet1!A$14:A$181,0))&lt;&gt;0,"Loan &amp; Cash","Loan"),"Cash")))</f>
        <v/>
      </c>
      <c r="N1330" t="str">
        <f>IF(ISTEXT(E1330),"",IF(ISBLANK(E1330),"",IF(ISTEXT(D1330),"",IF(A1325="Invoice No. : ",INDEX(Sheet1!D$14:D$181,MATCH(B1325,Sheet1!A$14:A$181,0)),N1329))))</f>
        <v/>
      </c>
      <c r="O1330" t="str">
        <f>IF(ISTEXT(E1330),"",IF(ISBLANK(E1330),"",IF(ISTEXT(D1330),"",IF(A1325="Invoice No. : ",INDEX(Sheet1!E$14:E$181,MATCH(B1325,Sheet1!A$14:A$181,0)),O1329))))</f>
        <v/>
      </c>
      <c r="P1330" t="str">
        <f>IF(ISTEXT(E1330),"",IF(ISBLANK(E1330),"",IF(ISTEXT(D1330),"",IF(A1325="Invoice No. : ",INDEX(Sheet1!G$14:G$181,MATCH(B1325,Sheet1!A$14:A$181,0)),P1329))))</f>
        <v/>
      </c>
      <c r="Q1330" t="str">
        <f t="shared" si="83"/>
        <v/>
      </c>
    </row>
    <row r="1331" spans="1:17" x14ac:dyDescent="0.2">
      <c r="A1331" s="3" t="s">
        <v>7</v>
      </c>
      <c r="B1331" s="6">
        <v>44943</v>
      </c>
      <c r="C1331" s="3" t="s">
        <v>8</v>
      </c>
      <c r="D1331" s="7">
        <v>2</v>
      </c>
      <c r="F1331" s="26" t="str">
        <f t="shared" si="80"/>
        <v/>
      </c>
      <c r="G1331" s="26" t="str">
        <f>IF(ISTEXT(E1331),"",IF(ISBLANK(E1331),"",IF(ISTEXT(D1331),"",IF(A1326="Invoice No. : ",INDEX(Sheet1!F$14:F$181,MATCH(B1326,Sheet1!A$14:A$181,0)),G1330))))</f>
        <v/>
      </c>
      <c r="H1331" s="26" t="str">
        <f t="shared" si="81"/>
        <v/>
      </c>
      <c r="I1331" s="26" t="str">
        <f>IF(ISTEXT(E1331),"",IF(ISBLANK(E1331),"",IF(ISTEXT(D1331),"",IF(A1326="Invoice No. : ",TEXT(INDEX(Sheet1!C$14:C$200,MATCH(B1326,Sheet1!A$14:A$200,0)),"hh:mm:ss"),I1330))))</f>
        <v/>
      </c>
      <c r="J1331" t="str">
        <f t="shared" si="82"/>
        <v/>
      </c>
      <c r="K1331" t="str">
        <f>IF(ISBLANK(G1331),"",IF(ISTEXT(G1331),"",INDEX(Sheet1!H$14:H$181,MATCH(F1331,Sheet1!A$14:A$181,0))))</f>
        <v/>
      </c>
      <c r="L1331" t="str">
        <f>IF(ISBLANK(G1331),"",IF(ISTEXT(G1331),"",INDEX(Sheet1!I$14:I$181,MATCH(F1331,Sheet1!A$14:A$181,0))))</f>
        <v/>
      </c>
      <c r="M1331" t="str">
        <f>IF(ISBLANK(G1331),"",IF(ISTEXT(G1331),"",IF(INDEX(Sheet1!H$14:H$181,MATCH(F1331,Sheet1!A$14:A$181,0))&lt;&gt;0,IF(INDEX(Sheet1!I$14:I$181,MATCH(F1331,Sheet1!A$14:A$181,0))&lt;&gt;0,"Loan &amp; Cash","Loan"),"Cash")))</f>
        <v/>
      </c>
      <c r="N1331" t="str">
        <f>IF(ISTEXT(E1331),"",IF(ISBLANK(E1331),"",IF(ISTEXT(D1331),"",IF(A1326="Invoice No. : ",INDEX(Sheet1!D$14:D$181,MATCH(B1326,Sheet1!A$14:A$181,0)),N1330))))</f>
        <v/>
      </c>
      <c r="O1331" t="str">
        <f>IF(ISTEXT(E1331),"",IF(ISBLANK(E1331),"",IF(ISTEXT(D1331),"",IF(A1326="Invoice No. : ",INDEX(Sheet1!E$14:E$181,MATCH(B1326,Sheet1!A$14:A$181,0)),O1330))))</f>
        <v/>
      </c>
      <c r="P1331" t="str">
        <f>IF(ISTEXT(E1331),"",IF(ISBLANK(E1331),"",IF(ISTEXT(D1331),"",IF(A1326="Invoice No. : ",INDEX(Sheet1!G$14:G$181,MATCH(B1326,Sheet1!A$14:A$181,0)),P1330))))</f>
        <v/>
      </c>
      <c r="Q1331" t="str">
        <f t="shared" si="83"/>
        <v/>
      </c>
    </row>
    <row r="1332" spans="1:17" x14ac:dyDescent="0.2">
      <c r="F1332" s="26" t="str">
        <f t="shared" si="80"/>
        <v/>
      </c>
      <c r="G1332" s="26" t="str">
        <f>IF(ISTEXT(E1332),"",IF(ISBLANK(E1332),"",IF(ISTEXT(D1332),"",IF(A1327="Invoice No. : ",INDEX(Sheet1!F$14:F$181,MATCH(B1327,Sheet1!A$14:A$181,0)),G1331))))</f>
        <v/>
      </c>
      <c r="H1332" s="26" t="str">
        <f t="shared" si="81"/>
        <v/>
      </c>
      <c r="I1332" s="26" t="str">
        <f>IF(ISTEXT(E1332),"",IF(ISBLANK(E1332),"",IF(ISTEXT(D1332),"",IF(A1327="Invoice No. : ",TEXT(INDEX(Sheet1!C$14:C$200,MATCH(B1327,Sheet1!A$14:A$200,0)),"hh:mm:ss"),I1331))))</f>
        <v/>
      </c>
      <c r="J1332" t="str">
        <f t="shared" si="82"/>
        <v/>
      </c>
      <c r="K1332" t="str">
        <f>IF(ISBLANK(G1332),"",IF(ISTEXT(G1332),"",INDEX(Sheet1!H$14:H$181,MATCH(F1332,Sheet1!A$14:A$181,0))))</f>
        <v/>
      </c>
      <c r="L1332" t="str">
        <f>IF(ISBLANK(G1332),"",IF(ISTEXT(G1332),"",INDEX(Sheet1!I$14:I$181,MATCH(F1332,Sheet1!A$14:A$181,0))))</f>
        <v/>
      </c>
      <c r="M1332" t="str">
        <f>IF(ISBLANK(G1332),"",IF(ISTEXT(G1332),"",IF(INDEX(Sheet1!H$14:H$181,MATCH(F1332,Sheet1!A$14:A$181,0))&lt;&gt;0,IF(INDEX(Sheet1!I$14:I$181,MATCH(F1332,Sheet1!A$14:A$181,0))&lt;&gt;0,"Loan &amp; Cash","Loan"),"Cash")))</f>
        <v/>
      </c>
      <c r="N1332" t="str">
        <f>IF(ISTEXT(E1332),"",IF(ISBLANK(E1332),"",IF(ISTEXT(D1332),"",IF(A1327="Invoice No. : ",INDEX(Sheet1!D$14:D$181,MATCH(B1327,Sheet1!A$14:A$181,0)),N1331))))</f>
        <v/>
      </c>
      <c r="O1332" t="str">
        <f>IF(ISTEXT(E1332),"",IF(ISBLANK(E1332),"",IF(ISTEXT(D1332),"",IF(A1327="Invoice No. : ",INDEX(Sheet1!E$14:E$181,MATCH(B1327,Sheet1!A$14:A$181,0)),O1331))))</f>
        <v/>
      </c>
      <c r="P1332" t="str">
        <f>IF(ISTEXT(E1332),"",IF(ISBLANK(E1332),"",IF(ISTEXT(D1332),"",IF(A1327="Invoice No. : ",INDEX(Sheet1!G$14:G$181,MATCH(B1327,Sheet1!A$14:A$181,0)),P1331))))</f>
        <v/>
      </c>
      <c r="Q1332" t="str">
        <f t="shared" si="83"/>
        <v/>
      </c>
    </row>
    <row r="1333" spans="1:17" x14ac:dyDescent="0.2">
      <c r="A1333" s="8" t="s">
        <v>9</v>
      </c>
      <c r="B1333" s="8" t="s">
        <v>10</v>
      </c>
      <c r="C1333" s="9" t="s">
        <v>11</v>
      </c>
      <c r="D1333" s="9" t="s">
        <v>12</v>
      </c>
      <c r="E1333" s="9" t="s">
        <v>13</v>
      </c>
      <c r="F1333" s="26" t="str">
        <f t="shared" si="80"/>
        <v/>
      </c>
      <c r="G1333" s="26" t="str">
        <f>IF(ISTEXT(E1333),"",IF(ISBLANK(E1333),"",IF(ISTEXT(D1333),"",IF(A1328="Invoice No. : ",INDEX(Sheet1!F$14:F$181,MATCH(B1328,Sheet1!A$14:A$181,0)),G1332))))</f>
        <v/>
      </c>
      <c r="H1333" s="26" t="str">
        <f t="shared" si="81"/>
        <v/>
      </c>
      <c r="I1333" s="26" t="str">
        <f>IF(ISTEXT(E1333),"",IF(ISBLANK(E1333),"",IF(ISTEXT(D1333),"",IF(A1328="Invoice No. : ",TEXT(INDEX(Sheet1!C$14:C$200,MATCH(B1328,Sheet1!A$14:A$200,0)),"hh:mm:ss"),I1332))))</f>
        <v/>
      </c>
      <c r="J1333" t="str">
        <f t="shared" si="82"/>
        <v/>
      </c>
      <c r="K1333" t="str">
        <f>IF(ISBLANK(G1333),"",IF(ISTEXT(G1333),"",INDEX(Sheet1!H$14:H$181,MATCH(F1333,Sheet1!A$14:A$181,0))))</f>
        <v/>
      </c>
      <c r="L1333" t="str">
        <f>IF(ISBLANK(G1333),"",IF(ISTEXT(G1333),"",INDEX(Sheet1!I$14:I$181,MATCH(F1333,Sheet1!A$14:A$181,0))))</f>
        <v/>
      </c>
      <c r="M1333" t="str">
        <f>IF(ISBLANK(G1333),"",IF(ISTEXT(G1333),"",IF(INDEX(Sheet1!H$14:H$181,MATCH(F1333,Sheet1!A$14:A$181,0))&lt;&gt;0,IF(INDEX(Sheet1!I$14:I$181,MATCH(F1333,Sheet1!A$14:A$181,0))&lt;&gt;0,"Loan &amp; Cash","Loan"),"Cash")))</f>
        <v/>
      </c>
      <c r="N1333" t="str">
        <f>IF(ISTEXT(E1333),"",IF(ISBLANK(E1333),"",IF(ISTEXT(D1333),"",IF(A1328="Invoice No. : ",INDEX(Sheet1!D$14:D$181,MATCH(B1328,Sheet1!A$14:A$181,0)),N1332))))</f>
        <v/>
      </c>
      <c r="O1333" t="str">
        <f>IF(ISTEXT(E1333),"",IF(ISBLANK(E1333),"",IF(ISTEXT(D1333),"",IF(A1328="Invoice No. : ",INDEX(Sheet1!E$14:E$181,MATCH(B1328,Sheet1!A$14:A$181,0)),O1332))))</f>
        <v/>
      </c>
      <c r="P1333" t="str">
        <f>IF(ISTEXT(E1333),"",IF(ISBLANK(E1333),"",IF(ISTEXT(D1333),"",IF(A1328="Invoice No. : ",INDEX(Sheet1!G$14:G$181,MATCH(B1328,Sheet1!A$14:A$181,0)),P1332))))</f>
        <v/>
      </c>
      <c r="Q1333" t="str">
        <f t="shared" si="83"/>
        <v/>
      </c>
    </row>
    <row r="1334" spans="1:17" x14ac:dyDescent="0.2">
      <c r="F1334" s="26" t="str">
        <f t="shared" si="80"/>
        <v/>
      </c>
      <c r="G1334" s="26" t="str">
        <f>IF(ISTEXT(E1334),"",IF(ISBLANK(E1334),"",IF(ISTEXT(D1334),"",IF(A1329="Invoice No. : ",INDEX(Sheet1!F$14:F$181,MATCH(B1329,Sheet1!A$14:A$181,0)),G1333))))</f>
        <v/>
      </c>
      <c r="H1334" s="26" t="str">
        <f t="shared" si="81"/>
        <v/>
      </c>
      <c r="I1334" s="26" t="str">
        <f>IF(ISTEXT(E1334),"",IF(ISBLANK(E1334),"",IF(ISTEXT(D1334),"",IF(A1329="Invoice No. : ",TEXT(INDEX(Sheet1!C$14:C$200,MATCH(B1329,Sheet1!A$14:A$200,0)),"hh:mm:ss"),I1333))))</f>
        <v/>
      </c>
      <c r="J1334" t="str">
        <f t="shared" si="82"/>
        <v/>
      </c>
      <c r="K1334" t="str">
        <f>IF(ISBLANK(G1334),"",IF(ISTEXT(G1334),"",INDEX(Sheet1!H$14:H$181,MATCH(F1334,Sheet1!A$14:A$181,0))))</f>
        <v/>
      </c>
      <c r="L1334" t="str">
        <f>IF(ISBLANK(G1334),"",IF(ISTEXT(G1334),"",INDEX(Sheet1!I$14:I$181,MATCH(F1334,Sheet1!A$14:A$181,0))))</f>
        <v/>
      </c>
      <c r="M1334" t="str">
        <f>IF(ISBLANK(G1334),"",IF(ISTEXT(G1334),"",IF(INDEX(Sheet1!H$14:H$181,MATCH(F1334,Sheet1!A$14:A$181,0))&lt;&gt;0,IF(INDEX(Sheet1!I$14:I$181,MATCH(F1334,Sheet1!A$14:A$181,0))&lt;&gt;0,"Loan &amp; Cash","Loan"),"Cash")))</f>
        <v/>
      </c>
      <c r="N1334" t="str">
        <f>IF(ISTEXT(E1334),"",IF(ISBLANK(E1334),"",IF(ISTEXT(D1334),"",IF(A1329="Invoice No. : ",INDEX(Sheet1!D$14:D$181,MATCH(B1329,Sheet1!A$14:A$181,0)),N1333))))</f>
        <v/>
      </c>
      <c r="O1334" t="str">
        <f>IF(ISTEXT(E1334),"",IF(ISBLANK(E1334),"",IF(ISTEXT(D1334),"",IF(A1329="Invoice No. : ",INDEX(Sheet1!E$14:E$181,MATCH(B1329,Sheet1!A$14:A$181,0)),O1333))))</f>
        <v/>
      </c>
      <c r="P1334" t="str">
        <f>IF(ISTEXT(E1334),"",IF(ISBLANK(E1334),"",IF(ISTEXT(D1334),"",IF(A1329="Invoice No. : ",INDEX(Sheet1!G$14:G$181,MATCH(B1329,Sheet1!A$14:A$181,0)),P1333))))</f>
        <v/>
      </c>
      <c r="Q1334" t="str">
        <f t="shared" si="83"/>
        <v/>
      </c>
    </row>
    <row r="1335" spans="1:17" x14ac:dyDescent="0.2">
      <c r="A1335" s="10" t="s">
        <v>891</v>
      </c>
      <c r="B1335" s="10" t="s">
        <v>892</v>
      </c>
      <c r="C1335" s="11">
        <v>1</v>
      </c>
      <c r="D1335" s="11">
        <v>257</v>
      </c>
      <c r="E1335" s="11">
        <v>257</v>
      </c>
      <c r="F1335" s="26">
        <f t="shared" si="80"/>
        <v>2145372</v>
      </c>
      <c r="G1335" s="26">
        <f>IF(ISTEXT(E1335),"",IF(ISBLANK(E1335),"",IF(ISTEXT(D1335),"",IF(A1330="Invoice No. : ",INDEX(Sheet1!F$14:F$181,MATCH(B1330,Sheet1!A$14:A$181,0)),G1334))))</f>
        <v>39862</v>
      </c>
      <c r="H1335" s="26" t="str">
        <f t="shared" si="81"/>
        <v>01/17/2023</v>
      </c>
      <c r="I1335" s="26" t="str">
        <f>IF(ISTEXT(E1335),"",IF(ISBLANK(E1335),"",IF(ISTEXT(D1335),"",IF(A1330="Invoice No. : ",TEXT(INDEX(Sheet1!C$14:C$200,MATCH(B1330,Sheet1!A$14:A$200,0)),"hh:mm:ss"),I1334))))</f>
        <v>12:37:21</v>
      </c>
      <c r="J1335">
        <f t="shared" si="82"/>
        <v>1135.5</v>
      </c>
      <c r="K1335">
        <f>IF(ISBLANK(G1335),"",IF(ISTEXT(G1335),"",INDEX(Sheet1!H$14:H$181,MATCH(F1335,Sheet1!A$14:A$181,0))))</f>
        <v>1135.5</v>
      </c>
      <c r="L1335">
        <f>IF(ISBLANK(G1335),"",IF(ISTEXT(G1335),"",INDEX(Sheet1!I$14:I$181,MATCH(F1335,Sheet1!A$14:A$181,0))))</f>
        <v>0</v>
      </c>
      <c r="M1335" t="str">
        <f>IF(ISBLANK(G1335),"",IF(ISTEXT(G1335),"",IF(INDEX(Sheet1!H$14:H$181,MATCH(F1335,Sheet1!A$14:A$181,0))&lt;&gt;0,IF(INDEX(Sheet1!I$14:I$181,MATCH(F1335,Sheet1!A$14:A$181,0))&lt;&gt;0,"Loan &amp; Cash","Loan"),"Cash")))</f>
        <v>Loan</v>
      </c>
      <c r="N1335">
        <f>IF(ISTEXT(E1335),"",IF(ISBLANK(E1335),"",IF(ISTEXT(D1335),"",IF(A1330="Invoice No. : ",INDEX(Sheet1!D$14:D$181,MATCH(B1330,Sheet1!A$14:A$181,0)),N1334))))</f>
        <v>2</v>
      </c>
      <c r="O1335" t="str">
        <f>IF(ISTEXT(E1335),"",IF(ISBLANK(E1335),"",IF(ISTEXT(D1335),"",IF(A1330="Invoice No. : ",INDEX(Sheet1!E$14:E$181,MATCH(B1330,Sheet1!A$14:A$181,0)),O1334))))</f>
        <v>RUBY</v>
      </c>
      <c r="P1335" t="str">
        <f>IF(ISTEXT(E1335),"",IF(ISBLANK(E1335),"",IF(ISTEXT(D1335),"",IF(A1330="Invoice No. : ",INDEX(Sheet1!G$14:G$181,MATCH(B1330,Sheet1!A$14:A$181,0)),P1334))))</f>
        <v>ORTE, JOANE VENANCIO</v>
      </c>
      <c r="Q1335">
        <f t="shared" si="83"/>
        <v>130591.09</v>
      </c>
    </row>
    <row r="1336" spans="1:17" x14ac:dyDescent="0.2">
      <c r="A1336" s="10" t="s">
        <v>635</v>
      </c>
      <c r="B1336" s="10" t="s">
        <v>636</v>
      </c>
      <c r="C1336" s="11">
        <v>8</v>
      </c>
      <c r="D1336" s="11">
        <v>14.25</v>
      </c>
      <c r="E1336" s="11">
        <v>114</v>
      </c>
      <c r="F1336" s="26">
        <f t="shared" si="80"/>
        <v>2145372</v>
      </c>
      <c r="G1336" s="26">
        <f>IF(ISTEXT(E1336),"",IF(ISBLANK(E1336),"",IF(ISTEXT(D1336),"",IF(A1331="Invoice No. : ",INDEX(Sheet1!F$14:F$181,MATCH(B1331,Sheet1!A$14:A$181,0)),G1335))))</f>
        <v>39862</v>
      </c>
      <c r="H1336" s="26" t="str">
        <f t="shared" si="81"/>
        <v>01/17/2023</v>
      </c>
      <c r="I1336" s="26" t="str">
        <f>IF(ISTEXT(E1336),"",IF(ISBLANK(E1336),"",IF(ISTEXT(D1336),"",IF(A1331="Invoice No. : ",TEXT(INDEX(Sheet1!C$14:C$200,MATCH(B1331,Sheet1!A$14:A$200,0)),"hh:mm:ss"),I1335))))</f>
        <v>12:37:21</v>
      </c>
      <c r="J1336">
        <f t="shared" si="82"/>
        <v>1135.5</v>
      </c>
      <c r="K1336">
        <f>IF(ISBLANK(G1336),"",IF(ISTEXT(G1336),"",INDEX(Sheet1!H$14:H$181,MATCH(F1336,Sheet1!A$14:A$181,0))))</f>
        <v>1135.5</v>
      </c>
      <c r="L1336">
        <f>IF(ISBLANK(G1336),"",IF(ISTEXT(G1336),"",INDEX(Sheet1!I$14:I$181,MATCH(F1336,Sheet1!A$14:A$181,0))))</f>
        <v>0</v>
      </c>
      <c r="M1336" t="str">
        <f>IF(ISBLANK(G1336),"",IF(ISTEXT(G1336),"",IF(INDEX(Sheet1!H$14:H$181,MATCH(F1336,Sheet1!A$14:A$181,0))&lt;&gt;0,IF(INDEX(Sheet1!I$14:I$181,MATCH(F1336,Sheet1!A$14:A$181,0))&lt;&gt;0,"Loan &amp; Cash","Loan"),"Cash")))</f>
        <v>Loan</v>
      </c>
      <c r="N1336">
        <f>IF(ISTEXT(E1336),"",IF(ISBLANK(E1336),"",IF(ISTEXT(D1336),"",IF(A1331="Invoice No. : ",INDEX(Sheet1!D$14:D$181,MATCH(B1331,Sheet1!A$14:A$181,0)),N1335))))</f>
        <v>2</v>
      </c>
      <c r="O1336" t="str">
        <f>IF(ISTEXT(E1336),"",IF(ISBLANK(E1336),"",IF(ISTEXT(D1336),"",IF(A1331="Invoice No. : ",INDEX(Sheet1!E$14:E$181,MATCH(B1331,Sheet1!A$14:A$181,0)),O1335))))</f>
        <v>RUBY</v>
      </c>
      <c r="P1336" t="str">
        <f>IF(ISTEXT(E1336),"",IF(ISBLANK(E1336),"",IF(ISTEXT(D1336),"",IF(A1331="Invoice No. : ",INDEX(Sheet1!G$14:G$181,MATCH(B1331,Sheet1!A$14:A$181,0)),P1335))))</f>
        <v>ORTE, JOANE VENANCIO</v>
      </c>
      <c r="Q1336">
        <f t="shared" si="83"/>
        <v>130591.09</v>
      </c>
    </row>
    <row r="1337" spans="1:17" x14ac:dyDescent="0.2">
      <c r="A1337" s="10" t="s">
        <v>893</v>
      </c>
      <c r="B1337" s="10" t="s">
        <v>894</v>
      </c>
      <c r="C1337" s="11">
        <v>3</v>
      </c>
      <c r="D1337" s="11">
        <v>29</v>
      </c>
      <c r="E1337" s="11">
        <v>87</v>
      </c>
      <c r="F1337" s="26">
        <f t="shared" si="80"/>
        <v>2145372</v>
      </c>
      <c r="G1337" s="26">
        <f>IF(ISTEXT(E1337),"",IF(ISBLANK(E1337),"",IF(ISTEXT(D1337),"",IF(A1332="Invoice No. : ",INDEX(Sheet1!F$14:F$181,MATCH(B1332,Sheet1!A$14:A$181,0)),G1336))))</f>
        <v>39862</v>
      </c>
      <c r="H1337" s="26" t="str">
        <f t="shared" si="81"/>
        <v>01/17/2023</v>
      </c>
      <c r="I1337" s="26" t="str">
        <f>IF(ISTEXT(E1337),"",IF(ISBLANK(E1337),"",IF(ISTEXT(D1337),"",IF(A1332="Invoice No. : ",TEXT(INDEX(Sheet1!C$14:C$200,MATCH(B1332,Sheet1!A$14:A$200,0)),"hh:mm:ss"),I1336))))</f>
        <v>12:37:21</v>
      </c>
      <c r="J1337">
        <f t="shared" si="82"/>
        <v>1135.5</v>
      </c>
      <c r="K1337">
        <f>IF(ISBLANK(G1337),"",IF(ISTEXT(G1337),"",INDEX(Sheet1!H$14:H$181,MATCH(F1337,Sheet1!A$14:A$181,0))))</f>
        <v>1135.5</v>
      </c>
      <c r="L1337">
        <f>IF(ISBLANK(G1337),"",IF(ISTEXT(G1337),"",INDEX(Sheet1!I$14:I$181,MATCH(F1337,Sheet1!A$14:A$181,0))))</f>
        <v>0</v>
      </c>
      <c r="M1337" t="str">
        <f>IF(ISBLANK(G1337),"",IF(ISTEXT(G1337),"",IF(INDEX(Sheet1!H$14:H$181,MATCH(F1337,Sheet1!A$14:A$181,0))&lt;&gt;0,IF(INDEX(Sheet1!I$14:I$181,MATCH(F1337,Sheet1!A$14:A$181,0))&lt;&gt;0,"Loan &amp; Cash","Loan"),"Cash")))</f>
        <v>Loan</v>
      </c>
      <c r="N1337">
        <f>IF(ISTEXT(E1337),"",IF(ISBLANK(E1337),"",IF(ISTEXT(D1337),"",IF(A1332="Invoice No. : ",INDEX(Sheet1!D$14:D$181,MATCH(B1332,Sheet1!A$14:A$181,0)),N1336))))</f>
        <v>2</v>
      </c>
      <c r="O1337" t="str">
        <f>IF(ISTEXT(E1337),"",IF(ISBLANK(E1337),"",IF(ISTEXT(D1337),"",IF(A1332="Invoice No. : ",INDEX(Sheet1!E$14:E$181,MATCH(B1332,Sheet1!A$14:A$181,0)),O1336))))</f>
        <v>RUBY</v>
      </c>
      <c r="P1337" t="str">
        <f>IF(ISTEXT(E1337),"",IF(ISBLANK(E1337),"",IF(ISTEXT(D1337),"",IF(A1332="Invoice No. : ",INDEX(Sheet1!G$14:G$181,MATCH(B1332,Sheet1!A$14:A$181,0)),P1336))))</f>
        <v>ORTE, JOANE VENANCIO</v>
      </c>
      <c r="Q1337">
        <f t="shared" si="83"/>
        <v>130591.09</v>
      </c>
    </row>
    <row r="1338" spans="1:17" x14ac:dyDescent="0.2">
      <c r="A1338" s="10" t="s">
        <v>895</v>
      </c>
      <c r="B1338" s="10" t="s">
        <v>896</v>
      </c>
      <c r="C1338" s="11">
        <v>1</v>
      </c>
      <c r="D1338" s="11">
        <v>88.5</v>
      </c>
      <c r="E1338" s="11">
        <v>88.5</v>
      </c>
      <c r="F1338" s="26">
        <f t="shared" si="80"/>
        <v>2145372</v>
      </c>
      <c r="G1338" s="26">
        <f>IF(ISTEXT(E1338),"",IF(ISBLANK(E1338),"",IF(ISTEXT(D1338),"",IF(A1333="Invoice No. : ",INDEX(Sheet1!F$14:F$181,MATCH(B1333,Sheet1!A$14:A$181,0)),G1337))))</f>
        <v>39862</v>
      </c>
      <c r="H1338" s="26" t="str">
        <f t="shared" si="81"/>
        <v>01/17/2023</v>
      </c>
      <c r="I1338" s="26" t="str">
        <f>IF(ISTEXT(E1338),"",IF(ISBLANK(E1338),"",IF(ISTEXT(D1338),"",IF(A1333="Invoice No. : ",TEXT(INDEX(Sheet1!C$14:C$200,MATCH(B1333,Sheet1!A$14:A$200,0)),"hh:mm:ss"),I1337))))</f>
        <v>12:37:21</v>
      </c>
      <c r="J1338">
        <f t="shared" si="82"/>
        <v>1135.5</v>
      </c>
      <c r="K1338">
        <f>IF(ISBLANK(G1338),"",IF(ISTEXT(G1338),"",INDEX(Sheet1!H$14:H$181,MATCH(F1338,Sheet1!A$14:A$181,0))))</f>
        <v>1135.5</v>
      </c>
      <c r="L1338">
        <f>IF(ISBLANK(G1338),"",IF(ISTEXT(G1338),"",INDEX(Sheet1!I$14:I$181,MATCH(F1338,Sheet1!A$14:A$181,0))))</f>
        <v>0</v>
      </c>
      <c r="M1338" t="str">
        <f>IF(ISBLANK(G1338),"",IF(ISTEXT(G1338),"",IF(INDEX(Sheet1!H$14:H$181,MATCH(F1338,Sheet1!A$14:A$181,0))&lt;&gt;0,IF(INDEX(Sheet1!I$14:I$181,MATCH(F1338,Sheet1!A$14:A$181,0))&lt;&gt;0,"Loan &amp; Cash","Loan"),"Cash")))</f>
        <v>Loan</v>
      </c>
      <c r="N1338">
        <f>IF(ISTEXT(E1338),"",IF(ISBLANK(E1338),"",IF(ISTEXT(D1338),"",IF(A1333="Invoice No. : ",INDEX(Sheet1!D$14:D$181,MATCH(B1333,Sheet1!A$14:A$181,0)),N1337))))</f>
        <v>2</v>
      </c>
      <c r="O1338" t="str">
        <f>IF(ISTEXT(E1338),"",IF(ISBLANK(E1338),"",IF(ISTEXT(D1338),"",IF(A1333="Invoice No. : ",INDEX(Sheet1!E$14:E$181,MATCH(B1333,Sheet1!A$14:A$181,0)),O1337))))</f>
        <v>RUBY</v>
      </c>
      <c r="P1338" t="str">
        <f>IF(ISTEXT(E1338),"",IF(ISBLANK(E1338),"",IF(ISTEXT(D1338),"",IF(A1333="Invoice No. : ",INDEX(Sheet1!G$14:G$181,MATCH(B1333,Sheet1!A$14:A$181,0)),P1337))))</f>
        <v>ORTE, JOANE VENANCIO</v>
      </c>
      <c r="Q1338">
        <f t="shared" si="83"/>
        <v>130591.09</v>
      </c>
    </row>
    <row r="1339" spans="1:17" x14ac:dyDescent="0.2">
      <c r="A1339" s="10" t="s">
        <v>897</v>
      </c>
      <c r="B1339" s="10" t="s">
        <v>898</v>
      </c>
      <c r="C1339" s="11">
        <v>5</v>
      </c>
      <c r="D1339" s="11">
        <v>7.25</v>
      </c>
      <c r="E1339" s="11">
        <v>36.25</v>
      </c>
      <c r="F1339" s="26">
        <f t="shared" si="80"/>
        <v>2145372</v>
      </c>
      <c r="G1339" s="26">
        <f>IF(ISTEXT(E1339),"",IF(ISBLANK(E1339),"",IF(ISTEXT(D1339),"",IF(A1334="Invoice No. : ",INDEX(Sheet1!F$14:F$181,MATCH(B1334,Sheet1!A$14:A$181,0)),G1338))))</f>
        <v>39862</v>
      </c>
      <c r="H1339" s="26" t="str">
        <f t="shared" si="81"/>
        <v>01/17/2023</v>
      </c>
      <c r="I1339" s="26" t="str">
        <f>IF(ISTEXT(E1339),"",IF(ISBLANK(E1339),"",IF(ISTEXT(D1339),"",IF(A1334="Invoice No. : ",TEXT(INDEX(Sheet1!C$14:C$200,MATCH(B1334,Sheet1!A$14:A$200,0)),"hh:mm:ss"),I1338))))</f>
        <v>12:37:21</v>
      </c>
      <c r="J1339">
        <f t="shared" si="82"/>
        <v>1135.5</v>
      </c>
      <c r="K1339">
        <f>IF(ISBLANK(G1339),"",IF(ISTEXT(G1339),"",INDEX(Sheet1!H$14:H$181,MATCH(F1339,Sheet1!A$14:A$181,0))))</f>
        <v>1135.5</v>
      </c>
      <c r="L1339">
        <f>IF(ISBLANK(G1339),"",IF(ISTEXT(G1339),"",INDEX(Sheet1!I$14:I$181,MATCH(F1339,Sheet1!A$14:A$181,0))))</f>
        <v>0</v>
      </c>
      <c r="M1339" t="str">
        <f>IF(ISBLANK(G1339),"",IF(ISTEXT(G1339),"",IF(INDEX(Sheet1!H$14:H$181,MATCH(F1339,Sheet1!A$14:A$181,0))&lt;&gt;0,IF(INDEX(Sheet1!I$14:I$181,MATCH(F1339,Sheet1!A$14:A$181,0))&lt;&gt;0,"Loan &amp; Cash","Loan"),"Cash")))</f>
        <v>Loan</v>
      </c>
      <c r="N1339">
        <f>IF(ISTEXT(E1339),"",IF(ISBLANK(E1339),"",IF(ISTEXT(D1339),"",IF(A1334="Invoice No. : ",INDEX(Sheet1!D$14:D$181,MATCH(B1334,Sheet1!A$14:A$181,0)),N1338))))</f>
        <v>2</v>
      </c>
      <c r="O1339" t="str">
        <f>IF(ISTEXT(E1339),"",IF(ISBLANK(E1339),"",IF(ISTEXT(D1339),"",IF(A1334="Invoice No. : ",INDEX(Sheet1!E$14:E$181,MATCH(B1334,Sheet1!A$14:A$181,0)),O1338))))</f>
        <v>RUBY</v>
      </c>
      <c r="P1339" t="str">
        <f>IF(ISTEXT(E1339),"",IF(ISBLANK(E1339),"",IF(ISTEXT(D1339),"",IF(A1334="Invoice No. : ",INDEX(Sheet1!G$14:G$181,MATCH(B1334,Sheet1!A$14:A$181,0)),P1338))))</f>
        <v>ORTE, JOANE VENANCIO</v>
      </c>
      <c r="Q1339">
        <f t="shared" si="83"/>
        <v>130591.09</v>
      </c>
    </row>
    <row r="1340" spans="1:17" x14ac:dyDescent="0.2">
      <c r="A1340" s="10" t="s">
        <v>899</v>
      </c>
      <c r="B1340" s="10" t="s">
        <v>900</v>
      </c>
      <c r="C1340" s="11">
        <v>5</v>
      </c>
      <c r="D1340" s="11">
        <v>7.25</v>
      </c>
      <c r="E1340" s="11">
        <v>36.25</v>
      </c>
      <c r="F1340" s="26">
        <f t="shared" si="80"/>
        <v>2145372</v>
      </c>
      <c r="G1340" s="26">
        <f>IF(ISTEXT(E1340),"",IF(ISBLANK(E1340),"",IF(ISTEXT(D1340),"",IF(A1335="Invoice No. : ",INDEX(Sheet1!F$14:F$181,MATCH(B1335,Sheet1!A$14:A$181,0)),G1339))))</f>
        <v>39862</v>
      </c>
      <c r="H1340" s="26" t="str">
        <f t="shared" si="81"/>
        <v>01/17/2023</v>
      </c>
      <c r="I1340" s="26" t="str">
        <f>IF(ISTEXT(E1340),"",IF(ISBLANK(E1340),"",IF(ISTEXT(D1340),"",IF(A1335="Invoice No. : ",TEXT(INDEX(Sheet1!C$14:C$200,MATCH(B1335,Sheet1!A$14:A$200,0)),"hh:mm:ss"),I1339))))</f>
        <v>12:37:21</v>
      </c>
      <c r="J1340">
        <f t="shared" si="82"/>
        <v>1135.5</v>
      </c>
      <c r="K1340">
        <f>IF(ISBLANK(G1340),"",IF(ISTEXT(G1340),"",INDEX(Sheet1!H$14:H$181,MATCH(F1340,Sheet1!A$14:A$181,0))))</f>
        <v>1135.5</v>
      </c>
      <c r="L1340">
        <f>IF(ISBLANK(G1340),"",IF(ISTEXT(G1340),"",INDEX(Sheet1!I$14:I$181,MATCH(F1340,Sheet1!A$14:A$181,0))))</f>
        <v>0</v>
      </c>
      <c r="M1340" t="str">
        <f>IF(ISBLANK(G1340),"",IF(ISTEXT(G1340),"",IF(INDEX(Sheet1!H$14:H$181,MATCH(F1340,Sheet1!A$14:A$181,0))&lt;&gt;0,IF(INDEX(Sheet1!I$14:I$181,MATCH(F1340,Sheet1!A$14:A$181,0))&lt;&gt;0,"Loan &amp; Cash","Loan"),"Cash")))</f>
        <v>Loan</v>
      </c>
      <c r="N1340">
        <f>IF(ISTEXT(E1340),"",IF(ISBLANK(E1340),"",IF(ISTEXT(D1340),"",IF(A1335="Invoice No. : ",INDEX(Sheet1!D$14:D$181,MATCH(B1335,Sheet1!A$14:A$181,0)),N1339))))</f>
        <v>2</v>
      </c>
      <c r="O1340" t="str">
        <f>IF(ISTEXT(E1340),"",IF(ISBLANK(E1340),"",IF(ISTEXT(D1340),"",IF(A1335="Invoice No. : ",INDEX(Sheet1!E$14:E$181,MATCH(B1335,Sheet1!A$14:A$181,0)),O1339))))</f>
        <v>RUBY</v>
      </c>
      <c r="P1340" t="str">
        <f>IF(ISTEXT(E1340),"",IF(ISBLANK(E1340),"",IF(ISTEXT(D1340),"",IF(A1335="Invoice No. : ",INDEX(Sheet1!G$14:G$181,MATCH(B1335,Sheet1!A$14:A$181,0)),P1339))))</f>
        <v>ORTE, JOANE VENANCIO</v>
      </c>
      <c r="Q1340">
        <f t="shared" si="83"/>
        <v>130591.09</v>
      </c>
    </row>
    <row r="1341" spans="1:17" x14ac:dyDescent="0.2">
      <c r="A1341" s="10" t="s">
        <v>901</v>
      </c>
      <c r="B1341" s="10" t="s">
        <v>902</v>
      </c>
      <c r="C1341" s="11">
        <v>1</v>
      </c>
      <c r="D1341" s="11">
        <v>19.5</v>
      </c>
      <c r="E1341" s="11">
        <v>19.5</v>
      </c>
      <c r="F1341" s="26">
        <f t="shared" si="80"/>
        <v>2145372</v>
      </c>
      <c r="G1341" s="26">
        <f>IF(ISTEXT(E1341),"",IF(ISBLANK(E1341),"",IF(ISTEXT(D1341),"",IF(A1336="Invoice No. : ",INDEX(Sheet1!F$14:F$181,MATCH(B1336,Sheet1!A$14:A$181,0)),G1340))))</f>
        <v>39862</v>
      </c>
      <c r="H1341" s="26" t="str">
        <f t="shared" si="81"/>
        <v>01/17/2023</v>
      </c>
      <c r="I1341" s="26" t="str">
        <f>IF(ISTEXT(E1341),"",IF(ISBLANK(E1341),"",IF(ISTEXT(D1341),"",IF(A1336="Invoice No. : ",TEXT(INDEX(Sheet1!C$14:C$200,MATCH(B1336,Sheet1!A$14:A$200,0)),"hh:mm:ss"),I1340))))</f>
        <v>12:37:21</v>
      </c>
      <c r="J1341">
        <f t="shared" si="82"/>
        <v>1135.5</v>
      </c>
      <c r="K1341">
        <f>IF(ISBLANK(G1341),"",IF(ISTEXT(G1341),"",INDEX(Sheet1!H$14:H$181,MATCH(F1341,Sheet1!A$14:A$181,0))))</f>
        <v>1135.5</v>
      </c>
      <c r="L1341">
        <f>IF(ISBLANK(G1341),"",IF(ISTEXT(G1341),"",INDEX(Sheet1!I$14:I$181,MATCH(F1341,Sheet1!A$14:A$181,0))))</f>
        <v>0</v>
      </c>
      <c r="M1341" t="str">
        <f>IF(ISBLANK(G1341),"",IF(ISTEXT(G1341),"",IF(INDEX(Sheet1!H$14:H$181,MATCH(F1341,Sheet1!A$14:A$181,0))&lt;&gt;0,IF(INDEX(Sheet1!I$14:I$181,MATCH(F1341,Sheet1!A$14:A$181,0))&lt;&gt;0,"Loan &amp; Cash","Loan"),"Cash")))</f>
        <v>Loan</v>
      </c>
      <c r="N1341">
        <f>IF(ISTEXT(E1341),"",IF(ISBLANK(E1341),"",IF(ISTEXT(D1341),"",IF(A1336="Invoice No. : ",INDEX(Sheet1!D$14:D$181,MATCH(B1336,Sheet1!A$14:A$181,0)),N1340))))</f>
        <v>2</v>
      </c>
      <c r="O1341" t="str">
        <f>IF(ISTEXT(E1341),"",IF(ISBLANK(E1341),"",IF(ISTEXT(D1341),"",IF(A1336="Invoice No. : ",INDEX(Sheet1!E$14:E$181,MATCH(B1336,Sheet1!A$14:A$181,0)),O1340))))</f>
        <v>RUBY</v>
      </c>
      <c r="P1341" t="str">
        <f>IF(ISTEXT(E1341),"",IF(ISBLANK(E1341),"",IF(ISTEXT(D1341),"",IF(A1336="Invoice No. : ",INDEX(Sheet1!G$14:G$181,MATCH(B1336,Sheet1!A$14:A$181,0)),P1340))))</f>
        <v>ORTE, JOANE VENANCIO</v>
      </c>
      <c r="Q1341">
        <f t="shared" si="83"/>
        <v>130591.09</v>
      </c>
    </row>
    <row r="1342" spans="1:17" x14ac:dyDescent="0.2">
      <c r="A1342" s="10" t="s">
        <v>753</v>
      </c>
      <c r="B1342" s="10" t="s">
        <v>754</v>
      </c>
      <c r="C1342" s="11">
        <v>1</v>
      </c>
      <c r="D1342" s="11">
        <v>23</v>
      </c>
      <c r="E1342" s="11">
        <v>23</v>
      </c>
      <c r="F1342" s="26">
        <f t="shared" si="80"/>
        <v>2145372</v>
      </c>
      <c r="G1342" s="26">
        <f>IF(ISTEXT(E1342),"",IF(ISBLANK(E1342),"",IF(ISTEXT(D1342),"",IF(A1337="Invoice No. : ",INDEX(Sheet1!F$14:F$181,MATCH(B1337,Sheet1!A$14:A$181,0)),G1341))))</f>
        <v>39862</v>
      </c>
      <c r="H1342" s="26" t="str">
        <f t="shared" si="81"/>
        <v>01/17/2023</v>
      </c>
      <c r="I1342" s="26" t="str">
        <f>IF(ISTEXT(E1342),"",IF(ISBLANK(E1342),"",IF(ISTEXT(D1342),"",IF(A1337="Invoice No. : ",TEXT(INDEX(Sheet1!C$14:C$200,MATCH(B1337,Sheet1!A$14:A$200,0)),"hh:mm:ss"),I1341))))</f>
        <v>12:37:21</v>
      </c>
      <c r="J1342">
        <f t="shared" si="82"/>
        <v>1135.5</v>
      </c>
      <c r="K1342">
        <f>IF(ISBLANK(G1342),"",IF(ISTEXT(G1342),"",INDEX(Sheet1!H$14:H$181,MATCH(F1342,Sheet1!A$14:A$181,0))))</f>
        <v>1135.5</v>
      </c>
      <c r="L1342">
        <f>IF(ISBLANK(G1342),"",IF(ISTEXT(G1342),"",INDEX(Sheet1!I$14:I$181,MATCH(F1342,Sheet1!A$14:A$181,0))))</f>
        <v>0</v>
      </c>
      <c r="M1342" t="str">
        <f>IF(ISBLANK(G1342),"",IF(ISTEXT(G1342),"",IF(INDEX(Sheet1!H$14:H$181,MATCH(F1342,Sheet1!A$14:A$181,0))&lt;&gt;0,IF(INDEX(Sheet1!I$14:I$181,MATCH(F1342,Sheet1!A$14:A$181,0))&lt;&gt;0,"Loan &amp; Cash","Loan"),"Cash")))</f>
        <v>Loan</v>
      </c>
      <c r="N1342">
        <f>IF(ISTEXT(E1342),"",IF(ISBLANK(E1342),"",IF(ISTEXT(D1342),"",IF(A1337="Invoice No. : ",INDEX(Sheet1!D$14:D$181,MATCH(B1337,Sheet1!A$14:A$181,0)),N1341))))</f>
        <v>2</v>
      </c>
      <c r="O1342" t="str">
        <f>IF(ISTEXT(E1342),"",IF(ISBLANK(E1342),"",IF(ISTEXT(D1342),"",IF(A1337="Invoice No. : ",INDEX(Sheet1!E$14:E$181,MATCH(B1337,Sheet1!A$14:A$181,0)),O1341))))</f>
        <v>RUBY</v>
      </c>
      <c r="P1342" t="str">
        <f>IF(ISTEXT(E1342),"",IF(ISBLANK(E1342),"",IF(ISTEXT(D1342),"",IF(A1337="Invoice No. : ",INDEX(Sheet1!G$14:G$181,MATCH(B1337,Sheet1!A$14:A$181,0)),P1341))))</f>
        <v>ORTE, JOANE VENANCIO</v>
      </c>
      <c r="Q1342">
        <f t="shared" si="83"/>
        <v>130591.09</v>
      </c>
    </row>
    <row r="1343" spans="1:17" x14ac:dyDescent="0.2">
      <c r="A1343" s="10" t="s">
        <v>903</v>
      </c>
      <c r="B1343" s="10" t="s">
        <v>904</v>
      </c>
      <c r="C1343" s="11">
        <v>2</v>
      </c>
      <c r="D1343" s="11">
        <v>25</v>
      </c>
      <c r="E1343" s="11">
        <v>50</v>
      </c>
      <c r="F1343" s="26">
        <f t="shared" si="80"/>
        <v>2145372</v>
      </c>
      <c r="G1343" s="26">
        <f>IF(ISTEXT(E1343),"",IF(ISBLANK(E1343),"",IF(ISTEXT(D1343),"",IF(A1338="Invoice No. : ",INDEX(Sheet1!F$14:F$181,MATCH(B1338,Sheet1!A$14:A$181,0)),G1342))))</f>
        <v>39862</v>
      </c>
      <c r="H1343" s="26" t="str">
        <f t="shared" si="81"/>
        <v>01/17/2023</v>
      </c>
      <c r="I1343" s="26" t="str">
        <f>IF(ISTEXT(E1343),"",IF(ISBLANK(E1343),"",IF(ISTEXT(D1343),"",IF(A1338="Invoice No. : ",TEXT(INDEX(Sheet1!C$14:C$200,MATCH(B1338,Sheet1!A$14:A$200,0)),"hh:mm:ss"),I1342))))</f>
        <v>12:37:21</v>
      </c>
      <c r="J1343">
        <f t="shared" si="82"/>
        <v>1135.5</v>
      </c>
      <c r="K1343">
        <f>IF(ISBLANK(G1343),"",IF(ISTEXT(G1343),"",INDEX(Sheet1!H$14:H$181,MATCH(F1343,Sheet1!A$14:A$181,0))))</f>
        <v>1135.5</v>
      </c>
      <c r="L1343">
        <f>IF(ISBLANK(G1343),"",IF(ISTEXT(G1343),"",INDEX(Sheet1!I$14:I$181,MATCH(F1343,Sheet1!A$14:A$181,0))))</f>
        <v>0</v>
      </c>
      <c r="M1343" t="str">
        <f>IF(ISBLANK(G1343),"",IF(ISTEXT(G1343),"",IF(INDEX(Sheet1!H$14:H$181,MATCH(F1343,Sheet1!A$14:A$181,0))&lt;&gt;0,IF(INDEX(Sheet1!I$14:I$181,MATCH(F1343,Sheet1!A$14:A$181,0))&lt;&gt;0,"Loan &amp; Cash","Loan"),"Cash")))</f>
        <v>Loan</v>
      </c>
      <c r="N1343">
        <f>IF(ISTEXT(E1343),"",IF(ISBLANK(E1343),"",IF(ISTEXT(D1343),"",IF(A1338="Invoice No. : ",INDEX(Sheet1!D$14:D$181,MATCH(B1338,Sheet1!A$14:A$181,0)),N1342))))</f>
        <v>2</v>
      </c>
      <c r="O1343" t="str">
        <f>IF(ISTEXT(E1343),"",IF(ISBLANK(E1343),"",IF(ISTEXT(D1343),"",IF(A1338="Invoice No. : ",INDEX(Sheet1!E$14:E$181,MATCH(B1338,Sheet1!A$14:A$181,0)),O1342))))</f>
        <v>RUBY</v>
      </c>
      <c r="P1343" t="str">
        <f>IF(ISTEXT(E1343),"",IF(ISBLANK(E1343),"",IF(ISTEXT(D1343),"",IF(A1338="Invoice No. : ",INDEX(Sheet1!G$14:G$181,MATCH(B1338,Sheet1!A$14:A$181,0)),P1342))))</f>
        <v>ORTE, JOANE VENANCIO</v>
      </c>
      <c r="Q1343">
        <f t="shared" si="83"/>
        <v>130591.09</v>
      </c>
    </row>
    <row r="1344" spans="1:17" x14ac:dyDescent="0.2">
      <c r="A1344" s="10" t="s">
        <v>312</v>
      </c>
      <c r="B1344" s="10" t="s">
        <v>313</v>
      </c>
      <c r="C1344" s="11">
        <v>1</v>
      </c>
      <c r="D1344" s="11">
        <v>33</v>
      </c>
      <c r="E1344" s="11">
        <v>33</v>
      </c>
      <c r="F1344" s="26">
        <f t="shared" si="80"/>
        <v>2145372</v>
      </c>
      <c r="G1344" s="26">
        <f>IF(ISTEXT(E1344),"",IF(ISBLANK(E1344),"",IF(ISTEXT(D1344),"",IF(A1339="Invoice No. : ",INDEX(Sheet1!F$14:F$181,MATCH(B1339,Sheet1!A$14:A$181,0)),G1343))))</f>
        <v>39862</v>
      </c>
      <c r="H1344" s="26" t="str">
        <f t="shared" si="81"/>
        <v>01/17/2023</v>
      </c>
      <c r="I1344" s="26" t="str">
        <f>IF(ISTEXT(E1344),"",IF(ISBLANK(E1344),"",IF(ISTEXT(D1344),"",IF(A1339="Invoice No. : ",TEXT(INDEX(Sheet1!C$14:C$200,MATCH(B1339,Sheet1!A$14:A$200,0)),"hh:mm:ss"),I1343))))</f>
        <v>12:37:21</v>
      </c>
      <c r="J1344">
        <f t="shared" si="82"/>
        <v>1135.5</v>
      </c>
      <c r="K1344">
        <f>IF(ISBLANK(G1344),"",IF(ISTEXT(G1344),"",INDEX(Sheet1!H$14:H$181,MATCH(F1344,Sheet1!A$14:A$181,0))))</f>
        <v>1135.5</v>
      </c>
      <c r="L1344">
        <f>IF(ISBLANK(G1344),"",IF(ISTEXT(G1344),"",INDEX(Sheet1!I$14:I$181,MATCH(F1344,Sheet1!A$14:A$181,0))))</f>
        <v>0</v>
      </c>
      <c r="M1344" t="str">
        <f>IF(ISBLANK(G1344),"",IF(ISTEXT(G1344),"",IF(INDEX(Sheet1!H$14:H$181,MATCH(F1344,Sheet1!A$14:A$181,0))&lt;&gt;0,IF(INDEX(Sheet1!I$14:I$181,MATCH(F1344,Sheet1!A$14:A$181,0))&lt;&gt;0,"Loan &amp; Cash","Loan"),"Cash")))</f>
        <v>Loan</v>
      </c>
      <c r="N1344">
        <f>IF(ISTEXT(E1344),"",IF(ISBLANK(E1344),"",IF(ISTEXT(D1344),"",IF(A1339="Invoice No. : ",INDEX(Sheet1!D$14:D$181,MATCH(B1339,Sheet1!A$14:A$181,0)),N1343))))</f>
        <v>2</v>
      </c>
      <c r="O1344" t="str">
        <f>IF(ISTEXT(E1344),"",IF(ISBLANK(E1344),"",IF(ISTEXT(D1344),"",IF(A1339="Invoice No. : ",INDEX(Sheet1!E$14:E$181,MATCH(B1339,Sheet1!A$14:A$181,0)),O1343))))</f>
        <v>RUBY</v>
      </c>
      <c r="P1344" t="str">
        <f>IF(ISTEXT(E1344),"",IF(ISBLANK(E1344),"",IF(ISTEXT(D1344),"",IF(A1339="Invoice No. : ",INDEX(Sheet1!G$14:G$181,MATCH(B1339,Sheet1!A$14:A$181,0)),P1343))))</f>
        <v>ORTE, JOANE VENANCIO</v>
      </c>
      <c r="Q1344">
        <f t="shared" si="83"/>
        <v>130591.09</v>
      </c>
    </row>
    <row r="1345" spans="1:17" x14ac:dyDescent="0.2">
      <c r="A1345" s="10" t="s">
        <v>905</v>
      </c>
      <c r="B1345" s="10" t="s">
        <v>906</v>
      </c>
      <c r="C1345" s="11">
        <v>2</v>
      </c>
      <c r="D1345" s="11">
        <v>77.25</v>
      </c>
      <c r="E1345" s="11">
        <v>154.5</v>
      </c>
      <c r="F1345" s="26">
        <f t="shared" si="80"/>
        <v>2145372</v>
      </c>
      <c r="G1345" s="26">
        <f>IF(ISTEXT(E1345),"",IF(ISBLANK(E1345),"",IF(ISTEXT(D1345),"",IF(A1340="Invoice No. : ",INDEX(Sheet1!F$14:F$181,MATCH(B1340,Sheet1!A$14:A$181,0)),G1344))))</f>
        <v>39862</v>
      </c>
      <c r="H1345" s="26" t="str">
        <f t="shared" si="81"/>
        <v>01/17/2023</v>
      </c>
      <c r="I1345" s="26" t="str">
        <f>IF(ISTEXT(E1345),"",IF(ISBLANK(E1345),"",IF(ISTEXT(D1345),"",IF(A1340="Invoice No. : ",TEXT(INDEX(Sheet1!C$14:C$200,MATCH(B1340,Sheet1!A$14:A$200,0)),"hh:mm:ss"),I1344))))</f>
        <v>12:37:21</v>
      </c>
      <c r="J1345">
        <f t="shared" si="82"/>
        <v>1135.5</v>
      </c>
      <c r="K1345">
        <f>IF(ISBLANK(G1345),"",IF(ISTEXT(G1345),"",INDEX(Sheet1!H$14:H$181,MATCH(F1345,Sheet1!A$14:A$181,0))))</f>
        <v>1135.5</v>
      </c>
      <c r="L1345">
        <f>IF(ISBLANK(G1345),"",IF(ISTEXT(G1345),"",INDEX(Sheet1!I$14:I$181,MATCH(F1345,Sheet1!A$14:A$181,0))))</f>
        <v>0</v>
      </c>
      <c r="M1345" t="str">
        <f>IF(ISBLANK(G1345),"",IF(ISTEXT(G1345),"",IF(INDEX(Sheet1!H$14:H$181,MATCH(F1345,Sheet1!A$14:A$181,0))&lt;&gt;0,IF(INDEX(Sheet1!I$14:I$181,MATCH(F1345,Sheet1!A$14:A$181,0))&lt;&gt;0,"Loan &amp; Cash","Loan"),"Cash")))</f>
        <v>Loan</v>
      </c>
      <c r="N1345">
        <f>IF(ISTEXT(E1345),"",IF(ISBLANK(E1345),"",IF(ISTEXT(D1345),"",IF(A1340="Invoice No. : ",INDEX(Sheet1!D$14:D$181,MATCH(B1340,Sheet1!A$14:A$181,0)),N1344))))</f>
        <v>2</v>
      </c>
      <c r="O1345" t="str">
        <f>IF(ISTEXT(E1345),"",IF(ISBLANK(E1345),"",IF(ISTEXT(D1345),"",IF(A1340="Invoice No. : ",INDEX(Sheet1!E$14:E$181,MATCH(B1340,Sheet1!A$14:A$181,0)),O1344))))</f>
        <v>RUBY</v>
      </c>
      <c r="P1345" t="str">
        <f>IF(ISTEXT(E1345),"",IF(ISBLANK(E1345),"",IF(ISTEXT(D1345),"",IF(A1340="Invoice No. : ",INDEX(Sheet1!G$14:G$181,MATCH(B1340,Sheet1!A$14:A$181,0)),P1344))))</f>
        <v>ORTE, JOANE VENANCIO</v>
      </c>
      <c r="Q1345">
        <f t="shared" si="83"/>
        <v>130591.09</v>
      </c>
    </row>
    <row r="1346" spans="1:17" x14ac:dyDescent="0.2">
      <c r="A1346" s="10" t="s">
        <v>907</v>
      </c>
      <c r="B1346" s="10" t="s">
        <v>908</v>
      </c>
      <c r="C1346" s="11">
        <v>3</v>
      </c>
      <c r="D1346" s="11">
        <v>23</v>
      </c>
      <c r="E1346" s="11">
        <v>69</v>
      </c>
      <c r="F1346" s="26">
        <f t="shared" si="80"/>
        <v>2145372</v>
      </c>
      <c r="G1346" s="26">
        <f>IF(ISTEXT(E1346),"",IF(ISBLANK(E1346),"",IF(ISTEXT(D1346),"",IF(A1341="Invoice No. : ",INDEX(Sheet1!F$14:F$181,MATCH(B1341,Sheet1!A$14:A$181,0)),G1345))))</f>
        <v>39862</v>
      </c>
      <c r="H1346" s="26" t="str">
        <f t="shared" si="81"/>
        <v>01/17/2023</v>
      </c>
      <c r="I1346" s="26" t="str">
        <f>IF(ISTEXT(E1346),"",IF(ISBLANK(E1346),"",IF(ISTEXT(D1346),"",IF(A1341="Invoice No. : ",TEXT(INDEX(Sheet1!C$14:C$200,MATCH(B1341,Sheet1!A$14:A$200,0)),"hh:mm:ss"),I1345))))</f>
        <v>12:37:21</v>
      </c>
      <c r="J1346">
        <f t="shared" si="82"/>
        <v>1135.5</v>
      </c>
      <c r="K1346">
        <f>IF(ISBLANK(G1346),"",IF(ISTEXT(G1346),"",INDEX(Sheet1!H$14:H$181,MATCH(F1346,Sheet1!A$14:A$181,0))))</f>
        <v>1135.5</v>
      </c>
      <c r="L1346">
        <f>IF(ISBLANK(G1346),"",IF(ISTEXT(G1346),"",INDEX(Sheet1!I$14:I$181,MATCH(F1346,Sheet1!A$14:A$181,0))))</f>
        <v>0</v>
      </c>
      <c r="M1346" t="str">
        <f>IF(ISBLANK(G1346),"",IF(ISTEXT(G1346),"",IF(INDEX(Sheet1!H$14:H$181,MATCH(F1346,Sheet1!A$14:A$181,0))&lt;&gt;0,IF(INDEX(Sheet1!I$14:I$181,MATCH(F1346,Sheet1!A$14:A$181,0))&lt;&gt;0,"Loan &amp; Cash","Loan"),"Cash")))</f>
        <v>Loan</v>
      </c>
      <c r="N1346">
        <f>IF(ISTEXT(E1346),"",IF(ISBLANK(E1346),"",IF(ISTEXT(D1346),"",IF(A1341="Invoice No. : ",INDEX(Sheet1!D$14:D$181,MATCH(B1341,Sheet1!A$14:A$181,0)),N1345))))</f>
        <v>2</v>
      </c>
      <c r="O1346" t="str">
        <f>IF(ISTEXT(E1346),"",IF(ISBLANK(E1346),"",IF(ISTEXT(D1346),"",IF(A1341="Invoice No. : ",INDEX(Sheet1!E$14:E$181,MATCH(B1341,Sheet1!A$14:A$181,0)),O1345))))</f>
        <v>RUBY</v>
      </c>
      <c r="P1346" t="str">
        <f>IF(ISTEXT(E1346),"",IF(ISBLANK(E1346),"",IF(ISTEXT(D1346),"",IF(A1341="Invoice No. : ",INDEX(Sheet1!G$14:G$181,MATCH(B1341,Sheet1!A$14:A$181,0)),P1345))))</f>
        <v>ORTE, JOANE VENANCIO</v>
      </c>
      <c r="Q1346">
        <f t="shared" si="83"/>
        <v>130591.09</v>
      </c>
    </row>
    <row r="1347" spans="1:17" x14ac:dyDescent="0.2">
      <c r="A1347" s="10" t="s">
        <v>721</v>
      </c>
      <c r="B1347" s="10" t="s">
        <v>722</v>
      </c>
      <c r="C1347" s="11">
        <v>5</v>
      </c>
      <c r="D1347" s="11">
        <v>33.5</v>
      </c>
      <c r="E1347" s="11">
        <v>167.5</v>
      </c>
      <c r="F1347" s="26">
        <f t="shared" si="80"/>
        <v>2145372</v>
      </c>
      <c r="G1347" s="26">
        <f>IF(ISTEXT(E1347),"",IF(ISBLANK(E1347),"",IF(ISTEXT(D1347),"",IF(A1342="Invoice No. : ",INDEX(Sheet1!F$14:F$181,MATCH(B1342,Sheet1!A$14:A$181,0)),G1346))))</f>
        <v>39862</v>
      </c>
      <c r="H1347" s="26" t="str">
        <f t="shared" si="81"/>
        <v>01/17/2023</v>
      </c>
      <c r="I1347" s="26" t="str">
        <f>IF(ISTEXT(E1347),"",IF(ISBLANK(E1347),"",IF(ISTEXT(D1347),"",IF(A1342="Invoice No. : ",TEXT(INDEX(Sheet1!C$14:C$200,MATCH(B1342,Sheet1!A$14:A$200,0)),"hh:mm:ss"),I1346))))</f>
        <v>12:37:21</v>
      </c>
      <c r="J1347">
        <f t="shared" si="82"/>
        <v>1135.5</v>
      </c>
      <c r="K1347">
        <f>IF(ISBLANK(G1347),"",IF(ISTEXT(G1347),"",INDEX(Sheet1!H$14:H$181,MATCH(F1347,Sheet1!A$14:A$181,0))))</f>
        <v>1135.5</v>
      </c>
      <c r="L1347">
        <f>IF(ISBLANK(G1347),"",IF(ISTEXT(G1347),"",INDEX(Sheet1!I$14:I$181,MATCH(F1347,Sheet1!A$14:A$181,0))))</f>
        <v>0</v>
      </c>
      <c r="M1347" t="str">
        <f>IF(ISBLANK(G1347),"",IF(ISTEXT(G1347),"",IF(INDEX(Sheet1!H$14:H$181,MATCH(F1347,Sheet1!A$14:A$181,0))&lt;&gt;0,IF(INDEX(Sheet1!I$14:I$181,MATCH(F1347,Sheet1!A$14:A$181,0))&lt;&gt;0,"Loan &amp; Cash","Loan"),"Cash")))</f>
        <v>Loan</v>
      </c>
      <c r="N1347">
        <f>IF(ISTEXT(E1347),"",IF(ISBLANK(E1347),"",IF(ISTEXT(D1347),"",IF(A1342="Invoice No. : ",INDEX(Sheet1!D$14:D$181,MATCH(B1342,Sheet1!A$14:A$181,0)),N1346))))</f>
        <v>2</v>
      </c>
      <c r="O1347" t="str">
        <f>IF(ISTEXT(E1347),"",IF(ISBLANK(E1347),"",IF(ISTEXT(D1347),"",IF(A1342="Invoice No. : ",INDEX(Sheet1!E$14:E$181,MATCH(B1342,Sheet1!A$14:A$181,0)),O1346))))</f>
        <v>RUBY</v>
      </c>
      <c r="P1347" t="str">
        <f>IF(ISTEXT(E1347),"",IF(ISBLANK(E1347),"",IF(ISTEXT(D1347),"",IF(A1342="Invoice No. : ",INDEX(Sheet1!G$14:G$181,MATCH(B1342,Sheet1!A$14:A$181,0)),P1346))))</f>
        <v>ORTE, JOANE VENANCIO</v>
      </c>
      <c r="Q1347">
        <f t="shared" si="83"/>
        <v>130591.09</v>
      </c>
    </row>
    <row r="1348" spans="1:17" x14ac:dyDescent="0.2">
      <c r="D1348" s="12" t="s">
        <v>16</v>
      </c>
      <c r="E1348" s="13">
        <v>1135.5</v>
      </c>
      <c r="F1348" s="26" t="str">
        <f t="shared" si="80"/>
        <v/>
      </c>
      <c r="G1348" s="26" t="str">
        <f>IF(ISTEXT(E1348),"",IF(ISBLANK(E1348),"",IF(ISTEXT(D1348),"",IF(A1343="Invoice No. : ",INDEX(Sheet1!F$14:F$181,MATCH(B1343,Sheet1!A$14:A$181,0)),G1347))))</f>
        <v/>
      </c>
      <c r="H1348" s="26" t="str">
        <f t="shared" si="81"/>
        <v/>
      </c>
      <c r="I1348" s="26" t="str">
        <f>IF(ISTEXT(E1348),"",IF(ISBLANK(E1348),"",IF(ISTEXT(D1348),"",IF(A1343="Invoice No. : ",TEXT(INDEX(Sheet1!C$14:C$200,MATCH(B1343,Sheet1!A$14:A$200,0)),"hh:mm:ss"),I1347))))</f>
        <v/>
      </c>
      <c r="J1348" t="str">
        <f t="shared" si="82"/>
        <v/>
      </c>
      <c r="K1348" t="str">
        <f>IF(ISBLANK(G1348),"",IF(ISTEXT(G1348),"",INDEX(Sheet1!H$14:H$181,MATCH(F1348,Sheet1!A$14:A$181,0))))</f>
        <v/>
      </c>
      <c r="L1348" t="str">
        <f>IF(ISBLANK(G1348),"",IF(ISTEXT(G1348),"",INDEX(Sheet1!I$14:I$181,MATCH(F1348,Sheet1!A$14:A$181,0))))</f>
        <v/>
      </c>
      <c r="M1348" t="str">
        <f>IF(ISBLANK(G1348),"",IF(ISTEXT(G1348),"",IF(INDEX(Sheet1!H$14:H$181,MATCH(F1348,Sheet1!A$14:A$181,0))&lt;&gt;0,IF(INDEX(Sheet1!I$14:I$181,MATCH(F1348,Sheet1!A$14:A$181,0))&lt;&gt;0,"Loan &amp; Cash","Loan"),"Cash")))</f>
        <v/>
      </c>
      <c r="N1348" t="str">
        <f>IF(ISTEXT(E1348),"",IF(ISBLANK(E1348),"",IF(ISTEXT(D1348),"",IF(A1343="Invoice No. : ",INDEX(Sheet1!D$14:D$181,MATCH(B1343,Sheet1!A$14:A$181,0)),N1347))))</f>
        <v/>
      </c>
      <c r="O1348" t="str">
        <f>IF(ISTEXT(E1348),"",IF(ISBLANK(E1348),"",IF(ISTEXT(D1348),"",IF(A1343="Invoice No. : ",INDEX(Sheet1!E$14:E$181,MATCH(B1343,Sheet1!A$14:A$181,0)),O1347))))</f>
        <v/>
      </c>
      <c r="P1348" t="str">
        <f>IF(ISTEXT(E1348),"",IF(ISBLANK(E1348),"",IF(ISTEXT(D1348),"",IF(A1343="Invoice No. : ",INDEX(Sheet1!G$14:G$181,MATCH(B1343,Sheet1!A$14:A$181,0)),P1347))))</f>
        <v/>
      </c>
      <c r="Q1348" t="str">
        <f t="shared" si="83"/>
        <v/>
      </c>
    </row>
    <row r="1349" spans="1:17" x14ac:dyDescent="0.2">
      <c r="F1349" s="26" t="str">
        <f t="shared" si="80"/>
        <v/>
      </c>
      <c r="G1349" s="26" t="str">
        <f>IF(ISTEXT(E1349),"",IF(ISBLANK(E1349),"",IF(ISTEXT(D1349),"",IF(A1344="Invoice No. : ",INDEX(Sheet1!F$14:F$181,MATCH(B1344,Sheet1!A$14:A$181,0)),G1348))))</f>
        <v/>
      </c>
      <c r="H1349" s="26" t="str">
        <f t="shared" si="81"/>
        <v/>
      </c>
      <c r="I1349" s="26" t="str">
        <f>IF(ISTEXT(E1349),"",IF(ISBLANK(E1349),"",IF(ISTEXT(D1349),"",IF(A1344="Invoice No. : ",TEXT(INDEX(Sheet1!C$14:C$200,MATCH(B1344,Sheet1!A$14:A$200,0)),"hh:mm:ss"),I1348))))</f>
        <v/>
      </c>
      <c r="J1349" t="str">
        <f t="shared" si="82"/>
        <v/>
      </c>
      <c r="K1349" t="str">
        <f>IF(ISBLANK(G1349),"",IF(ISTEXT(G1349),"",INDEX(Sheet1!H$14:H$181,MATCH(F1349,Sheet1!A$14:A$181,0))))</f>
        <v/>
      </c>
      <c r="L1349" t="str">
        <f>IF(ISBLANK(G1349),"",IF(ISTEXT(G1349),"",INDEX(Sheet1!I$14:I$181,MATCH(F1349,Sheet1!A$14:A$181,0))))</f>
        <v/>
      </c>
      <c r="M1349" t="str">
        <f>IF(ISBLANK(G1349),"",IF(ISTEXT(G1349),"",IF(INDEX(Sheet1!H$14:H$181,MATCH(F1349,Sheet1!A$14:A$181,0))&lt;&gt;0,IF(INDEX(Sheet1!I$14:I$181,MATCH(F1349,Sheet1!A$14:A$181,0))&lt;&gt;0,"Loan &amp; Cash","Loan"),"Cash")))</f>
        <v/>
      </c>
      <c r="N1349" t="str">
        <f>IF(ISTEXT(E1349),"",IF(ISBLANK(E1349),"",IF(ISTEXT(D1349),"",IF(A1344="Invoice No. : ",INDEX(Sheet1!D$14:D$181,MATCH(B1344,Sheet1!A$14:A$181,0)),N1348))))</f>
        <v/>
      </c>
      <c r="O1349" t="str">
        <f>IF(ISTEXT(E1349),"",IF(ISBLANK(E1349),"",IF(ISTEXT(D1349),"",IF(A1344="Invoice No. : ",INDEX(Sheet1!E$14:E$181,MATCH(B1344,Sheet1!A$14:A$181,0)),O1348))))</f>
        <v/>
      </c>
      <c r="P1349" t="str">
        <f>IF(ISTEXT(E1349),"",IF(ISBLANK(E1349),"",IF(ISTEXT(D1349),"",IF(A1344="Invoice No. : ",INDEX(Sheet1!G$14:G$181,MATCH(B1344,Sheet1!A$14:A$181,0)),P1348))))</f>
        <v/>
      </c>
      <c r="Q1349" t="str">
        <f t="shared" si="83"/>
        <v/>
      </c>
    </row>
    <row r="1350" spans="1:17" x14ac:dyDescent="0.2">
      <c r="F1350" s="26" t="str">
        <f t="shared" si="80"/>
        <v/>
      </c>
      <c r="G1350" s="26" t="str">
        <f>IF(ISTEXT(E1350),"",IF(ISBLANK(E1350),"",IF(ISTEXT(D1350),"",IF(A1345="Invoice No. : ",INDEX(Sheet1!F$14:F$181,MATCH(B1345,Sheet1!A$14:A$181,0)),G1349))))</f>
        <v/>
      </c>
      <c r="H1350" s="26" t="str">
        <f t="shared" si="81"/>
        <v/>
      </c>
      <c r="I1350" s="26" t="str">
        <f>IF(ISTEXT(E1350),"",IF(ISBLANK(E1350),"",IF(ISTEXT(D1350),"",IF(A1345="Invoice No. : ",TEXT(INDEX(Sheet1!C$14:C$200,MATCH(B1345,Sheet1!A$14:A$200,0)),"hh:mm:ss"),I1349))))</f>
        <v/>
      </c>
      <c r="J1350" t="str">
        <f t="shared" si="82"/>
        <v/>
      </c>
      <c r="K1350" t="str">
        <f>IF(ISBLANK(G1350),"",IF(ISTEXT(G1350),"",INDEX(Sheet1!H$14:H$181,MATCH(F1350,Sheet1!A$14:A$181,0))))</f>
        <v/>
      </c>
      <c r="L1350" t="str">
        <f>IF(ISBLANK(G1350),"",IF(ISTEXT(G1350),"",INDEX(Sheet1!I$14:I$181,MATCH(F1350,Sheet1!A$14:A$181,0))))</f>
        <v/>
      </c>
      <c r="M1350" t="str">
        <f>IF(ISBLANK(G1350),"",IF(ISTEXT(G1350),"",IF(INDEX(Sheet1!H$14:H$181,MATCH(F1350,Sheet1!A$14:A$181,0))&lt;&gt;0,IF(INDEX(Sheet1!I$14:I$181,MATCH(F1350,Sheet1!A$14:A$181,0))&lt;&gt;0,"Loan &amp; Cash","Loan"),"Cash")))</f>
        <v/>
      </c>
      <c r="N1350" t="str">
        <f>IF(ISTEXT(E1350),"",IF(ISBLANK(E1350),"",IF(ISTEXT(D1350),"",IF(A1345="Invoice No. : ",INDEX(Sheet1!D$14:D$181,MATCH(B1345,Sheet1!A$14:A$181,0)),N1349))))</f>
        <v/>
      </c>
      <c r="O1350" t="str">
        <f>IF(ISTEXT(E1350),"",IF(ISBLANK(E1350),"",IF(ISTEXT(D1350),"",IF(A1345="Invoice No. : ",INDEX(Sheet1!E$14:E$181,MATCH(B1345,Sheet1!A$14:A$181,0)),O1349))))</f>
        <v/>
      </c>
      <c r="P1350" t="str">
        <f>IF(ISTEXT(E1350),"",IF(ISBLANK(E1350),"",IF(ISTEXT(D1350),"",IF(A1345="Invoice No. : ",INDEX(Sheet1!G$14:G$181,MATCH(B1345,Sheet1!A$14:A$181,0)),P1349))))</f>
        <v/>
      </c>
      <c r="Q1350" t="str">
        <f t="shared" si="83"/>
        <v/>
      </c>
    </row>
    <row r="1351" spans="1:17" x14ac:dyDescent="0.2">
      <c r="A1351" s="3" t="s">
        <v>4</v>
      </c>
      <c r="B1351" s="4">
        <v>2145373</v>
      </c>
      <c r="C1351" s="3" t="s">
        <v>5</v>
      </c>
      <c r="D1351" s="5" t="s">
        <v>185</v>
      </c>
      <c r="F1351" s="26" t="str">
        <f t="shared" si="80"/>
        <v/>
      </c>
      <c r="G1351" s="26" t="str">
        <f>IF(ISTEXT(E1351),"",IF(ISBLANK(E1351),"",IF(ISTEXT(D1351),"",IF(A1346="Invoice No. : ",INDEX(Sheet1!F$14:F$181,MATCH(B1346,Sheet1!A$14:A$181,0)),G1350))))</f>
        <v/>
      </c>
      <c r="H1351" s="26" t="str">
        <f t="shared" si="81"/>
        <v/>
      </c>
      <c r="I1351" s="26" t="str">
        <f>IF(ISTEXT(E1351),"",IF(ISBLANK(E1351),"",IF(ISTEXT(D1351),"",IF(A1346="Invoice No. : ",TEXT(INDEX(Sheet1!C$14:C$200,MATCH(B1346,Sheet1!A$14:A$200,0)),"hh:mm:ss"),I1350))))</f>
        <v/>
      </c>
      <c r="J1351" t="str">
        <f t="shared" si="82"/>
        <v/>
      </c>
      <c r="K1351" t="str">
        <f>IF(ISBLANK(G1351),"",IF(ISTEXT(G1351),"",INDEX(Sheet1!H$14:H$181,MATCH(F1351,Sheet1!A$14:A$181,0))))</f>
        <v/>
      </c>
      <c r="L1351" t="str">
        <f>IF(ISBLANK(G1351),"",IF(ISTEXT(G1351),"",INDEX(Sheet1!I$14:I$181,MATCH(F1351,Sheet1!A$14:A$181,0))))</f>
        <v/>
      </c>
      <c r="M1351" t="str">
        <f>IF(ISBLANK(G1351),"",IF(ISTEXT(G1351),"",IF(INDEX(Sheet1!H$14:H$181,MATCH(F1351,Sheet1!A$14:A$181,0))&lt;&gt;0,IF(INDEX(Sheet1!I$14:I$181,MATCH(F1351,Sheet1!A$14:A$181,0))&lt;&gt;0,"Loan &amp; Cash","Loan"),"Cash")))</f>
        <v/>
      </c>
      <c r="N1351" t="str">
        <f>IF(ISTEXT(E1351),"",IF(ISBLANK(E1351),"",IF(ISTEXT(D1351),"",IF(A1346="Invoice No. : ",INDEX(Sheet1!D$14:D$181,MATCH(B1346,Sheet1!A$14:A$181,0)),N1350))))</f>
        <v/>
      </c>
      <c r="O1351" t="str">
        <f>IF(ISTEXT(E1351),"",IF(ISBLANK(E1351),"",IF(ISTEXT(D1351),"",IF(A1346="Invoice No. : ",INDEX(Sheet1!E$14:E$181,MATCH(B1346,Sheet1!A$14:A$181,0)),O1350))))</f>
        <v/>
      </c>
      <c r="P1351" t="str">
        <f>IF(ISTEXT(E1351),"",IF(ISBLANK(E1351),"",IF(ISTEXT(D1351),"",IF(A1346="Invoice No. : ",INDEX(Sheet1!G$14:G$181,MATCH(B1346,Sheet1!A$14:A$181,0)),P1350))))</f>
        <v/>
      </c>
      <c r="Q1351" t="str">
        <f t="shared" si="83"/>
        <v/>
      </c>
    </row>
    <row r="1352" spans="1:17" x14ac:dyDescent="0.2">
      <c r="A1352" s="3" t="s">
        <v>7</v>
      </c>
      <c r="B1352" s="6">
        <v>44943</v>
      </c>
      <c r="C1352" s="3" t="s">
        <v>8</v>
      </c>
      <c r="D1352" s="7">
        <v>2</v>
      </c>
      <c r="F1352" s="26" t="str">
        <f t="shared" si="80"/>
        <v/>
      </c>
      <c r="G1352" s="26" t="str">
        <f>IF(ISTEXT(E1352),"",IF(ISBLANK(E1352),"",IF(ISTEXT(D1352),"",IF(A1347="Invoice No. : ",INDEX(Sheet1!F$14:F$181,MATCH(B1347,Sheet1!A$14:A$181,0)),G1351))))</f>
        <v/>
      </c>
      <c r="H1352" s="26" t="str">
        <f t="shared" si="81"/>
        <v/>
      </c>
      <c r="I1352" s="26" t="str">
        <f>IF(ISTEXT(E1352),"",IF(ISBLANK(E1352),"",IF(ISTEXT(D1352),"",IF(A1347="Invoice No. : ",TEXT(INDEX(Sheet1!C$14:C$200,MATCH(B1347,Sheet1!A$14:A$200,0)),"hh:mm:ss"),I1351))))</f>
        <v/>
      </c>
      <c r="J1352" t="str">
        <f t="shared" si="82"/>
        <v/>
      </c>
      <c r="K1352" t="str">
        <f>IF(ISBLANK(G1352),"",IF(ISTEXT(G1352),"",INDEX(Sheet1!H$14:H$181,MATCH(F1352,Sheet1!A$14:A$181,0))))</f>
        <v/>
      </c>
      <c r="L1352" t="str">
        <f>IF(ISBLANK(G1352),"",IF(ISTEXT(G1352),"",INDEX(Sheet1!I$14:I$181,MATCH(F1352,Sheet1!A$14:A$181,0))))</f>
        <v/>
      </c>
      <c r="M1352" t="str">
        <f>IF(ISBLANK(G1352),"",IF(ISTEXT(G1352),"",IF(INDEX(Sheet1!H$14:H$181,MATCH(F1352,Sheet1!A$14:A$181,0))&lt;&gt;0,IF(INDEX(Sheet1!I$14:I$181,MATCH(F1352,Sheet1!A$14:A$181,0))&lt;&gt;0,"Loan &amp; Cash","Loan"),"Cash")))</f>
        <v/>
      </c>
      <c r="N1352" t="str">
        <f>IF(ISTEXT(E1352),"",IF(ISBLANK(E1352),"",IF(ISTEXT(D1352),"",IF(A1347="Invoice No. : ",INDEX(Sheet1!D$14:D$181,MATCH(B1347,Sheet1!A$14:A$181,0)),N1351))))</f>
        <v/>
      </c>
      <c r="O1352" t="str">
        <f>IF(ISTEXT(E1352),"",IF(ISBLANK(E1352),"",IF(ISTEXT(D1352),"",IF(A1347="Invoice No. : ",INDEX(Sheet1!E$14:E$181,MATCH(B1347,Sheet1!A$14:A$181,0)),O1351))))</f>
        <v/>
      </c>
      <c r="P1352" t="str">
        <f>IF(ISTEXT(E1352),"",IF(ISBLANK(E1352),"",IF(ISTEXT(D1352),"",IF(A1347="Invoice No. : ",INDEX(Sheet1!G$14:G$181,MATCH(B1347,Sheet1!A$14:A$181,0)),P1351))))</f>
        <v/>
      </c>
      <c r="Q1352" t="str">
        <f t="shared" si="83"/>
        <v/>
      </c>
    </row>
    <row r="1353" spans="1:17" x14ac:dyDescent="0.2">
      <c r="F1353" s="26" t="str">
        <f t="shared" si="80"/>
        <v/>
      </c>
      <c r="G1353" s="26" t="str">
        <f>IF(ISTEXT(E1353),"",IF(ISBLANK(E1353),"",IF(ISTEXT(D1353),"",IF(A1348="Invoice No. : ",INDEX(Sheet1!F$14:F$181,MATCH(B1348,Sheet1!A$14:A$181,0)),G1352))))</f>
        <v/>
      </c>
      <c r="H1353" s="26" t="str">
        <f t="shared" si="81"/>
        <v/>
      </c>
      <c r="I1353" s="26" t="str">
        <f>IF(ISTEXT(E1353),"",IF(ISBLANK(E1353),"",IF(ISTEXT(D1353),"",IF(A1348="Invoice No. : ",TEXT(INDEX(Sheet1!C$14:C$200,MATCH(B1348,Sheet1!A$14:A$200,0)),"hh:mm:ss"),I1352))))</f>
        <v/>
      </c>
      <c r="J1353" t="str">
        <f t="shared" si="82"/>
        <v/>
      </c>
      <c r="K1353" t="str">
        <f>IF(ISBLANK(G1353),"",IF(ISTEXT(G1353),"",INDEX(Sheet1!H$14:H$181,MATCH(F1353,Sheet1!A$14:A$181,0))))</f>
        <v/>
      </c>
      <c r="L1353" t="str">
        <f>IF(ISBLANK(G1353),"",IF(ISTEXT(G1353),"",INDEX(Sheet1!I$14:I$181,MATCH(F1353,Sheet1!A$14:A$181,0))))</f>
        <v/>
      </c>
      <c r="M1353" t="str">
        <f>IF(ISBLANK(G1353),"",IF(ISTEXT(G1353),"",IF(INDEX(Sheet1!H$14:H$181,MATCH(F1353,Sheet1!A$14:A$181,0))&lt;&gt;0,IF(INDEX(Sheet1!I$14:I$181,MATCH(F1353,Sheet1!A$14:A$181,0))&lt;&gt;0,"Loan &amp; Cash","Loan"),"Cash")))</f>
        <v/>
      </c>
      <c r="N1353" t="str">
        <f>IF(ISTEXT(E1353),"",IF(ISBLANK(E1353),"",IF(ISTEXT(D1353),"",IF(A1348="Invoice No. : ",INDEX(Sheet1!D$14:D$181,MATCH(B1348,Sheet1!A$14:A$181,0)),N1352))))</f>
        <v/>
      </c>
      <c r="O1353" t="str">
        <f>IF(ISTEXT(E1353),"",IF(ISBLANK(E1353),"",IF(ISTEXT(D1353),"",IF(A1348="Invoice No. : ",INDEX(Sheet1!E$14:E$181,MATCH(B1348,Sheet1!A$14:A$181,0)),O1352))))</f>
        <v/>
      </c>
      <c r="P1353" t="str">
        <f>IF(ISTEXT(E1353),"",IF(ISBLANK(E1353),"",IF(ISTEXT(D1353),"",IF(A1348="Invoice No. : ",INDEX(Sheet1!G$14:G$181,MATCH(B1348,Sheet1!A$14:A$181,0)),P1352))))</f>
        <v/>
      </c>
      <c r="Q1353" t="str">
        <f t="shared" si="83"/>
        <v/>
      </c>
    </row>
    <row r="1354" spans="1:17" x14ac:dyDescent="0.2">
      <c r="A1354" s="8" t="s">
        <v>9</v>
      </c>
      <c r="B1354" s="8" t="s">
        <v>10</v>
      </c>
      <c r="C1354" s="9" t="s">
        <v>11</v>
      </c>
      <c r="D1354" s="9" t="s">
        <v>12</v>
      </c>
      <c r="E1354" s="9" t="s">
        <v>13</v>
      </c>
      <c r="F1354" s="26" t="str">
        <f t="shared" si="80"/>
        <v/>
      </c>
      <c r="G1354" s="26" t="str">
        <f>IF(ISTEXT(E1354),"",IF(ISBLANK(E1354),"",IF(ISTEXT(D1354),"",IF(A1349="Invoice No. : ",INDEX(Sheet1!F$14:F$181,MATCH(B1349,Sheet1!A$14:A$181,0)),G1353))))</f>
        <v/>
      </c>
      <c r="H1354" s="26" t="str">
        <f t="shared" si="81"/>
        <v/>
      </c>
      <c r="I1354" s="26" t="str">
        <f>IF(ISTEXT(E1354),"",IF(ISBLANK(E1354),"",IF(ISTEXT(D1354),"",IF(A1349="Invoice No. : ",TEXT(INDEX(Sheet1!C$14:C$200,MATCH(B1349,Sheet1!A$14:A$200,0)),"hh:mm:ss"),I1353))))</f>
        <v/>
      </c>
      <c r="J1354" t="str">
        <f t="shared" si="82"/>
        <v/>
      </c>
      <c r="K1354" t="str">
        <f>IF(ISBLANK(G1354),"",IF(ISTEXT(G1354),"",INDEX(Sheet1!H$14:H$181,MATCH(F1354,Sheet1!A$14:A$181,0))))</f>
        <v/>
      </c>
      <c r="L1354" t="str">
        <f>IF(ISBLANK(G1354),"",IF(ISTEXT(G1354),"",INDEX(Sheet1!I$14:I$181,MATCH(F1354,Sheet1!A$14:A$181,0))))</f>
        <v/>
      </c>
      <c r="M1354" t="str">
        <f>IF(ISBLANK(G1354),"",IF(ISTEXT(G1354),"",IF(INDEX(Sheet1!H$14:H$181,MATCH(F1354,Sheet1!A$14:A$181,0))&lt;&gt;0,IF(INDEX(Sheet1!I$14:I$181,MATCH(F1354,Sheet1!A$14:A$181,0))&lt;&gt;0,"Loan &amp; Cash","Loan"),"Cash")))</f>
        <v/>
      </c>
      <c r="N1354" t="str">
        <f>IF(ISTEXT(E1354),"",IF(ISBLANK(E1354),"",IF(ISTEXT(D1354),"",IF(A1349="Invoice No. : ",INDEX(Sheet1!D$14:D$181,MATCH(B1349,Sheet1!A$14:A$181,0)),N1353))))</f>
        <v/>
      </c>
      <c r="O1354" t="str">
        <f>IF(ISTEXT(E1354),"",IF(ISBLANK(E1354),"",IF(ISTEXT(D1354),"",IF(A1349="Invoice No. : ",INDEX(Sheet1!E$14:E$181,MATCH(B1349,Sheet1!A$14:A$181,0)),O1353))))</f>
        <v/>
      </c>
      <c r="P1354" t="str">
        <f>IF(ISTEXT(E1354),"",IF(ISBLANK(E1354),"",IF(ISTEXT(D1354),"",IF(A1349="Invoice No. : ",INDEX(Sheet1!G$14:G$181,MATCH(B1349,Sheet1!A$14:A$181,0)),P1353))))</f>
        <v/>
      </c>
      <c r="Q1354" t="str">
        <f t="shared" si="83"/>
        <v/>
      </c>
    </row>
    <row r="1355" spans="1:17" x14ac:dyDescent="0.2">
      <c r="F1355" s="26" t="str">
        <f t="shared" si="80"/>
        <v/>
      </c>
      <c r="G1355" s="26" t="str">
        <f>IF(ISTEXT(E1355),"",IF(ISBLANK(E1355),"",IF(ISTEXT(D1355),"",IF(A1350="Invoice No. : ",INDEX(Sheet1!F$14:F$181,MATCH(B1350,Sheet1!A$14:A$181,0)),G1354))))</f>
        <v/>
      </c>
      <c r="H1355" s="26" t="str">
        <f t="shared" si="81"/>
        <v/>
      </c>
      <c r="I1355" s="26" t="str">
        <f>IF(ISTEXT(E1355),"",IF(ISBLANK(E1355),"",IF(ISTEXT(D1355),"",IF(A1350="Invoice No. : ",TEXT(INDEX(Sheet1!C$14:C$200,MATCH(B1350,Sheet1!A$14:A$200,0)),"hh:mm:ss"),I1354))))</f>
        <v/>
      </c>
      <c r="J1355" t="str">
        <f t="shared" si="82"/>
        <v/>
      </c>
      <c r="K1355" t="str">
        <f>IF(ISBLANK(G1355),"",IF(ISTEXT(G1355),"",INDEX(Sheet1!H$14:H$181,MATCH(F1355,Sheet1!A$14:A$181,0))))</f>
        <v/>
      </c>
      <c r="L1355" t="str">
        <f>IF(ISBLANK(G1355),"",IF(ISTEXT(G1355),"",INDEX(Sheet1!I$14:I$181,MATCH(F1355,Sheet1!A$14:A$181,0))))</f>
        <v/>
      </c>
      <c r="M1355" t="str">
        <f>IF(ISBLANK(G1355),"",IF(ISTEXT(G1355),"",IF(INDEX(Sheet1!H$14:H$181,MATCH(F1355,Sheet1!A$14:A$181,0))&lt;&gt;0,IF(INDEX(Sheet1!I$14:I$181,MATCH(F1355,Sheet1!A$14:A$181,0))&lt;&gt;0,"Loan &amp; Cash","Loan"),"Cash")))</f>
        <v/>
      </c>
      <c r="N1355" t="str">
        <f>IF(ISTEXT(E1355),"",IF(ISBLANK(E1355),"",IF(ISTEXT(D1355),"",IF(A1350="Invoice No. : ",INDEX(Sheet1!D$14:D$181,MATCH(B1350,Sheet1!A$14:A$181,0)),N1354))))</f>
        <v/>
      </c>
      <c r="O1355" t="str">
        <f>IF(ISTEXT(E1355),"",IF(ISBLANK(E1355),"",IF(ISTEXT(D1355),"",IF(A1350="Invoice No. : ",INDEX(Sheet1!E$14:E$181,MATCH(B1350,Sheet1!A$14:A$181,0)),O1354))))</f>
        <v/>
      </c>
      <c r="P1355" t="str">
        <f>IF(ISTEXT(E1355),"",IF(ISBLANK(E1355),"",IF(ISTEXT(D1355),"",IF(A1350="Invoice No. : ",INDEX(Sheet1!G$14:G$181,MATCH(B1350,Sheet1!A$14:A$181,0)),P1354))))</f>
        <v/>
      </c>
      <c r="Q1355" t="str">
        <f t="shared" si="83"/>
        <v/>
      </c>
    </row>
    <row r="1356" spans="1:17" x14ac:dyDescent="0.2">
      <c r="A1356" s="10" t="s">
        <v>909</v>
      </c>
      <c r="B1356" s="10" t="s">
        <v>910</v>
      </c>
      <c r="C1356" s="11">
        <v>1</v>
      </c>
      <c r="D1356" s="11">
        <v>1260</v>
      </c>
      <c r="E1356" s="11">
        <v>1260</v>
      </c>
      <c r="F1356" s="26">
        <f t="shared" si="80"/>
        <v>2145373</v>
      </c>
      <c r="G1356" s="26">
        <f>IF(ISTEXT(E1356),"",IF(ISBLANK(E1356),"",IF(ISTEXT(D1356),"",IF(A1351="Invoice No. : ",INDEX(Sheet1!F$14:F$181,MATCH(B1351,Sheet1!A$14:A$181,0)),G1355))))</f>
        <v>39862</v>
      </c>
      <c r="H1356" s="26" t="str">
        <f t="shared" si="81"/>
        <v>01/17/2023</v>
      </c>
      <c r="I1356" s="26" t="str">
        <f>IF(ISTEXT(E1356),"",IF(ISBLANK(E1356),"",IF(ISTEXT(D1356),"",IF(A1351="Invoice No. : ",TEXT(INDEX(Sheet1!C$14:C$200,MATCH(B1351,Sheet1!A$14:A$200,0)),"hh:mm:ss"),I1355))))</f>
        <v>12:39:36</v>
      </c>
      <c r="J1356">
        <f t="shared" si="82"/>
        <v>1260</v>
      </c>
      <c r="K1356">
        <f>IF(ISBLANK(G1356),"",IF(ISTEXT(G1356),"",INDEX(Sheet1!H$14:H$181,MATCH(F1356,Sheet1!A$14:A$181,0))))</f>
        <v>1260</v>
      </c>
      <c r="L1356">
        <f>IF(ISBLANK(G1356),"",IF(ISTEXT(G1356),"",INDEX(Sheet1!I$14:I$181,MATCH(F1356,Sheet1!A$14:A$181,0))))</f>
        <v>0</v>
      </c>
      <c r="M1356" t="str">
        <f>IF(ISBLANK(G1356),"",IF(ISTEXT(G1356),"",IF(INDEX(Sheet1!H$14:H$181,MATCH(F1356,Sheet1!A$14:A$181,0))&lt;&gt;0,IF(INDEX(Sheet1!I$14:I$181,MATCH(F1356,Sheet1!A$14:A$181,0))&lt;&gt;0,"Loan &amp; Cash","Loan"),"Cash")))</f>
        <v>Loan</v>
      </c>
      <c r="N1356">
        <f>IF(ISTEXT(E1356),"",IF(ISBLANK(E1356),"",IF(ISTEXT(D1356),"",IF(A1351="Invoice No. : ",INDEX(Sheet1!D$14:D$181,MATCH(B1351,Sheet1!A$14:A$181,0)),N1355))))</f>
        <v>2</v>
      </c>
      <c r="O1356" t="str">
        <f>IF(ISTEXT(E1356),"",IF(ISBLANK(E1356),"",IF(ISTEXT(D1356),"",IF(A1351="Invoice No. : ",INDEX(Sheet1!E$14:E$181,MATCH(B1351,Sheet1!A$14:A$181,0)),O1355))))</f>
        <v>RUBY</v>
      </c>
      <c r="P1356" t="str">
        <f>IF(ISTEXT(E1356),"",IF(ISBLANK(E1356),"",IF(ISTEXT(D1356),"",IF(A1351="Invoice No. : ",INDEX(Sheet1!G$14:G$181,MATCH(B1351,Sheet1!A$14:A$181,0)),P1355))))</f>
        <v>ORTE, JOANE VENANCIO</v>
      </c>
      <c r="Q1356">
        <f t="shared" si="83"/>
        <v>130591.09</v>
      </c>
    </row>
    <row r="1357" spans="1:17" x14ac:dyDescent="0.2">
      <c r="D1357" s="12" t="s">
        <v>16</v>
      </c>
      <c r="E1357" s="13">
        <v>1260</v>
      </c>
      <c r="F1357" s="26" t="str">
        <f t="shared" si="80"/>
        <v/>
      </c>
      <c r="G1357" s="26" t="str">
        <f>IF(ISTEXT(E1357),"",IF(ISBLANK(E1357),"",IF(ISTEXT(D1357),"",IF(A1352="Invoice No. : ",INDEX(Sheet1!F$14:F$181,MATCH(B1352,Sheet1!A$14:A$181,0)),G1356))))</f>
        <v/>
      </c>
      <c r="H1357" s="26" t="str">
        <f t="shared" si="81"/>
        <v/>
      </c>
      <c r="I1357" s="26" t="str">
        <f>IF(ISTEXT(E1357),"",IF(ISBLANK(E1357),"",IF(ISTEXT(D1357),"",IF(A1352="Invoice No. : ",TEXT(INDEX(Sheet1!C$14:C$200,MATCH(B1352,Sheet1!A$14:A$200,0)),"hh:mm:ss"),I1356))))</f>
        <v/>
      </c>
      <c r="J1357" t="str">
        <f t="shared" si="82"/>
        <v/>
      </c>
      <c r="K1357" t="str">
        <f>IF(ISBLANK(G1357),"",IF(ISTEXT(G1357),"",INDEX(Sheet1!H$14:H$181,MATCH(F1357,Sheet1!A$14:A$181,0))))</f>
        <v/>
      </c>
      <c r="L1357" t="str">
        <f>IF(ISBLANK(G1357),"",IF(ISTEXT(G1357),"",INDEX(Sheet1!I$14:I$181,MATCH(F1357,Sheet1!A$14:A$181,0))))</f>
        <v/>
      </c>
      <c r="M1357" t="str">
        <f>IF(ISBLANK(G1357),"",IF(ISTEXT(G1357),"",IF(INDEX(Sheet1!H$14:H$181,MATCH(F1357,Sheet1!A$14:A$181,0))&lt;&gt;0,IF(INDEX(Sheet1!I$14:I$181,MATCH(F1357,Sheet1!A$14:A$181,0))&lt;&gt;0,"Loan &amp; Cash","Loan"),"Cash")))</f>
        <v/>
      </c>
      <c r="N1357" t="str">
        <f>IF(ISTEXT(E1357),"",IF(ISBLANK(E1357),"",IF(ISTEXT(D1357),"",IF(A1352="Invoice No. : ",INDEX(Sheet1!D$14:D$181,MATCH(B1352,Sheet1!A$14:A$181,0)),N1356))))</f>
        <v/>
      </c>
      <c r="O1357" t="str">
        <f>IF(ISTEXT(E1357),"",IF(ISBLANK(E1357),"",IF(ISTEXT(D1357),"",IF(A1352="Invoice No. : ",INDEX(Sheet1!E$14:E$181,MATCH(B1352,Sheet1!A$14:A$181,0)),O1356))))</f>
        <v/>
      </c>
      <c r="P1357" t="str">
        <f>IF(ISTEXT(E1357),"",IF(ISBLANK(E1357),"",IF(ISTEXT(D1357),"",IF(A1352="Invoice No. : ",INDEX(Sheet1!G$14:G$181,MATCH(B1352,Sheet1!A$14:A$181,0)),P1356))))</f>
        <v/>
      </c>
      <c r="Q1357" t="str">
        <f t="shared" si="83"/>
        <v/>
      </c>
    </row>
    <row r="1358" spans="1:17" x14ac:dyDescent="0.2">
      <c r="F1358" s="26" t="str">
        <f t="shared" si="80"/>
        <v/>
      </c>
      <c r="G1358" s="26" t="str">
        <f>IF(ISTEXT(E1358),"",IF(ISBLANK(E1358),"",IF(ISTEXT(D1358),"",IF(A1353="Invoice No. : ",INDEX(Sheet1!F$14:F$181,MATCH(B1353,Sheet1!A$14:A$181,0)),G1357))))</f>
        <v/>
      </c>
      <c r="H1358" s="26" t="str">
        <f t="shared" si="81"/>
        <v/>
      </c>
      <c r="I1358" s="26" t="str">
        <f>IF(ISTEXT(E1358),"",IF(ISBLANK(E1358),"",IF(ISTEXT(D1358),"",IF(A1353="Invoice No. : ",TEXT(INDEX(Sheet1!C$14:C$200,MATCH(B1353,Sheet1!A$14:A$200,0)),"hh:mm:ss"),I1357))))</f>
        <v/>
      </c>
      <c r="J1358" t="str">
        <f t="shared" si="82"/>
        <v/>
      </c>
      <c r="K1358" t="str">
        <f>IF(ISBLANK(G1358),"",IF(ISTEXT(G1358),"",INDEX(Sheet1!H$14:H$181,MATCH(F1358,Sheet1!A$14:A$181,0))))</f>
        <v/>
      </c>
      <c r="L1358" t="str">
        <f>IF(ISBLANK(G1358),"",IF(ISTEXT(G1358),"",INDEX(Sheet1!I$14:I$181,MATCH(F1358,Sheet1!A$14:A$181,0))))</f>
        <v/>
      </c>
      <c r="M1358" t="str">
        <f>IF(ISBLANK(G1358),"",IF(ISTEXT(G1358),"",IF(INDEX(Sheet1!H$14:H$181,MATCH(F1358,Sheet1!A$14:A$181,0))&lt;&gt;0,IF(INDEX(Sheet1!I$14:I$181,MATCH(F1358,Sheet1!A$14:A$181,0))&lt;&gt;0,"Loan &amp; Cash","Loan"),"Cash")))</f>
        <v/>
      </c>
      <c r="N1358" t="str">
        <f>IF(ISTEXT(E1358),"",IF(ISBLANK(E1358),"",IF(ISTEXT(D1358),"",IF(A1353="Invoice No. : ",INDEX(Sheet1!D$14:D$181,MATCH(B1353,Sheet1!A$14:A$181,0)),N1357))))</f>
        <v/>
      </c>
      <c r="O1358" t="str">
        <f>IF(ISTEXT(E1358),"",IF(ISBLANK(E1358),"",IF(ISTEXT(D1358),"",IF(A1353="Invoice No. : ",INDEX(Sheet1!E$14:E$181,MATCH(B1353,Sheet1!A$14:A$181,0)),O1357))))</f>
        <v/>
      </c>
      <c r="P1358" t="str">
        <f>IF(ISTEXT(E1358),"",IF(ISBLANK(E1358),"",IF(ISTEXT(D1358),"",IF(A1353="Invoice No. : ",INDEX(Sheet1!G$14:G$181,MATCH(B1353,Sheet1!A$14:A$181,0)),P1357))))</f>
        <v/>
      </c>
      <c r="Q1358" t="str">
        <f t="shared" si="83"/>
        <v/>
      </c>
    </row>
    <row r="1359" spans="1:17" x14ac:dyDescent="0.2">
      <c r="F1359" s="26" t="str">
        <f t="shared" si="80"/>
        <v/>
      </c>
      <c r="G1359" s="26" t="str">
        <f>IF(ISTEXT(E1359),"",IF(ISBLANK(E1359),"",IF(ISTEXT(D1359),"",IF(A1354="Invoice No. : ",INDEX(Sheet1!F$14:F$181,MATCH(B1354,Sheet1!A$14:A$181,0)),G1358))))</f>
        <v/>
      </c>
      <c r="H1359" s="26" t="str">
        <f t="shared" si="81"/>
        <v/>
      </c>
      <c r="I1359" s="26" t="str">
        <f>IF(ISTEXT(E1359),"",IF(ISBLANK(E1359),"",IF(ISTEXT(D1359),"",IF(A1354="Invoice No. : ",TEXT(INDEX(Sheet1!C$14:C$200,MATCH(B1354,Sheet1!A$14:A$200,0)),"hh:mm:ss"),I1358))))</f>
        <v/>
      </c>
      <c r="J1359" t="str">
        <f t="shared" si="82"/>
        <v/>
      </c>
      <c r="K1359" t="str">
        <f>IF(ISBLANK(G1359),"",IF(ISTEXT(G1359),"",INDEX(Sheet1!H$14:H$181,MATCH(F1359,Sheet1!A$14:A$181,0))))</f>
        <v/>
      </c>
      <c r="L1359" t="str">
        <f>IF(ISBLANK(G1359),"",IF(ISTEXT(G1359),"",INDEX(Sheet1!I$14:I$181,MATCH(F1359,Sheet1!A$14:A$181,0))))</f>
        <v/>
      </c>
      <c r="M1359" t="str">
        <f>IF(ISBLANK(G1359),"",IF(ISTEXT(G1359),"",IF(INDEX(Sheet1!H$14:H$181,MATCH(F1359,Sheet1!A$14:A$181,0))&lt;&gt;0,IF(INDEX(Sheet1!I$14:I$181,MATCH(F1359,Sheet1!A$14:A$181,0))&lt;&gt;0,"Loan &amp; Cash","Loan"),"Cash")))</f>
        <v/>
      </c>
      <c r="N1359" t="str">
        <f>IF(ISTEXT(E1359),"",IF(ISBLANK(E1359),"",IF(ISTEXT(D1359),"",IF(A1354="Invoice No. : ",INDEX(Sheet1!D$14:D$181,MATCH(B1354,Sheet1!A$14:A$181,0)),N1358))))</f>
        <v/>
      </c>
      <c r="O1359" t="str">
        <f>IF(ISTEXT(E1359),"",IF(ISBLANK(E1359),"",IF(ISTEXT(D1359),"",IF(A1354="Invoice No. : ",INDEX(Sheet1!E$14:E$181,MATCH(B1354,Sheet1!A$14:A$181,0)),O1358))))</f>
        <v/>
      </c>
      <c r="P1359" t="str">
        <f>IF(ISTEXT(E1359),"",IF(ISBLANK(E1359),"",IF(ISTEXT(D1359),"",IF(A1354="Invoice No. : ",INDEX(Sheet1!G$14:G$181,MATCH(B1354,Sheet1!A$14:A$181,0)),P1358))))</f>
        <v/>
      </c>
      <c r="Q1359" t="str">
        <f t="shared" si="83"/>
        <v/>
      </c>
    </row>
    <row r="1360" spans="1:17" x14ac:dyDescent="0.2">
      <c r="A1360" s="3" t="s">
        <v>4</v>
      </c>
      <c r="B1360" s="4">
        <v>2145374</v>
      </c>
      <c r="C1360" s="3" t="s">
        <v>5</v>
      </c>
      <c r="D1360" s="5" t="s">
        <v>185</v>
      </c>
      <c r="F1360" s="26" t="str">
        <f t="shared" si="80"/>
        <v/>
      </c>
      <c r="G1360" s="26" t="str">
        <f>IF(ISTEXT(E1360),"",IF(ISBLANK(E1360),"",IF(ISTEXT(D1360),"",IF(A1355="Invoice No. : ",INDEX(Sheet1!F$14:F$181,MATCH(B1355,Sheet1!A$14:A$181,0)),G1359))))</f>
        <v/>
      </c>
      <c r="H1360" s="26" t="str">
        <f t="shared" si="81"/>
        <v/>
      </c>
      <c r="I1360" s="26" t="str">
        <f>IF(ISTEXT(E1360),"",IF(ISBLANK(E1360),"",IF(ISTEXT(D1360),"",IF(A1355="Invoice No. : ",TEXT(INDEX(Sheet1!C$14:C$200,MATCH(B1355,Sheet1!A$14:A$200,0)),"hh:mm:ss"),I1359))))</f>
        <v/>
      </c>
      <c r="J1360" t="str">
        <f t="shared" si="82"/>
        <v/>
      </c>
      <c r="K1360" t="str">
        <f>IF(ISBLANK(G1360),"",IF(ISTEXT(G1360),"",INDEX(Sheet1!H$14:H$181,MATCH(F1360,Sheet1!A$14:A$181,0))))</f>
        <v/>
      </c>
      <c r="L1360" t="str">
        <f>IF(ISBLANK(G1360),"",IF(ISTEXT(G1360),"",INDEX(Sheet1!I$14:I$181,MATCH(F1360,Sheet1!A$14:A$181,0))))</f>
        <v/>
      </c>
      <c r="M1360" t="str">
        <f>IF(ISBLANK(G1360),"",IF(ISTEXT(G1360),"",IF(INDEX(Sheet1!H$14:H$181,MATCH(F1360,Sheet1!A$14:A$181,0))&lt;&gt;0,IF(INDEX(Sheet1!I$14:I$181,MATCH(F1360,Sheet1!A$14:A$181,0))&lt;&gt;0,"Loan &amp; Cash","Loan"),"Cash")))</f>
        <v/>
      </c>
      <c r="N1360" t="str">
        <f>IF(ISTEXT(E1360),"",IF(ISBLANK(E1360),"",IF(ISTEXT(D1360),"",IF(A1355="Invoice No. : ",INDEX(Sheet1!D$14:D$181,MATCH(B1355,Sheet1!A$14:A$181,0)),N1359))))</f>
        <v/>
      </c>
      <c r="O1360" t="str">
        <f>IF(ISTEXT(E1360),"",IF(ISBLANK(E1360),"",IF(ISTEXT(D1360),"",IF(A1355="Invoice No. : ",INDEX(Sheet1!E$14:E$181,MATCH(B1355,Sheet1!A$14:A$181,0)),O1359))))</f>
        <v/>
      </c>
      <c r="P1360" t="str">
        <f>IF(ISTEXT(E1360),"",IF(ISBLANK(E1360),"",IF(ISTEXT(D1360),"",IF(A1355="Invoice No. : ",INDEX(Sheet1!G$14:G$181,MATCH(B1355,Sheet1!A$14:A$181,0)),P1359))))</f>
        <v/>
      </c>
      <c r="Q1360" t="str">
        <f t="shared" si="83"/>
        <v/>
      </c>
    </row>
    <row r="1361" spans="1:17" x14ac:dyDescent="0.2">
      <c r="A1361" s="3" t="s">
        <v>7</v>
      </c>
      <c r="B1361" s="6">
        <v>44943</v>
      </c>
      <c r="C1361" s="3" t="s">
        <v>8</v>
      </c>
      <c r="D1361" s="7">
        <v>2</v>
      </c>
      <c r="F1361" s="26" t="str">
        <f t="shared" ref="F1361:F1424" si="84">IF(ISTEXT(E1361),"",IF(ISBLANK(E1361),"",IF(ISTEXT(D1361),"",IF(A1356="Invoice No. : ",B1356,F1360))))</f>
        <v/>
      </c>
      <c r="G1361" s="26" t="str">
        <f>IF(ISTEXT(E1361),"",IF(ISBLANK(E1361),"",IF(ISTEXT(D1361),"",IF(A1356="Invoice No. : ",INDEX(Sheet1!F$14:F$181,MATCH(B1356,Sheet1!A$14:A$181,0)),G1360))))</f>
        <v/>
      </c>
      <c r="H1361" s="26" t="str">
        <f t="shared" ref="H1361:H1424" si="85">IF(ISTEXT(E1361),"",IF(ISBLANK(E1361),"",IF(ISTEXT(D1361),"",IF(A1356="Invoice No. : ",TEXT(B1357,"mm/dd/yyyy"),H1360))))</f>
        <v/>
      </c>
      <c r="I1361" s="26" t="str">
        <f>IF(ISTEXT(E1361),"",IF(ISBLANK(E1361),"",IF(ISTEXT(D1361),"",IF(A1356="Invoice No. : ",TEXT(INDEX(Sheet1!C$14:C$200,MATCH(B1356,Sheet1!A$14:A$200,0)),"hh:mm:ss"),I1360))))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IF(ISBLANK(G1361),"",IF(ISTEXT(G1361),"",INDEX(Sheet1!H$14:H$181,MATCH(F1361,Sheet1!A$14:A$181,0))))</f>
        <v/>
      </c>
      <c r="L1361" t="str">
        <f>IF(ISBLANK(G1361),"",IF(ISTEXT(G1361),"",INDEX(Sheet1!I$14:I$181,MATCH(F1361,Sheet1!A$14:A$181,0))))</f>
        <v/>
      </c>
      <c r="M1361" t="str">
        <f>IF(ISBLANK(G1361),"",IF(ISTEXT(G1361),"",IF(INDEX(Sheet1!H$14:H$181,MATCH(F1361,Sheet1!A$14:A$181,0))&lt;&gt;0,IF(INDEX(Sheet1!I$14:I$181,MATCH(F1361,Sheet1!A$14:A$181,0))&lt;&gt;0,"Loan &amp; Cash","Loan"),"Cash")))</f>
        <v/>
      </c>
      <c r="N1361" t="str">
        <f>IF(ISTEXT(E1361),"",IF(ISBLANK(E1361),"",IF(ISTEXT(D1361),"",IF(A1356="Invoice No. : ",INDEX(Sheet1!D$14:D$181,MATCH(B1356,Sheet1!A$14:A$181,0)),N1360))))</f>
        <v/>
      </c>
      <c r="O1361" t="str">
        <f>IF(ISTEXT(E1361),"",IF(ISBLANK(E1361),"",IF(ISTEXT(D1361),"",IF(A1356="Invoice No. : ",INDEX(Sheet1!E$14:E$181,MATCH(B1356,Sheet1!A$14:A$181,0)),O1360))))</f>
        <v/>
      </c>
      <c r="P1361" t="str">
        <f>IF(ISTEXT(E1361),"",IF(ISBLANK(E1361),"",IF(ISTEXT(D1361),"",IF(A1356="Invoice No. : ",INDEX(Sheet1!G$14:G$181,MATCH(B1356,Sheet1!A$14:A$181,0)),P1360))))</f>
        <v/>
      </c>
      <c r="Q1361" t="str">
        <f t="shared" ref="Q1361:Q1424" si="87">IF(ISBLANK(C1361),"",IF(ISNUMBER(C1361),VLOOKUP("Grand Total : ",D:E,2,FALSE),""))</f>
        <v/>
      </c>
    </row>
    <row r="1362" spans="1:17" x14ac:dyDescent="0.2">
      <c r="F1362" s="26" t="str">
        <f t="shared" si="84"/>
        <v/>
      </c>
      <c r="G1362" s="26" t="str">
        <f>IF(ISTEXT(E1362),"",IF(ISBLANK(E1362),"",IF(ISTEXT(D1362),"",IF(A1357="Invoice No. : ",INDEX(Sheet1!F$14:F$181,MATCH(B1357,Sheet1!A$14:A$181,0)),G1361))))</f>
        <v/>
      </c>
      <c r="H1362" s="26" t="str">
        <f t="shared" si="85"/>
        <v/>
      </c>
      <c r="I1362" s="26" t="str">
        <f>IF(ISTEXT(E1362),"",IF(ISBLANK(E1362),"",IF(ISTEXT(D1362),"",IF(A1357="Invoice No. : ",TEXT(INDEX(Sheet1!C$14:C$200,MATCH(B1357,Sheet1!A$14:A$200,0)),"hh:mm:ss"),I1361))))</f>
        <v/>
      </c>
      <c r="J1362" t="str">
        <f t="shared" si="86"/>
        <v/>
      </c>
      <c r="K1362" t="str">
        <f>IF(ISBLANK(G1362),"",IF(ISTEXT(G1362),"",INDEX(Sheet1!H$14:H$181,MATCH(F1362,Sheet1!A$14:A$181,0))))</f>
        <v/>
      </c>
      <c r="L1362" t="str">
        <f>IF(ISBLANK(G1362),"",IF(ISTEXT(G1362),"",INDEX(Sheet1!I$14:I$181,MATCH(F1362,Sheet1!A$14:A$181,0))))</f>
        <v/>
      </c>
      <c r="M1362" t="str">
        <f>IF(ISBLANK(G1362),"",IF(ISTEXT(G1362),"",IF(INDEX(Sheet1!H$14:H$181,MATCH(F1362,Sheet1!A$14:A$181,0))&lt;&gt;0,IF(INDEX(Sheet1!I$14:I$181,MATCH(F1362,Sheet1!A$14:A$181,0))&lt;&gt;0,"Loan &amp; Cash","Loan"),"Cash")))</f>
        <v/>
      </c>
      <c r="N1362" t="str">
        <f>IF(ISTEXT(E1362),"",IF(ISBLANK(E1362),"",IF(ISTEXT(D1362),"",IF(A1357="Invoice No. : ",INDEX(Sheet1!D$14:D$181,MATCH(B1357,Sheet1!A$14:A$181,0)),N1361))))</f>
        <v/>
      </c>
      <c r="O1362" t="str">
        <f>IF(ISTEXT(E1362),"",IF(ISBLANK(E1362),"",IF(ISTEXT(D1362),"",IF(A1357="Invoice No. : ",INDEX(Sheet1!E$14:E$181,MATCH(B1357,Sheet1!A$14:A$181,0)),O1361))))</f>
        <v/>
      </c>
      <c r="P1362" t="str">
        <f>IF(ISTEXT(E1362),"",IF(ISBLANK(E1362),"",IF(ISTEXT(D1362),"",IF(A1357="Invoice No. : ",INDEX(Sheet1!G$14:G$181,MATCH(B1357,Sheet1!A$14:A$181,0)),P1361))))</f>
        <v/>
      </c>
      <c r="Q1362" t="str">
        <f t="shared" si="87"/>
        <v/>
      </c>
    </row>
    <row r="1363" spans="1:17" x14ac:dyDescent="0.2">
      <c r="A1363" s="8" t="s">
        <v>9</v>
      </c>
      <c r="B1363" s="8" t="s">
        <v>10</v>
      </c>
      <c r="C1363" s="9" t="s">
        <v>11</v>
      </c>
      <c r="D1363" s="9" t="s">
        <v>12</v>
      </c>
      <c r="E1363" s="9" t="s">
        <v>13</v>
      </c>
      <c r="F1363" s="26" t="str">
        <f t="shared" si="84"/>
        <v/>
      </c>
      <c r="G1363" s="26" t="str">
        <f>IF(ISTEXT(E1363),"",IF(ISBLANK(E1363),"",IF(ISTEXT(D1363),"",IF(A1358="Invoice No. : ",INDEX(Sheet1!F$14:F$181,MATCH(B1358,Sheet1!A$14:A$181,0)),G1362))))</f>
        <v/>
      </c>
      <c r="H1363" s="26" t="str">
        <f t="shared" si="85"/>
        <v/>
      </c>
      <c r="I1363" s="26" t="str">
        <f>IF(ISTEXT(E1363),"",IF(ISBLANK(E1363),"",IF(ISTEXT(D1363),"",IF(A1358="Invoice No. : ",TEXT(INDEX(Sheet1!C$14:C$200,MATCH(B1358,Sheet1!A$14:A$200,0)),"hh:mm:ss"),I1362))))</f>
        <v/>
      </c>
      <c r="J1363" t="str">
        <f t="shared" si="86"/>
        <v/>
      </c>
      <c r="K1363" t="str">
        <f>IF(ISBLANK(G1363),"",IF(ISTEXT(G1363),"",INDEX(Sheet1!H$14:H$181,MATCH(F1363,Sheet1!A$14:A$181,0))))</f>
        <v/>
      </c>
      <c r="L1363" t="str">
        <f>IF(ISBLANK(G1363),"",IF(ISTEXT(G1363),"",INDEX(Sheet1!I$14:I$181,MATCH(F1363,Sheet1!A$14:A$181,0))))</f>
        <v/>
      </c>
      <c r="M1363" t="str">
        <f>IF(ISBLANK(G1363),"",IF(ISTEXT(G1363),"",IF(INDEX(Sheet1!H$14:H$181,MATCH(F1363,Sheet1!A$14:A$181,0))&lt;&gt;0,IF(INDEX(Sheet1!I$14:I$181,MATCH(F1363,Sheet1!A$14:A$181,0))&lt;&gt;0,"Loan &amp; Cash","Loan"),"Cash")))</f>
        <v/>
      </c>
      <c r="N1363" t="str">
        <f>IF(ISTEXT(E1363),"",IF(ISBLANK(E1363),"",IF(ISTEXT(D1363),"",IF(A1358="Invoice No. : ",INDEX(Sheet1!D$14:D$181,MATCH(B1358,Sheet1!A$14:A$181,0)),N1362))))</f>
        <v/>
      </c>
      <c r="O1363" t="str">
        <f>IF(ISTEXT(E1363),"",IF(ISBLANK(E1363),"",IF(ISTEXT(D1363),"",IF(A1358="Invoice No. : ",INDEX(Sheet1!E$14:E$181,MATCH(B1358,Sheet1!A$14:A$181,0)),O1362))))</f>
        <v/>
      </c>
      <c r="P1363" t="str">
        <f>IF(ISTEXT(E1363),"",IF(ISBLANK(E1363),"",IF(ISTEXT(D1363),"",IF(A1358="Invoice No. : ",INDEX(Sheet1!G$14:G$181,MATCH(B1358,Sheet1!A$14:A$181,0)),P1362))))</f>
        <v/>
      </c>
      <c r="Q1363" t="str">
        <f t="shared" si="87"/>
        <v/>
      </c>
    </row>
    <row r="1364" spans="1:17" x14ac:dyDescent="0.2">
      <c r="F1364" s="26" t="str">
        <f t="shared" si="84"/>
        <v/>
      </c>
      <c r="G1364" s="26" t="str">
        <f>IF(ISTEXT(E1364),"",IF(ISBLANK(E1364),"",IF(ISTEXT(D1364),"",IF(A1359="Invoice No. : ",INDEX(Sheet1!F$14:F$181,MATCH(B1359,Sheet1!A$14:A$181,0)),G1363))))</f>
        <v/>
      </c>
      <c r="H1364" s="26" t="str">
        <f t="shared" si="85"/>
        <v/>
      </c>
      <c r="I1364" s="26" t="str">
        <f>IF(ISTEXT(E1364),"",IF(ISBLANK(E1364),"",IF(ISTEXT(D1364),"",IF(A1359="Invoice No. : ",TEXT(INDEX(Sheet1!C$14:C$200,MATCH(B1359,Sheet1!A$14:A$200,0)),"hh:mm:ss"),I1363))))</f>
        <v/>
      </c>
      <c r="J1364" t="str">
        <f t="shared" si="86"/>
        <v/>
      </c>
      <c r="K1364" t="str">
        <f>IF(ISBLANK(G1364),"",IF(ISTEXT(G1364),"",INDEX(Sheet1!H$14:H$181,MATCH(F1364,Sheet1!A$14:A$181,0))))</f>
        <v/>
      </c>
      <c r="L1364" t="str">
        <f>IF(ISBLANK(G1364),"",IF(ISTEXT(G1364),"",INDEX(Sheet1!I$14:I$181,MATCH(F1364,Sheet1!A$14:A$181,0))))</f>
        <v/>
      </c>
      <c r="M1364" t="str">
        <f>IF(ISBLANK(G1364),"",IF(ISTEXT(G1364),"",IF(INDEX(Sheet1!H$14:H$181,MATCH(F1364,Sheet1!A$14:A$181,0))&lt;&gt;0,IF(INDEX(Sheet1!I$14:I$181,MATCH(F1364,Sheet1!A$14:A$181,0))&lt;&gt;0,"Loan &amp; Cash","Loan"),"Cash")))</f>
        <v/>
      </c>
      <c r="N1364" t="str">
        <f>IF(ISTEXT(E1364),"",IF(ISBLANK(E1364),"",IF(ISTEXT(D1364),"",IF(A1359="Invoice No. : ",INDEX(Sheet1!D$14:D$181,MATCH(B1359,Sheet1!A$14:A$181,0)),N1363))))</f>
        <v/>
      </c>
      <c r="O1364" t="str">
        <f>IF(ISTEXT(E1364),"",IF(ISBLANK(E1364),"",IF(ISTEXT(D1364),"",IF(A1359="Invoice No. : ",INDEX(Sheet1!E$14:E$181,MATCH(B1359,Sheet1!A$14:A$181,0)),O1363))))</f>
        <v/>
      </c>
      <c r="P1364" t="str">
        <f>IF(ISTEXT(E1364),"",IF(ISBLANK(E1364),"",IF(ISTEXT(D1364),"",IF(A1359="Invoice No. : ",INDEX(Sheet1!G$14:G$181,MATCH(B1359,Sheet1!A$14:A$181,0)),P1363))))</f>
        <v/>
      </c>
      <c r="Q1364" t="str">
        <f t="shared" si="87"/>
        <v/>
      </c>
    </row>
    <row r="1365" spans="1:17" x14ac:dyDescent="0.2">
      <c r="A1365" s="10" t="s">
        <v>911</v>
      </c>
      <c r="B1365" s="10" t="s">
        <v>912</v>
      </c>
      <c r="C1365" s="11">
        <v>1</v>
      </c>
      <c r="D1365" s="11">
        <v>20.5</v>
      </c>
      <c r="E1365" s="11">
        <v>20.5</v>
      </c>
      <c r="F1365" s="26">
        <f t="shared" si="84"/>
        <v>2145374</v>
      </c>
      <c r="G1365" s="26">
        <f>IF(ISTEXT(E1365),"",IF(ISBLANK(E1365),"",IF(ISTEXT(D1365),"",IF(A1360="Invoice No. : ",INDEX(Sheet1!F$14:F$181,MATCH(B1360,Sheet1!A$14:A$181,0)),G1364))))</f>
        <v>22603</v>
      </c>
      <c r="H1365" s="26" t="str">
        <f t="shared" si="85"/>
        <v>01/17/2023</v>
      </c>
      <c r="I1365" s="26" t="str">
        <f>IF(ISTEXT(E1365),"",IF(ISBLANK(E1365),"",IF(ISTEXT(D1365),"",IF(A1360="Invoice No. : ",TEXT(INDEX(Sheet1!C$14:C$200,MATCH(B1360,Sheet1!A$14:A$200,0)),"hh:mm:ss"),I1364))))</f>
        <v>12:55:38</v>
      </c>
      <c r="J1365">
        <f t="shared" si="86"/>
        <v>205.75</v>
      </c>
      <c r="K1365">
        <f>IF(ISBLANK(G1365),"",IF(ISTEXT(G1365),"",INDEX(Sheet1!H$14:H$181,MATCH(F1365,Sheet1!A$14:A$181,0))))</f>
        <v>205.75</v>
      </c>
      <c r="L1365">
        <f>IF(ISBLANK(G1365),"",IF(ISTEXT(G1365),"",INDEX(Sheet1!I$14:I$181,MATCH(F1365,Sheet1!A$14:A$181,0))))</f>
        <v>0</v>
      </c>
      <c r="M1365" t="str">
        <f>IF(ISBLANK(G1365),"",IF(ISTEXT(G1365),"",IF(INDEX(Sheet1!H$14:H$181,MATCH(F1365,Sheet1!A$14:A$181,0))&lt;&gt;0,IF(INDEX(Sheet1!I$14:I$181,MATCH(F1365,Sheet1!A$14:A$181,0))&lt;&gt;0,"Loan &amp; Cash","Loan"),"Cash")))</f>
        <v>Loan</v>
      </c>
      <c r="N1365">
        <f>IF(ISTEXT(E1365),"",IF(ISBLANK(E1365),"",IF(ISTEXT(D1365),"",IF(A1360="Invoice No. : ",INDEX(Sheet1!D$14:D$181,MATCH(B1360,Sheet1!A$14:A$181,0)),N1364))))</f>
        <v>2</v>
      </c>
      <c r="O1365" t="str">
        <f>IF(ISTEXT(E1365),"",IF(ISBLANK(E1365),"",IF(ISTEXT(D1365),"",IF(A1360="Invoice No. : ",INDEX(Sheet1!E$14:E$181,MATCH(B1360,Sheet1!A$14:A$181,0)),O1364))))</f>
        <v>RUBY</v>
      </c>
      <c r="P1365" t="str">
        <f>IF(ISTEXT(E1365),"",IF(ISBLANK(E1365),"",IF(ISTEXT(D1365),"",IF(A1360="Invoice No. : ",INDEX(Sheet1!G$14:G$181,MATCH(B1360,Sheet1!A$14:A$181,0)),P1364))))</f>
        <v>MARTINEZ, FEMLA ALUBONG</v>
      </c>
      <c r="Q1365">
        <f t="shared" si="87"/>
        <v>130591.09</v>
      </c>
    </row>
    <row r="1366" spans="1:17" x14ac:dyDescent="0.2">
      <c r="A1366" s="10" t="s">
        <v>135</v>
      </c>
      <c r="B1366" s="10" t="s">
        <v>136</v>
      </c>
      <c r="C1366" s="11">
        <v>1</v>
      </c>
      <c r="D1366" s="11">
        <v>11.5</v>
      </c>
      <c r="E1366" s="11">
        <v>11.5</v>
      </c>
      <c r="F1366" s="26">
        <f t="shared" si="84"/>
        <v>2145374</v>
      </c>
      <c r="G1366" s="26">
        <f>IF(ISTEXT(E1366),"",IF(ISBLANK(E1366),"",IF(ISTEXT(D1366),"",IF(A1361="Invoice No. : ",INDEX(Sheet1!F$14:F$181,MATCH(B1361,Sheet1!A$14:A$181,0)),G1365))))</f>
        <v>22603</v>
      </c>
      <c r="H1366" s="26" t="str">
        <f t="shared" si="85"/>
        <v>01/17/2023</v>
      </c>
      <c r="I1366" s="26" t="str">
        <f>IF(ISTEXT(E1366),"",IF(ISBLANK(E1366),"",IF(ISTEXT(D1366),"",IF(A1361="Invoice No. : ",TEXT(INDEX(Sheet1!C$14:C$200,MATCH(B1361,Sheet1!A$14:A$200,0)),"hh:mm:ss"),I1365))))</f>
        <v>12:55:38</v>
      </c>
      <c r="J1366">
        <f t="shared" si="86"/>
        <v>205.75</v>
      </c>
      <c r="K1366">
        <f>IF(ISBLANK(G1366),"",IF(ISTEXT(G1366),"",INDEX(Sheet1!H$14:H$181,MATCH(F1366,Sheet1!A$14:A$181,0))))</f>
        <v>205.75</v>
      </c>
      <c r="L1366">
        <f>IF(ISBLANK(G1366),"",IF(ISTEXT(G1366),"",INDEX(Sheet1!I$14:I$181,MATCH(F1366,Sheet1!A$14:A$181,0))))</f>
        <v>0</v>
      </c>
      <c r="M1366" t="str">
        <f>IF(ISBLANK(G1366),"",IF(ISTEXT(G1366),"",IF(INDEX(Sheet1!H$14:H$181,MATCH(F1366,Sheet1!A$14:A$181,0))&lt;&gt;0,IF(INDEX(Sheet1!I$14:I$181,MATCH(F1366,Sheet1!A$14:A$181,0))&lt;&gt;0,"Loan &amp; Cash","Loan"),"Cash")))</f>
        <v>Loan</v>
      </c>
      <c r="N1366">
        <f>IF(ISTEXT(E1366),"",IF(ISBLANK(E1366),"",IF(ISTEXT(D1366),"",IF(A1361="Invoice No. : ",INDEX(Sheet1!D$14:D$181,MATCH(B1361,Sheet1!A$14:A$181,0)),N1365))))</f>
        <v>2</v>
      </c>
      <c r="O1366" t="str">
        <f>IF(ISTEXT(E1366),"",IF(ISBLANK(E1366),"",IF(ISTEXT(D1366),"",IF(A1361="Invoice No. : ",INDEX(Sheet1!E$14:E$181,MATCH(B1361,Sheet1!A$14:A$181,0)),O1365))))</f>
        <v>RUBY</v>
      </c>
      <c r="P1366" t="str">
        <f>IF(ISTEXT(E1366),"",IF(ISBLANK(E1366),"",IF(ISTEXT(D1366),"",IF(A1361="Invoice No. : ",INDEX(Sheet1!G$14:G$181,MATCH(B1361,Sheet1!A$14:A$181,0)),P1365))))</f>
        <v>MARTINEZ, FEMLA ALUBONG</v>
      </c>
      <c r="Q1366">
        <f t="shared" si="87"/>
        <v>130591.09</v>
      </c>
    </row>
    <row r="1367" spans="1:17" x14ac:dyDescent="0.2">
      <c r="A1367" s="10" t="s">
        <v>292</v>
      </c>
      <c r="B1367" s="10" t="s">
        <v>293</v>
      </c>
      <c r="C1367" s="11">
        <v>1</v>
      </c>
      <c r="D1367" s="11">
        <v>89</v>
      </c>
      <c r="E1367" s="11">
        <v>89</v>
      </c>
      <c r="F1367" s="26">
        <f t="shared" si="84"/>
        <v>2145374</v>
      </c>
      <c r="G1367" s="26">
        <f>IF(ISTEXT(E1367),"",IF(ISBLANK(E1367),"",IF(ISTEXT(D1367),"",IF(A1362="Invoice No. : ",INDEX(Sheet1!F$14:F$181,MATCH(B1362,Sheet1!A$14:A$181,0)),G1366))))</f>
        <v>22603</v>
      </c>
      <c r="H1367" s="26" t="str">
        <f t="shared" si="85"/>
        <v>01/17/2023</v>
      </c>
      <c r="I1367" s="26" t="str">
        <f>IF(ISTEXT(E1367),"",IF(ISBLANK(E1367),"",IF(ISTEXT(D1367),"",IF(A1362="Invoice No. : ",TEXT(INDEX(Sheet1!C$14:C$200,MATCH(B1362,Sheet1!A$14:A$200,0)),"hh:mm:ss"),I1366))))</f>
        <v>12:55:38</v>
      </c>
      <c r="J1367">
        <f t="shared" si="86"/>
        <v>205.75</v>
      </c>
      <c r="K1367">
        <f>IF(ISBLANK(G1367),"",IF(ISTEXT(G1367),"",INDEX(Sheet1!H$14:H$181,MATCH(F1367,Sheet1!A$14:A$181,0))))</f>
        <v>205.75</v>
      </c>
      <c r="L1367">
        <f>IF(ISBLANK(G1367),"",IF(ISTEXT(G1367),"",INDEX(Sheet1!I$14:I$181,MATCH(F1367,Sheet1!A$14:A$181,0))))</f>
        <v>0</v>
      </c>
      <c r="M1367" t="str">
        <f>IF(ISBLANK(G1367),"",IF(ISTEXT(G1367),"",IF(INDEX(Sheet1!H$14:H$181,MATCH(F1367,Sheet1!A$14:A$181,0))&lt;&gt;0,IF(INDEX(Sheet1!I$14:I$181,MATCH(F1367,Sheet1!A$14:A$181,0))&lt;&gt;0,"Loan &amp; Cash","Loan"),"Cash")))</f>
        <v>Loan</v>
      </c>
      <c r="N1367">
        <f>IF(ISTEXT(E1367),"",IF(ISBLANK(E1367),"",IF(ISTEXT(D1367),"",IF(A1362="Invoice No. : ",INDEX(Sheet1!D$14:D$181,MATCH(B1362,Sheet1!A$14:A$181,0)),N1366))))</f>
        <v>2</v>
      </c>
      <c r="O1367" t="str">
        <f>IF(ISTEXT(E1367),"",IF(ISBLANK(E1367),"",IF(ISTEXT(D1367),"",IF(A1362="Invoice No. : ",INDEX(Sheet1!E$14:E$181,MATCH(B1362,Sheet1!A$14:A$181,0)),O1366))))</f>
        <v>RUBY</v>
      </c>
      <c r="P1367" t="str">
        <f>IF(ISTEXT(E1367),"",IF(ISBLANK(E1367),"",IF(ISTEXT(D1367),"",IF(A1362="Invoice No. : ",INDEX(Sheet1!G$14:G$181,MATCH(B1362,Sheet1!A$14:A$181,0)),P1366))))</f>
        <v>MARTINEZ, FEMLA ALUBONG</v>
      </c>
      <c r="Q1367">
        <f t="shared" si="87"/>
        <v>130591.09</v>
      </c>
    </row>
    <row r="1368" spans="1:17" x14ac:dyDescent="0.2">
      <c r="A1368" s="10" t="s">
        <v>913</v>
      </c>
      <c r="B1368" s="10" t="s">
        <v>914</v>
      </c>
      <c r="C1368" s="11">
        <v>1</v>
      </c>
      <c r="D1368" s="11">
        <v>45.75</v>
      </c>
      <c r="E1368" s="11">
        <v>45.75</v>
      </c>
      <c r="F1368" s="26">
        <f t="shared" si="84"/>
        <v>2145374</v>
      </c>
      <c r="G1368" s="26">
        <f>IF(ISTEXT(E1368),"",IF(ISBLANK(E1368),"",IF(ISTEXT(D1368),"",IF(A1363="Invoice No. : ",INDEX(Sheet1!F$14:F$181,MATCH(B1363,Sheet1!A$14:A$181,0)),G1367))))</f>
        <v>22603</v>
      </c>
      <c r="H1368" s="26" t="str">
        <f t="shared" si="85"/>
        <v>01/17/2023</v>
      </c>
      <c r="I1368" s="26" t="str">
        <f>IF(ISTEXT(E1368),"",IF(ISBLANK(E1368),"",IF(ISTEXT(D1368),"",IF(A1363="Invoice No. : ",TEXT(INDEX(Sheet1!C$14:C$200,MATCH(B1363,Sheet1!A$14:A$200,0)),"hh:mm:ss"),I1367))))</f>
        <v>12:55:38</v>
      </c>
      <c r="J1368">
        <f t="shared" si="86"/>
        <v>205.75</v>
      </c>
      <c r="K1368">
        <f>IF(ISBLANK(G1368),"",IF(ISTEXT(G1368),"",INDEX(Sheet1!H$14:H$181,MATCH(F1368,Sheet1!A$14:A$181,0))))</f>
        <v>205.75</v>
      </c>
      <c r="L1368">
        <f>IF(ISBLANK(G1368),"",IF(ISTEXT(G1368),"",INDEX(Sheet1!I$14:I$181,MATCH(F1368,Sheet1!A$14:A$181,0))))</f>
        <v>0</v>
      </c>
      <c r="M1368" t="str">
        <f>IF(ISBLANK(G1368),"",IF(ISTEXT(G1368),"",IF(INDEX(Sheet1!H$14:H$181,MATCH(F1368,Sheet1!A$14:A$181,0))&lt;&gt;0,IF(INDEX(Sheet1!I$14:I$181,MATCH(F1368,Sheet1!A$14:A$181,0))&lt;&gt;0,"Loan &amp; Cash","Loan"),"Cash")))</f>
        <v>Loan</v>
      </c>
      <c r="N1368">
        <f>IF(ISTEXT(E1368),"",IF(ISBLANK(E1368),"",IF(ISTEXT(D1368),"",IF(A1363="Invoice No. : ",INDEX(Sheet1!D$14:D$181,MATCH(B1363,Sheet1!A$14:A$181,0)),N1367))))</f>
        <v>2</v>
      </c>
      <c r="O1368" t="str">
        <f>IF(ISTEXT(E1368),"",IF(ISBLANK(E1368),"",IF(ISTEXT(D1368),"",IF(A1363="Invoice No. : ",INDEX(Sheet1!E$14:E$181,MATCH(B1363,Sheet1!A$14:A$181,0)),O1367))))</f>
        <v>RUBY</v>
      </c>
      <c r="P1368" t="str">
        <f>IF(ISTEXT(E1368),"",IF(ISBLANK(E1368),"",IF(ISTEXT(D1368),"",IF(A1363="Invoice No. : ",INDEX(Sheet1!G$14:G$181,MATCH(B1363,Sheet1!A$14:A$181,0)),P1367))))</f>
        <v>MARTINEZ, FEMLA ALUBONG</v>
      </c>
      <c r="Q1368">
        <f t="shared" si="87"/>
        <v>130591.09</v>
      </c>
    </row>
    <row r="1369" spans="1:17" x14ac:dyDescent="0.2">
      <c r="A1369" s="10" t="s">
        <v>421</v>
      </c>
      <c r="B1369" s="10" t="s">
        <v>422</v>
      </c>
      <c r="C1369" s="11">
        <v>1</v>
      </c>
      <c r="D1369" s="11">
        <v>13.25</v>
      </c>
      <c r="E1369" s="11">
        <v>13.25</v>
      </c>
      <c r="F1369" s="26">
        <f t="shared" si="84"/>
        <v>2145374</v>
      </c>
      <c r="G1369" s="26">
        <f>IF(ISTEXT(E1369),"",IF(ISBLANK(E1369),"",IF(ISTEXT(D1369),"",IF(A1364="Invoice No. : ",INDEX(Sheet1!F$14:F$181,MATCH(B1364,Sheet1!A$14:A$181,0)),G1368))))</f>
        <v>22603</v>
      </c>
      <c r="H1369" s="26" t="str">
        <f t="shared" si="85"/>
        <v>01/17/2023</v>
      </c>
      <c r="I1369" s="26" t="str">
        <f>IF(ISTEXT(E1369),"",IF(ISBLANK(E1369),"",IF(ISTEXT(D1369),"",IF(A1364="Invoice No. : ",TEXT(INDEX(Sheet1!C$14:C$200,MATCH(B1364,Sheet1!A$14:A$200,0)),"hh:mm:ss"),I1368))))</f>
        <v>12:55:38</v>
      </c>
      <c r="J1369">
        <f t="shared" si="86"/>
        <v>205.75</v>
      </c>
      <c r="K1369">
        <f>IF(ISBLANK(G1369),"",IF(ISTEXT(G1369),"",INDEX(Sheet1!H$14:H$181,MATCH(F1369,Sheet1!A$14:A$181,0))))</f>
        <v>205.75</v>
      </c>
      <c r="L1369">
        <f>IF(ISBLANK(G1369),"",IF(ISTEXT(G1369),"",INDEX(Sheet1!I$14:I$181,MATCH(F1369,Sheet1!A$14:A$181,0))))</f>
        <v>0</v>
      </c>
      <c r="M1369" t="str">
        <f>IF(ISBLANK(G1369),"",IF(ISTEXT(G1369),"",IF(INDEX(Sheet1!H$14:H$181,MATCH(F1369,Sheet1!A$14:A$181,0))&lt;&gt;0,IF(INDEX(Sheet1!I$14:I$181,MATCH(F1369,Sheet1!A$14:A$181,0))&lt;&gt;0,"Loan &amp; Cash","Loan"),"Cash")))</f>
        <v>Loan</v>
      </c>
      <c r="N1369">
        <f>IF(ISTEXT(E1369),"",IF(ISBLANK(E1369),"",IF(ISTEXT(D1369),"",IF(A1364="Invoice No. : ",INDEX(Sheet1!D$14:D$181,MATCH(B1364,Sheet1!A$14:A$181,0)),N1368))))</f>
        <v>2</v>
      </c>
      <c r="O1369" t="str">
        <f>IF(ISTEXT(E1369),"",IF(ISBLANK(E1369),"",IF(ISTEXT(D1369),"",IF(A1364="Invoice No. : ",INDEX(Sheet1!E$14:E$181,MATCH(B1364,Sheet1!A$14:A$181,0)),O1368))))</f>
        <v>RUBY</v>
      </c>
      <c r="P1369" t="str">
        <f>IF(ISTEXT(E1369),"",IF(ISBLANK(E1369),"",IF(ISTEXT(D1369),"",IF(A1364="Invoice No. : ",INDEX(Sheet1!G$14:G$181,MATCH(B1364,Sheet1!A$14:A$181,0)),P1368))))</f>
        <v>MARTINEZ, FEMLA ALUBONG</v>
      </c>
      <c r="Q1369">
        <f t="shared" si="87"/>
        <v>130591.09</v>
      </c>
    </row>
    <row r="1370" spans="1:17" x14ac:dyDescent="0.2">
      <c r="A1370" s="10" t="s">
        <v>915</v>
      </c>
      <c r="B1370" s="10" t="s">
        <v>916</v>
      </c>
      <c r="C1370" s="11">
        <v>1</v>
      </c>
      <c r="D1370" s="11">
        <v>15.25</v>
      </c>
      <c r="E1370" s="11">
        <v>15.25</v>
      </c>
      <c r="F1370" s="26">
        <f t="shared" si="84"/>
        <v>2145374</v>
      </c>
      <c r="G1370" s="26">
        <f>IF(ISTEXT(E1370),"",IF(ISBLANK(E1370),"",IF(ISTEXT(D1370),"",IF(A1365="Invoice No. : ",INDEX(Sheet1!F$14:F$181,MATCH(B1365,Sheet1!A$14:A$181,0)),G1369))))</f>
        <v>22603</v>
      </c>
      <c r="H1370" s="26" t="str">
        <f t="shared" si="85"/>
        <v>01/17/2023</v>
      </c>
      <c r="I1370" s="26" t="str">
        <f>IF(ISTEXT(E1370),"",IF(ISBLANK(E1370),"",IF(ISTEXT(D1370),"",IF(A1365="Invoice No. : ",TEXT(INDEX(Sheet1!C$14:C$200,MATCH(B1365,Sheet1!A$14:A$200,0)),"hh:mm:ss"),I1369))))</f>
        <v>12:55:38</v>
      </c>
      <c r="J1370">
        <f t="shared" si="86"/>
        <v>205.75</v>
      </c>
      <c r="K1370">
        <f>IF(ISBLANK(G1370),"",IF(ISTEXT(G1370),"",INDEX(Sheet1!H$14:H$181,MATCH(F1370,Sheet1!A$14:A$181,0))))</f>
        <v>205.75</v>
      </c>
      <c r="L1370">
        <f>IF(ISBLANK(G1370),"",IF(ISTEXT(G1370),"",INDEX(Sheet1!I$14:I$181,MATCH(F1370,Sheet1!A$14:A$181,0))))</f>
        <v>0</v>
      </c>
      <c r="M1370" t="str">
        <f>IF(ISBLANK(G1370),"",IF(ISTEXT(G1370),"",IF(INDEX(Sheet1!H$14:H$181,MATCH(F1370,Sheet1!A$14:A$181,0))&lt;&gt;0,IF(INDEX(Sheet1!I$14:I$181,MATCH(F1370,Sheet1!A$14:A$181,0))&lt;&gt;0,"Loan &amp; Cash","Loan"),"Cash")))</f>
        <v>Loan</v>
      </c>
      <c r="N1370">
        <f>IF(ISTEXT(E1370),"",IF(ISBLANK(E1370),"",IF(ISTEXT(D1370),"",IF(A1365="Invoice No. : ",INDEX(Sheet1!D$14:D$181,MATCH(B1365,Sheet1!A$14:A$181,0)),N1369))))</f>
        <v>2</v>
      </c>
      <c r="O1370" t="str">
        <f>IF(ISTEXT(E1370),"",IF(ISBLANK(E1370),"",IF(ISTEXT(D1370),"",IF(A1365="Invoice No. : ",INDEX(Sheet1!E$14:E$181,MATCH(B1365,Sheet1!A$14:A$181,0)),O1369))))</f>
        <v>RUBY</v>
      </c>
      <c r="P1370" t="str">
        <f>IF(ISTEXT(E1370),"",IF(ISBLANK(E1370),"",IF(ISTEXT(D1370),"",IF(A1365="Invoice No. : ",INDEX(Sheet1!G$14:G$181,MATCH(B1365,Sheet1!A$14:A$181,0)),P1369))))</f>
        <v>MARTINEZ, FEMLA ALUBONG</v>
      </c>
      <c r="Q1370">
        <f t="shared" si="87"/>
        <v>130591.09</v>
      </c>
    </row>
    <row r="1371" spans="1:17" x14ac:dyDescent="0.2">
      <c r="A1371" s="10" t="s">
        <v>867</v>
      </c>
      <c r="B1371" s="10" t="s">
        <v>868</v>
      </c>
      <c r="C1371" s="11">
        <v>1</v>
      </c>
      <c r="D1371" s="11">
        <v>10.5</v>
      </c>
      <c r="E1371" s="11">
        <v>10.5</v>
      </c>
      <c r="F1371" s="26">
        <f t="shared" si="84"/>
        <v>2145374</v>
      </c>
      <c r="G1371" s="26">
        <f>IF(ISTEXT(E1371),"",IF(ISBLANK(E1371),"",IF(ISTEXT(D1371),"",IF(A1366="Invoice No. : ",INDEX(Sheet1!F$14:F$181,MATCH(B1366,Sheet1!A$14:A$181,0)),G1370))))</f>
        <v>22603</v>
      </c>
      <c r="H1371" s="26" t="str">
        <f t="shared" si="85"/>
        <v>01/17/2023</v>
      </c>
      <c r="I1371" s="26" t="str">
        <f>IF(ISTEXT(E1371),"",IF(ISBLANK(E1371),"",IF(ISTEXT(D1371),"",IF(A1366="Invoice No. : ",TEXT(INDEX(Sheet1!C$14:C$200,MATCH(B1366,Sheet1!A$14:A$200,0)),"hh:mm:ss"),I1370))))</f>
        <v>12:55:38</v>
      </c>
      <c r="J1371">
        <f t="shared" si="86"/>
        <v>205.75</v>
      </c>
      <c r="K1371">
        <f>IF(ISBLANK(G1371),"",IF(ISTEXT(G1371),"",INDEX(Sheet1!H$14:H$181,MATCH(F1371,Sheet1!A$14:A$181,0))))</f>
        <v>205.75</v>
      </c>
      <c r="L1371">
        <f>IF(ISBLANK(G1371),"",IF(ISTEXT(G1371),"",INDEX(Sheet1!I$14:I$181,MATCH(F1371,Sheet1!A$14:A$181,0))))</f>
        <v>0</v>
      </c>
      <c r="M1371" t="str">
        <f>IF(ISBLANK(G1371),"",IF(ISTEXT(G1371),"",IF(INDEX(Sheet1!H$14:H$181,MATCH(F1371,Sheet1!A$14:A$181,0))&lt;&gt;0,IF(INDEX(Sheet1!I$14:I$181,MATCH(F1371,Sheet1!A$14:A$181,0))&lt;&gt;0,"Loan &amp; Cash","Loan"),"Cash")))</f>
        <v>Loan</v>
      </c>
      <c r="N1371">
        <f>IF(ISTEXT(E1371),"",IF(ISBLANK(E1371),"",IF(ISTEXT(D1371),"",IF(A1366="Invoice No. : ",INDEX(Sheet1!D$14:D$181,MATCH(B1366,Sheet1!A$14:A$181,0)),N1370))))</f>
        <v>2</v>
      </c>
      <c r="O1371" t="str">
        <f>IF(ISTEXT(E1371),"",IF(ISBLANK(E1371),"",IF(ISTEXT(D1371),"",IF(A1366="Invoice No. : ",INDEX(Sheet1!E$14:E$181,MATCH(B1366,Sheet1!A$14:A$181,0)),O1370))))</f>
        <v>RUBY</v>
      </c>
      <c r="P1371" t="str">
        <f>IF(ISTEXT(E1371),"",IF(ISBLANK(E1371),"",IF(ISTEXT(D1371),"",IF(A1366="Invoice No. : ",INDEX(Sheet1!G$14:G$181,MATCH(B1366,Sheet1!A$14:A$181,0)),P1370))))</f>
        <v>MARTINEZ, FEMLA ALUBONG</v>
      </c>
      <c r="Q1371">
        <f t="shared" si="87"/>
        <v>130591.09</v>
      </c>
    </row>
    <row r="1372" spans="1:17" x14ac:dyDescent="0.2">
      <c r="D1372" s="12" t="s">
        <v>16</v>
      </c>
      <c r="E1372" s="13">
        <v>205.75</v>
      </c>
      <c r="F1372" s="26" t="str">
        <f t="shared" si="84"/>
        <v/>
      </c>
      <c r="G1372" s="26" t="str">
        <f>IF(ISTEXT(E1372),"",IF(ISBLANK(E1372),"",IF(ISTEXT(D1372),"",IF(A1367="Invoice No. : ",INDEX(Sheet1!F$14:F$181,MATCH(B1367,Sheet1!A$14:A$181,0)),G1371))))</f>
        <v/>
      </c>
      <c r="H1372" s="26" t="str">
        <f t="shared" si="85"/>
        <v/>
      </c>
      <c r="I1372" s="26" t="str">
        <f>IF(ISTEXT(E1372),"",IF(ISBLANK(E1372),"",IF(ISTEXT(D1372),"",IF(A1367="Invoice No. : ",TEXT(INDEX(Sheet1!C$14:C$200,MATCH(B1367,Sheet1!A$14:A$200,0)),"hh:mm:ss"),I1371))))</f>
        <v/>
      </c>
      <c r="J1372" t="str">
        <f t="shared" si="86"/>
        <v/>
      </c>
      <c r="K1372" t="str">
        <f>IF(ISBLANK(G1372),"",IF(ISTEXT(G1372),"",INDEX(Sheet1!H$14:H$181,MATCH(F1372,Sheet1!A$14:A$181,0))))</f>
        <v/>
      </c>
      <c r="L1372" t="str">
        <f>IF(ISBLANK(G1372),"",IF(ISTEXT(G1372),"",INDEX(Sheet1!I$14:I$181,MATCH(F1372,Sheet1!A$14:A$181,0))))</f>
        <v/>
      </c>
      <c r="M1372" t="str">
        <f>IF(ISBLANK(G1372),"",IF(ISTEXT(G1372),"",IF(INDEX(Sheet1!H$14:H$181,MATCH(F1372,Sheet1!A$14:A$181,0))&lt;&gt;0,IF(INDEX(Sheet1!I$14:I$181,MATCH(F1372,Sheet1!A$14:A$181,0))&lt;&gt;0,"Loan &amp; Cash","Loan"),"Cash")))</f>
        <v/>
      </c>
      <c r="N1372" t="str">
        <f>IF(ISTEXT(E1372),"",IF(ISBLANK(E1372),"",IF(ISTEXT(D1372),"",IF(A1367="Invoice No. : ",INDEX(Sheet1!D$14:D$181,MATCH(B1367,Sheet1!A$14:A$181,0)),N1371))))</f>
        <v/>
      </c>
      <c r="O1372" t="str">
        <f>IF(ISTEXT(E1372),"",IF(ISBLANK(E1372),"",IF(ISTEXT(D1372),"",IF(A1367="Invoice No. : ",INDEX(Sheet1!E$14:E$181,MATCH(B1367,Sheet1!A$14:A$181,0)),O1371))))</f>
        <v/>
      </c>
      <c r="P1372" t="str">
        <f>IF(ISTEXT(E1372),"",IF(ISBLANK(E1372),"",IF(ISTEXT(D1372),"",IF(A1367="Invoice No. : ",INDEX(Sheet1!G$14:G$181,MATCH(B1367,Sheet1!A$14:A$181,0)),P1371))))</f>
        <v/>
      </c>
      <c r="Q1372" t="str">
        <f t="shared" si="87"/>
        <v/>
      </c>
    </row>
    <row r="1373" spans="1:17" x14ac:dyDescent="0.2">
      <c r="F1373" s="26" t="str">
        <f t="shared" si="84"/>
        <v/>
      </c>
      <c r="G1373" s="26" t="str">
        <f>IF(ISTEXT(E1373),"",IF(ISBLANK(E1373),"",IF(ISTEXT(D1373),"",IF(A1368="Invoice No. : ",INDEX(Sheet1!F$14:F$181,MATCH(B1368,Sheet1!A$14:A$181,0)),G1372))))</f>
        <v/>
      </c>
      <c r="H1373" s="26" t="str">
        <f t="shared" si="85"/>
        <v/>
      </c>
      <c r="I1373" s="26" t="str">
        <f>IF(ISTEXT(E1373),"",IF(ISBLANK(E1373),"",IF(ISTEXT(D1373),"",IF(A1368="Invoice No. : ",TEXT(INDEX(Sheet1!C$14:C$200,MATCH(B1368,Sheet1!A$14:A$200,0)),"hh:mm:ss"),I1372))))</f>
        <v/>
      </c>
      <c r="J1373" t="str">
        <f t="shared" si="86"/>
        <v/>
      </c>
      <c r="K1373" t="str">
        <f>IF(ISBLANK(G1373),"",IF(ISTEXT(G1373),"",INDEX(Sheet1!H$14:H$181,MATCH(F1373,Sheet1!A$14:A$181,0))))</f>
        <v/>
      </c>
      <c r="L1373" t="str">
        <f>IF(ISBLANK(G1373),"",IF(ISTEXT(G1373),"",INDEX(Sheet1!I$14:I$181,MATCH(F1373,Sheet1!A$14:A$181,0))))</f>
        <v/>
      </c>
      <c r="M1373" t="str">
        <f>IF(ISBLANK(G1373),"",IF(ISTEXT(G1373),"",IF(INDEX(Sheet1!H$14:H$181,MATCH(F1373,Sheet1!A$14:A$181,0))&lt;&gt;0,IF(INDEX(Sheet1!I$14:I$181,MATCH(F1373,Sheet1!A$14:A$181,0))&lt;&gt;0,"Loan &amp; Cash","Loan"),"Cash")))</f>
        <v/>
      </c>
      <c r="N1373" t="str">
        <f>IF(ISTEXT(E1373),"",IF(ISBLANK(E1373),"",IF(ISTEXT(D1373),"",IF(A1368="Invoice No. : ",INDEX(Sheet1!D$14:D$181,MATCH(B1368,Sheet1!A$14:A$181,0)),N1372))))</f>
        <v/>
      </c>
      <c r="O1373" t="str">
        <f>IF(ISTEXT(E1373),"",IF(ISBLANK(E1373),"",IF(ISTEXT(D1373),"",IF(A1368="Invoice No. : ",INDEX(Sheet1!E$14:E$181,MATCH(B1368,Sheet1!A$14:A$181,0)),O1372))))</f>
        <v/>
      </c>
      <c r="P1373" t="str">
        <f>IF(ISTEXT(E1373),"",IF(ISBLANK(E1373),"",IF(ISTEXT(D1373),"",IF(A1368="Invoice No. : ",INDEX(Sheet1!G$14:G$181,MATCH(B1368,Sheet1!A$14:A$181,0)),P1372))))</f>
        <v/>
      </c>
      <c r="Q1373" t="str">
        <f t="shared" si="87"/>
        <v/>
      </c>
    </row>
    <row r="1374" spans="1:17" x14ac:dyDescent="0.2">
      <c r="F1374" s="26" t="str">
        <f t="shared" si="84"/>
        <v/>
      </c>
      <c r="G1374" s="26" t="str">
        <f>IF(ISTEXT(E1374),"",IF(ISBLANK(E1374),"",IF(ISTEXT(D1374),"",IF(A1369="Invoice No. : ",INDEX(Sheet1!F$14:F$181,MATCH(B1369,Sheet1!A$14:A$181,0)),G1373))))</f>
        <v/>
      </c>
      <c r="H1374" s="26" t="str">
        <f t="shared" si="85"/>
        <v/>
      </c>
      <c r="I1374" s="26" t="str">
        <f>IF(ISTEXT(E1374),"",IF(ISBLANK(E1374),"",IF(ISTEXT(D1374),"",IF(A1369="Invoice No. : ",TEXT(INDEX(Sheet1!C$14:C$200,MATCH(B1369,Sheet1!A$14:A$200,0)),"hh:mm:ss"),I1373))))</f>
        <v/>
      </c>
      <c r="J1374" t="str">
        <f t="shared" si="86"/>
        <v/>
      </c>
      <c r="K1374" t="str">
        <f>IF(ISBLANK(G1374),"",IF(ISTEXT(G1374),"",INDEX(Sheet1!H$14:H$181,MATCH(F1374,Sheet1!A$14:A$181,0))))</f>
        <v/>
      </c>
      <c r="L1374" t="str">
        <f>IF(ISBLANK(G1374),"",IF(ISTEXT(G1374),"",INDEX(Sheet1!I$14:I$181,MATCH(F1374,Sheet1!A$14:A$181,0))))</f>
        <v/>
      </c>
      <c r="M1374" t="str">
        <f>IF(ISBLANK(G1374),"",IF(ISTEXT(G1374),"",IF(INDEX(Sheet1!H$14:H$181,MATCH(F1374,Sheet1!A$14:A$181,0))&lt;&gt;0,IF(INDEX(Sheet1!I$14:I$181,MATCH(F1374,Sheet1!A$14:A$181,0))&lt;&gt;0,"Loan &amp; Cash","Loan"),"Cash")))</f>
        <v/>
      </c>
      <c r="N1374" t="str">
        <f>IF(ISTEXT(E1374),"",IF(ISBLANK(E1374),"",IF(ISTEXT(D1374),"",IF(A1369="Invoice No. : ",INDEX(Sheet1!D$14:D$181,MATCH(B1369,Sheet1!A$14:A$181,0)),N1373))))</f>
        <v/>
      </c>
      <c r="O1374" t="str">
        <f>IF(ISTEXT(E1374),"",IF(ISBLANK(E1374),"",IF(ISTEXT(D1374),"",IF(A1369="Invoice No. : ",INDEX(Sheet1!E$14:E$181,MATCH(B1369,Sheet1!A$14:A$181,0)),O1373))))</f>
        <v/>
      </c>
      <c r="P1374" t="str">
        <f>IF(ISTEXT(E1374),"",IF(ISBLANK(E1374),"",IF(ISTEXT(D1374),"",IF(A1369="Invoice No. : ",INDEX(Sheet1!G$14:G$181,MATCH(B1369,Sheet1!A$14:A$181,0)),P1373))))</f>
        <v/>
      </c>
      <c r="Q1374" t="str">
        <f t="shared" si="87"/>
        <v/>
      </c>
    </row>
    <row r="1375" spans="1:17" x14ac:dyDescent="0.2">
      <c r="A1375" s="3" t="s">
        <v>4</v>
      </c>
      <c r="B1375" s="4">
        <v>2145375</v>
      </c>
      <c r="C1375" s="3" t="s">
        <v>5</v>
      </c>
      <c r="D1375" s="5" t="s">
        <v>185</v>
      </c>
      <c r="F1375" s="26" t="str">
        <f t="shared" si="84"/>
        <v/>
      </c>
      <c r="G1375" s="26" t="str">
        <f>IF(ISTEXT(E1375),"",IF(ISBLANK(E1375),"",IF(ISTEXT(D1375),"",IF(A1370="Invoice No. : ",INDEX(Sheet1!F$14:F$181,MATCH(B1370,Sheet1!A$14:A$181,0)),G1374))))</f>
        <v/>
      </c>
      <c r="H1375" s="26" t="str">
        <f t="shared" si="85"/>
        <v/>
      </c>
      <c r="I1375" s="26" t="str">
        <f>IF(ISTEXT(E1375),"",IF(ISBLANK(E1375),"",IF(ISTEXT(D1375),"",IF(A1370="Invoice No. : ",TEXT(INDEX(Sheet1!C$14:C$200,MATCH(B1370,Sheet1!A$14:A$200,0)),"hh:mm:ss"),I1374))))</f>
        <v/>
      </c>
      <c r="J1375" t="str">
        <f t="shared" si="86"/>
        <v/>
      </c>
      <c r="K1375" t="str">
        <f>IF(ISBLANK(G1375),"",IF(ISTEXT(G1375),"",INDEX(Sheet1!H$14:H$181,MATCH(F1375,Sheet1!A$14:A$181,0))))</f>
        <v/>
      </c>
      <c r="L1375" t="str">
        <f>IF(ISBLANK(G1375),"",IF(ISTEXT(G1375),"",INDEX(Sheet1!I$14:I$181,MATCH(F1375,Sheet1!A$14:A$181,0))))</f>
        <v/>
      </c>
      <c r="M1375" t="str">
        <f>IF(ISBLANK(G1375),"",IF(ISTEXT(G1375),"",IF(INDEX(Sheet1!H$14:H$181,MATCH(F1375,Sheet1!A$14:A$181,0))&lt;&gt;0,IF(INDEX(Sheet1!I$14:I$181,MATCH(F1375,Sheet1!A$14:A$181,0))&lt;&gt;0,"Loan &amp; Cash","Loan"),"Cash")))</f>
        <v/>
      </c>
      <c r="N1375" t="str">
        <f>IF(ISTEXT(E1375),"",IF(ISBLANK(E1375),"",IF(ISTEXT(D1375),"",IF(A1370="Invoice No. : ",INDEX(Sheet1!D$14:D$181,MATCH(B1370,Sheet1!A$14:A$181,0)),N1374))))</f>
        <v/>
      </c>
      <c r="O1375" t="str">
        <f>IF(ISTEXT(E1375),"",IF(ISBLANK(E1375),"",IF(ISTEXT(D1375),"",IF(A1370="Invoice No. : ",INDEX(Sheet1!E$14:E$181,MATCH(B1370,Sheet1!A$14:A$181,0)),O1374))))</f>
        <v/>
      </c>
      <c r="P1375" t="str">
        <f>IF(ISTEXT(E1375),"",IF(ISBLANK(E1375),"",IF(ISTEXT(D1375),"",IF(A1370="Invoice No. : ",INDEX(Sheet1!G$14:G$181,MATCH(B1370,Sheet1!A$14:A$181,0)),P1374))))</f>
        <v/>
      </c>
      <c r="Q1375" t="str">
        <f t="shared" si="87"/>
        <v/>
      </c>
    </row>
    <row r="1376" spans="1:17" x14ac:dyDescent="0.2">
      <c r="A1376" s="3" t="s">
        <v>7</v>
      </c>
      <c r="B1376" s="6">
        <v>44943</v>
      </c>
      <c r="C1376" s="3" t="s">
        <v>8</v>
      </c>
      <c r="D1376" s="7">
        <v>2</v>
      </c>
      <c r="F1376" s="26" t="str">
        <f t="shared" si="84"/>
        <v/>
      </c>
      <c r="G1376" s="26" t="str">
        <f>IF(ISTEXT(E1376),"",IF(ISBLANK(E1376),"",IF(ISTEXT(D1376),"",IF(A1371="Invoice No. : ",INDEX(Sheet1!F$14:F$181,MATCH(B1371,Sheet1!A$14:A$181,0)),G1375))))</f>
        <v/>
      </c>
      <c r="H1376" s="26" t="str">
        <f t="shared" si="85"/>
        <v/>
      </c>
      <c r="I1376" s="26" t="str">
        <f>IF(ISTEXT(E1376),"",IF(ISBLANK(E1376),"",IF(ISTEXT(D1376),"",IF(A1371="Invoice No. : ",TEXT(INDEX(Sheet1!C$14:C$200,MATCH(B1371,Sheet1!A$14:A$200,0)),"hh:mm:ss"),I1375))))</f>
        <v/>
      </c>
      <c r="J1376" t="str">
        <f t="shared" si="86"/>
        <v/>
      </c>
      <c r="K1376" t="str">
        <f>IF(ISBLANK(G1376),"",IF(ISTEXT(G1376),"",INDEX(Sheet1!H$14:H$181,MATCH(F1376,Sheet1!A$14:A$181,0))))</f>
        <v/>
      </c>
      <c r="L1376" t="str">
        <f>IF(ISBLANK(G1376),"",IF(ISTEXT(G1376),"",INDEX(Sheet1!I$14:I$181,MATCH(F1376,Sheet1!A$14:A$181,0))))</f>
        <v/>
      </c>
      <c r="M1376" t="str">
        <f>IF(ISBLANK(G1376),"",IF(ISTEXT(G1376),"",IF(INDEX(Sheet1!H$14:H$181,MATCH(F1376,Sheet1!A$14:A$181,0))&lt;&gt;0,IF(INDEX(Sheet1!I$14:I$181,MATCH(F1376,Sheet1!A$14:A$181,0))&lt;&gt;0,"Loan &amp; Cash","Loan"),"Cash")))</f>
        <v/>
      </c>
      <c r="N1376" t="str">
        <f>IF(ISTEXT(E1376),"",IF(ISBLANK(E1376),"",IF(ISTEXT(D1376),"",IF(A1371="Invoice No. : ",INDEX(Sheet1!D$14:D$181,MATCH(B1371,Sheet1!A$14:A$181,0)),N1375))))</f>
        <v/>
      </c>
      <c r="O1376" t="str">
        <f>IF(ISTEXT(E1376),"",IF(ISBLANK(E1376),"",IF(ISTEXT(D1376),"",IF(A1371="Invoice No. : ",INDEX(Sheet1!E$14:E$181,MATCH(B1371,Sheet1!A$14:A$181,0)),O1375))))</f>
        <v/>
      </c>
      <c r="P1376" t="str">
        <f>IF(ISTEXT(E1376),"",IF(ISBLANK(E1376),"",IF(ISTEXT(D1376),"",IF(A1371="Invoice No. : ",INDEX(Sheet1!G$14:G$181,MATCH(B1371,Sheet1!A$14:A$181,0)),P1375))))</f>
        <v/>
      </c>
      <c r="Q1376" t="str">
        <f t="shared" si="87"/>
        <v/>
      </c>
    </row>
    <row r="1377" spans="1:17" x14ac:dyDescent="0.2">
      <c r="F1377" s="26" t="str">
        <f t="shared" si="84"/>
        <v/>
      </c>
      <c r="G1377" s="26" t="str">
        <f>IF(ISTEXT(E1377),"",IF(ISBLANK(E1377),"",IF(ISTEXT(D1377),"",IF(A1372="Invoice No. : ",INDEX(Sheet1!F$14:F$181,MATCH(B1372,Sheet1!A$14:A$181,0)),G1376))))</f>
        <v/>
      </c>
      <c r="H1377" s="26" t="str">
        <f t="shared" si="85"/>
        <v/>
      </c>
      <c r="I1377" s="26" t="str">
        <f>IF(ISTEXT(E1377),"",IF(ISBLANK(E1377),"",IF(ISTEXT(D1377),"",IF(A1372="Invoice No. : ",TEXT(INDEX(Sheet1!C$14:C$200,MATCH(B1372,Sheet1!A$14:A$200,0)),"hh:mm:ss"),I1376))))</f>
        <v/>
      </c>
      <c r="J1377" t="str">
        <f t="shared" si="86"/>
        <v/>
      </c>
      <c r="K1377" t="str">
        <f>IF(ISBLANK(G1377),"",IF(ISTEXT(G1377),"",INDEX(Sheet1!H$14:H$181,MATCH(F1377,Sheet1!A$14:A$181,0))))</f>
        <v/>
      </c>
      <c r="L1377" t="str">
        <f>IF(ISBLANK(G1377),"",IF(ISTEXT(G1377),"",INDEX(Sheet1!I$14:I$181,MATCH(F1377,Sheet1!A$14:A$181,0))))</f>
        <v/>
      </c>
      <c r="M1377" t="str">
        <f>IF(ISBLANK(G1377),"",IF(ISTEXT(G1377),"",IF(INDEX(Sheet1!H$14:H$181,MATCH(F1377,Sheet1!A$14:A$181,0))&lt;&gt;0,IF(INDEX(Sheet1!I$14:I$181,MATCH(F1377,Sheet1!A$14:A$181,0))&lt;&gt;0,"Loan &amp; Cash","Loan"),"Cash")))</f>
        <v/>
      </c>
      <c r="N1377" t="str">
        <f>IF(ISTEXT(E1377),"",IF(ISBLANK(E1377),"",IF(ISTEXT(D1377),"",IF(A1372="Invoice No. : ",INDEX(Sheet1!D$14:D$181,MATCH(B1372,Sheet1!A$14:A$181,0)),N1376))))</f>
        <v/>
      </c>
      <c r="O1377" t="str">
        <f>IF(ISTEXT(E1377),"",IF(ISBLANK(E1377),"",IF(ISTEXT(D1377),"",IF(A1372="Invoice No. : ",INDEX(Sheet1!E$14:E$181,MATCH(B1372,Sheet1!A$14:A$181,0)),O1376))))</f>
        <v/>
      </c>
      <c r="P1377" t="str">
        <f>IF(ISTEXT(E1377),"",IF(ISBLANK(E1377),"",IF(ISTEXT(D1377),"",IF(A1372="Invoice No. : ",INDEX(Sheet1!G$14:G$181,MATCH(B1372,Sheet1!A$14:A$181,0)),P1376))))</f>
        <v/>
      </c>
      <c r="Q1377" t="str">
        <f t="shared" si="87"/>
        <v/>
      </c>
    </row>
    <row r="1378" spans="1:17" x14ac:dyDescent="0.2">
      <c r="A1378" s="8" t="s">
        <v>9</v>
      </c>
      <c r="B1378" s="8" t="s">
        <v>10</v>
      </c>
      <c r="C1378" s="9" t="s">
        <v>11</v>
      </c>
      <c r="D1378" s="9" t="s">
        <v>12</v>
      </c>
      <c r="E1378" s="9" t="s">
        <v>13</v>
      </c>
      <c r="F1378" s="26" t="str">
        <f t="shared" si="84"/>
        <v/>
      </c>
      <c r="G1378" s="26" t="str">
        <f>IF(ISTEXT(E1378),"",IF(ISBLANK(E1378),"",IF(ISTEXT(D1378),"",IF(A1373="Invoice No. : ",INDEX(Sheet1!F$14:F$181,MATCH(B1373,Sheet1!A$14:A$181,0)),G1377))))</f>
        <v/>
      </c>
      <c r="H1378" s="26" t="str">
        <f t="shared" si="85"/>
        <v/>
      </c>
      <c r="I1378" s="26" t="str">
        <f>IF(ISTEXT(E1378),"",IF(ISBLANK(E1378),"",IF(ISTEXT(D1378),"",IF(A1373="Invoice No. : ",TEXT(INDEX(Sheet1!C$14:C$200,MATCH(B1373,Sheet1!A$14:A$200,0)),"hh:mm:ss"),I1377))))</f>
        <v/>
      </c>
      <c r="J1378" t="str">
        <f t="shared" si="86"/>
        <v/>
      </c>
      <c r="K1378" t="str">
        <f>IF(ISBLANK(G1378),"",IF(ISTEXT(G1378),"",INDEX(Sheet1!H$14:H$181,MATCH(F1378,Sheet1!A$14:A$181,0))))</f>
        <v/>
      </c>
      <c r="L1378" t="str">
        <f>IF(ISBLANK(G1378),"",IF(ISTEXT(G1378),"",INDEX(Sheet1!I$14:I$181,MATCH(F1378,Sheet1!A$14:A$181,0))))</f>
        <v/>
      </c>
      <c r="M1378" t="str">
        <f>IF(ISBLANK(G1378),"",IF(ISTEXT(G1378),"",IF(INDEX(Sheet1!H$14:H$181,MATCH(F1378,Sheet1!A$14:A$181,0))&lt;&gt;0,IF(INDEX(Sheet1!I$14:I$181,MATCH(F1378,Sheet1!A$14:A$181,0))&lt;&gt;0,"Loan &amp; Cash","Loan"),"Cash")))</f>
        <v/>
      </c>
      <c r="N1378" t="str">
        <f>IF(ISTEXT(E1378),"",IF(ISBLANK(E1378),"",IF(ISTEXT(D1378),"",IF(A1373="Invoice No. : ",INDEX(Sheet1!D$14:D$181,MATCH(B1373,Sheet1!A$14:A$181,0)),N1377))))</f>
        <v/>
      </c>
      <c r="O1378" t="str">
        <f>IF(ISTEXT(E1378),"",IF(ISBLANK(E1378),"",IF(ISTEXT(D1378),"",IF(A1373="Invoice No. : ",INDEX(Sheet1!E$14:E$181,MATCH(B1373,Sheet1!A$14:A$181,0)),O1377))))</f>
        <v/>
      </c>
      <c r="P1378" t="str">
        <f>IF(ISTEXT(E1378),"",IF(ISBLANK(E1378),"",IF(ISTEXT(D1378),"",IF(A1373="Invoice No. : ",INDEX(Sheet1!G$14:G$181,MATCH(B1373,Sheet1!A$14:A$181,0)),P1377))))</f>
        <v/>
      </c>
      <c r="Q1378" t="str">
        <f t="shared" si="87"/>
        <v/>
      </c>
    </row>
    <row r="1379" spans="1:17" x14ac:dyDescent="0.2">
      <c r="F1379" s="26" t="str">
        <f t="shared" si="84"/>
        <v/>
      </c>
      <c r="G1379" s="26" t="str">
        <f>IF(ISTEXT(E1379),"",IF(ISBLANK(E1379),"",IF(ISTEXT(D1379),"",IF(A1374="Invoice No. : ",INDEX(Sheet1!F$14:F$181,MATCH(B1374,Sheet1!A$14:A$181,0)),G1378))))</f>
        <v/>
      </c>
      <c r="H1379" s="26" t="str">
        <f t="shared" si="85"/>
        <v/>
      </c>
      <c r="I1379" s="26" t="str">
        <f>IF(ISTEXT(E1379),"",IF(ISBLANK(E1379),"",IF(ISTEXT(D1379),"",IF(A1374="Invoice No. : ",TEXT(INDEX(Sheet1!C$14:C$200,MATCH(B1374,Sheet1!A$14:A$200,0)),"hh:mm:ss"),I1378))))</f>
        <v/>
      </c>
      <c r="J1379" t="str">
        <f t="shared" si="86"/>
        <v/>
      </c>
      <c r="K1379" t="str">
        <f>IF(ISBLANK(G1379),"",IF(ISTEXT(G1379),"",INDEX(Sheet1!H$14:H$181,MATCH(F1379,Sheet1!A$14:A$181,0))))</f>
        <v/>
      </c>
      <c r="L1379" t="str">
        <f>IF(ISBLANK(G1379),"",IF(ISTEXT(G1379),"",INDEX(Sheet1!I$14:I$181,MATCH(F1379,Sheet1!A$14:A$181,0))))</f>
        <v/>
      </c>
      <c r="M1379" t="str">
        <f>IF(ISBLANK(G1379),"",IF(ISTEXT(G1379),"",IF(INDEX(Sheet1!H$14:H$181,MATCH(F1379,Sheet1!A$14:A$181,0))&lt;&gt;0,IF(INDEX(Sheet1!I$14:I$181,MATCH(F1379,Sheet1!A$14:A$181,0))&lt;&gt;0,"Loan &amp; Cash","Loan"),"Cash")))</f>
        <v/>
      </c>
      <c r="N1379" t="str">
        <f>IF(ISTEXT(E1379),"",IF(ISBLANK(E1379),"",IF(ISTEXT(D1379),"",IF(A1374="Invoice No. : ",INDEX(Sheet1!D$14:D$181,MATCH(B1374,Sheet1!A$14:A$181,0)),N1378))))</f>
        <v/>
      </c>
      <c r="O1379" t="str">
        <f>IF(ISTEXT(E1379),"",IF(ISBLANK(E1379),"",IF(ISTEXT(D1379),"",IF(A1374="Invoice No. : ",INDEX(Sheet1!E$14:E$181,MATCH(B1374,Sheet1!A$14:A$181,0)),O1378))))</f>
        <v/>
      </c>
      <c r="P1379" t="str">
        <f>IF(ISTEXT(E1379),"",IF(ISBLANK(E1379),"",IF(ISTEXT(D1379),"",IF(A1374="Invoice No. : ",INDEX(Sheet1!G$14:G$181,MATCH(B1374,Sheet1!A$14:A$181,0)),P1378))))</f>
        <v/>
      </c>
      <c r="Q1379" t="str">
        <f t="shared" si="87"/>
        <v/>
      </c>
    </row>
    <row r="1380" spans="1:17" x14ac:dyDescent="0.2">
      <c r="A1380" s="10" t="s">
        <v>79</v>
      </c>
      <c r="B1380" s="10" t="s">
        <v>80</v>
      </c>
      <c r="C1380" s="11">
        <v>2</v>
      </c>
      <c r="D1380" s="11">
        <v>52.25</v>
      </c>
      <c r="E1380" s="11">
        <v>104.5</v>
      </c>
      <c r="F1380" s="26">
        <f t="shared" si="84"/>
        <v>2145375</v>
      </c>
      <c r="G1380" s="26">
        <f>IF(ISTEXT(E1380),"",IF(ISBLANK(E1380),"",IF(ISTEXT(D1380),"",IF(A1375="Invoice No. : ",INDEX(Sheet1!F$14:F$181,MATCH(B1375,Sheet1!A$14:A$181,0)),G1379))))</f>
        <v>50905</v>
      </c>
      <c r="H1380" s="26" t="str">
        <f t="shared" si="85"/>
        <v>01/17/2023</v>
      </c>
      <c r="I1380" s="26" t="str">
        <f>IF(ISTEXT(E1380),"",IF(ISBLANK(E1380),"",IF(ISTEXT(D1380),"",IF(A1375="Invoice No. : ",TEXT(INDEX(Sheet1!C$14:C$200,MATCH(B1375,Sheet1!A$14:A$200,0)),"hh:mm:ss"),I1379))))</f>
        <v>12:56:08</v>
      </c>
      <c r="J1380">
        <f t="shared" si="86"/>
        <v>116.75</v>
      </c>
      <c r="K1380">
        <f>IF(ISBLANK(G1380),"",IF(ISTEXT(G1380),"",INDEX(Sheet1!H$14:H$181,MATCH(F1380,Sheet1!A$14:A$181,0))))</f>
        <v>0</v>
      </c>
      <c r="L1380">
        <f>IF(ISBLANK(G1380),"",IF(ISTEXT(G1380),"",INDEX(Sheet1!I$14:I$181,MATCH(F1380,Sheet1!A$14:A$181,0))))</f>
        <v>116.75</v>
      </c>
      <c r="M1380" t="str">
        <f>IF(ISBLANK(G1380),"",IF(ISTEXT(G1380),"",IF(INDEX(Sheet1!H$14:H$181,MATCH(F1380,Sheet1!A$14:A$181,0))&lt;&gt;0,IF(INDEX(Sheet1!I$14:I$181,MATCH(F1380,Sheet1!A$14:A$181,0))&lt;&gt;0,"Loan &amp; Cash","Loan"),"Cash")))</f>
        <v>Cash</v>
      </c>
      <c r="N1380">
        <f>IF(ISTEXT(E1380),"",IF(ISBLANK(E1380),"",IF(ISTEXT(D1380),"",IF(A1375="Invoice No. : ",INDEX(Sheet1!D$14:D$181,MATCH(B1375,Sheet1!A$14:A$181,0)),N1379))))</f>
        <v>2</v>
      </c>
      <c r="O1380" t="str">
        <f>IF(ISTEXT(E1380),"",IF(ISBLANK(E1380),"",IF(ISTEXT(D1380),"",IF(A1375="Invoice No. : ",INDEX(Sheet1!E$14:E$181,MATCH(B1375,Sheet1!A$14:A$181,0)),O1379))))</f>
        <v>RUBY</v>
      </c>
      <c r="P1380" t="str">
        <f>IF(ISTEXT(E1380),"",IF(ISBLANK(E1380),"",IF(ISTEXT(D1380),"",IF(A1375="Invoice No. : ",INDEX(Sheet1!G$14:G$181,MATCH(B1375,Sheet1!A$14:A$181,0)),P1379))))</f>
        <v>DALIS, LAILA CALUMINGA</v>
      </c>
      <c r="Q1380">
        <f t="shared" si="87"/>
        <v>130591.09</v>
      </c>
    </row>
    <row r="1381" spans="1:17" x14ac:dyDescent="0.2">
      <c r="A1381" s="10" t="s">
        <v>917</v>
      </c>
      <c r="B1381" s="10" t="s">
        <v>918</v>
      </c>
      <c r="C1381" s="11">
        <v>1</v>
      </c>
      <c r="D1381" s="11">
        <v>12.25</v>
      </c>
      <c r="E1381" s="11">
        <v>12.25</v>
      </c>
      <c r="F1381" s="26">
        <f t="shared" si="84"/>
        <v>2145375</v>
      </c>
      <c r="G1381" s="26">
        <f>IF(ISTEXT(E1381),"",IF(ISBLANK(E1381),"",IF(ISTEXT(D1381),"",IF(A1376="Invoice No. : ",INDEX(Sheet1!F$14:F$181,MATCH(B1376,Sheet1!A$14:A$181,0)),G1380))))</f>
        <v>50905</v>
      </c>
      <c r="H1381" s="26" t="str">
        <f t="shared" si="85"/>
        <v>01/17/2023</v>
      </c>
      <c r="I1381" s="26" t="str">
        <f>IF(ISTEXT(E1381),"",IF(ISBLANK(E1381),"",IF(ISTEXT(D1381),"",IF(A1376="Invoice No. : ",TEXT(INDEX(Sheet1!C$14:C$200,MATCH(B1376,Sheet1!A$14:A$200,0)),"hh:mm:ss"),I1380))))</f>
        <v>12:56:08</v>
      </c>
      <c r="J1381">
        <f t="shared" si="86"/>
        <v>116.75</v>
      </c>
      <c r="K1381">
        <f>IF(ISBLANK(G1381),"",IF(ISTEXT(G1381),"",INDEX(Sheet1!H$14:H$181,MATCH(F1381,Sheet1!A$14:A$181,0))))</f>
        <v>0</v>
      </c>
      <c r="L1381">
        <f>IF(ISBLANK(G1381),"",IF(ISTEXT(G1381),"",INDEX(Sheet1!I$14:I$181,MATCH(F1381,Sheet1!A$14:A$181,0))))</f>
        <v>116.75</v>
      </c>
      <c r="M1381" t="str">
        <f>IF(ISBLANK(G1381),"",IF(ISTEXT(G1381),"",IF(INDEX(Sheet1!H$14:H$181,MATCH(F1381,Sheet1!A$14:A$181,0))&lt;&gt;0,IF(INDEX(Sheet1!I$14:I$181,MATCH(F1381,Sheet1!A$14:A$181,0))&lt;&gt;0,"Loan &amp; Cash","Loan"),"Cash")))</f>
        <v>Cash</v>
      </c>
      <c r="N1381">
        <f>IF(ISTEXT(E1381),"",IF(ISBLANK(E1381),"",IF(ISTEXT(D1381),"",IF(A1376="Invoice No. : ",INDEX(Sheet1!D$14:D$181,MATCH(B1376,Sheet1!A$14:A$181,0)),N1380))))</f>
        <v>2</v>
      </c>
      <c r="O1381" t="str">
        <f>IF(ISTEXT(E1381),"",IF(ISBLANK(E1381),"",IF(ISTEXT(D1381),"",IF(A1376="Invoice No. : ",INDEX(Sheet1!E$14:E$181,MATCH(B1376,Sheet1!A$14:A$181,0)),O1380))))</f>
        <v>RUBY</v>
      </c>
      <c r="P1381" t="str">
        <f>IF(ISTEXT(E1381),"",IF(ISBLANK(E1381),"",IF(ISTEXT(D1381),"",IF(A1376="Invoice No. : ",INDEX(Sheet1!G$14:G$181,MATCH(B1376,Sheet1!A$14:A$181,0)),P1380))))</f>
        <v>DALIS, LAILA CALUMINGA</v>
      </c>
      <c r="Q1381">
        <f t="shared" si="87"/>
        <v>130591.09</v>
      </c>
    </row>
    <row r="1382" spans="1:17" x14ac:dyDescent="0.2">
      <c r="D1382" s="12" t="s">
        <v>16</v>
      </c>
      <c r="E1382" s="13">
        <v>116.75</v>
      </c>
      <c r="F1382" s="26" t="str">
        <f t="shared" si="84"/>
        <v/>
      </c>
      <c r="G1382" s="26" t="str">
        <f>IF(ISTEXT(E1382),"",IF(ISBLANK(E1382),"",IF(ISTEXT(D1382),"",IF(A1377="Invoice No. : ",INDEX(Sheet1!F$14:F$181,MATCH(B1377,Sheet1!A$14:A$181,0)),G1381))))</f>
        <v/>
      </c>
      <c r="H1382" s="26" t="str">
        <f t="shared" si="85"/>
        <v/>
      </c>
      <c r="I1382" s="26" t="str">
        <f>IF(ISTEXT(E1382),"",IF(ISBLANK(E1382),"",IF(ISTEXT(D1382),"",IF(A1377="Invoice No. : ",TEXT(INDEX(Sheet1!C$14:C$200,MATCH(B1377,Sheet1!A$14:A$200,0)),"hh:mm:ss"),I1381))))</f>
        <v/>
      </c>
      <c r="J1382" t="str">
        <f t="shared" si="86"/>
        <v/>
      </c>
      <c r="K1382" t="str">
        <f>IF(ISBLANK(G1382),"",IF(ISTEXT(G1382),"",INDEX(Sheet1!H$14:H$181,MATCH(F1382,Sheet1!A$14:A$181,0))))</f>
        <v/>
      </c>
      <c r="L1382" t="str">
        <f>IF(ISBLANK(G1382),"",IF(ISTEXT(G1382),"",INDEX(Sheet1!I$14:I$181,MATCH(F1382,Sheet1!A$14:A$181,0))))</f>
        <v/>
      </c>
      <c r="M1382" t="str">
        <f>IF(ISBLANK(G1382),"",IF(ISTEXT(G1382),"",IF(INDEX(Sheet1!H$14:H$181,MATCH(F1382,Sheet1!A$14:A$181,0))&lt;&gt;0,IF(INDEX(Sheet1!I$14:I$181,MATCH(F1382,Sheet1!A$14:A$181,0))&lt;&gt;0,"Loan &amp; Cash","Loan"),"Cash")))</f>
        <v/>
      </c>
      <c r="N1382" t="str">
        <f>IF(ISTEXT(E1382),"",IF(ISBLANK(E1382),"",IF(ISTEXT(D1382),"",IF(A1377="Invoice No. : ",INDEX(Sheet1!D$14:D$181,MATCH(B1377,Sheet1!A$14:A$181,0)),N1381))))</f>
        <v/>
      </c>
      <c r="O1382" t="str">
        <f>IF(ISTEXT(E1382),"",IF(ISBLANK(E1382),"",IF(ISTEXT(D1382),"",IF(A1377="Invoice No. : ",INDEX(Sheet1!E$14:E$181,MATCH(B1377,Sheet1!A$14:A$181,0)),O1381))))</f>
        <v/>
      </c>
      <c r="P1382" t="str">
        <f>IF(ISTEXT(E1382),"",IF(ISBLANK(E1382),"",IF(ISTEXT(D1382),"",IF(A1377="Invoice No. : ",INDEX(Sheet1!G$14:G$181,MATCH(B1377,Sheet1!A$14:A$181,0)),P1381))))</f>
        <v/>
      </c>
      <c r="Q1382" t="str">
        <f t="shared" si="87"/>
        <v/>
      </c>
    </row>
    <row r="1383" spans="1:17" x14ac:dyDescent="0.2">
      <c r="F1383" s="26" t="str">
        <f t="shared" si="84"/>
        <v/>
      </c>
      <c r="G1383" s="26" t="str">
        <f>IF(ISTEXT(E1383),"",IF(ISBLANK(E1383),"",IF(ISTEXT(D1383),"",IF(A1378="Invoice No. : ",INDEX(Sheet1!F$14:F$181,MATCH(B1378,Sheet1!A$14:A$181,0)),G1382))))</f>
        <v/>
      </c>
      <c r="H1383" s="26" t="str">
        <f t="shared" si="85"/>
        <v/>
      </c>
      <c r="I1383" s="26" t="str">
        <f>IF(ISTEXT(E1383),"",IF(ISBLANK(E1383),"",IF(ISTEXT(D1383),"",IF(A1378="Invoice No. : ",TEXT(INDEX(Sheet1!C$14:C$200,MATCH(B1378,Sheet1!A$14:A$200,0)),"hh:mm:ss"),I1382))))</f>
        <v/>
      </c>
      <c r="J1383" t="str">
        <f t="shared" si="86"/>
        <v/>
      </c>
      <c r="K1383" t="str">
        <f>IF(ISBLANK(G1383),"",IF(ISTEXT(G1383),"",INDEX(Sheet1!H$14:H$181,MATCH(F1383,Sheet1!A$14:A$181,0))))</f>
        <v/>
      </c>
      <c r="L1383" t="str">
        <f>IF(ISBLANK(G1383),"",IF(ISTEXT(G1383),"",INDEX(Sheet1!I$14:I$181,MATCH(F1383,Sheet1!A$14:A$181,0))))</f>
        <v/>
      </c>
      <c r="M1383" t="str">
        <f>IF(ISBLANK(G1383),"",IF(ISTEXT(G1383),"",IF(INDEX(Sheet1!H$14:H$181,MATCH(F1383,Sheet1!A$14:A$181,0))&lt;&gt;0,IF(INDEX(Sheet1!I$14:I$181,MATCH(F1383,Sheet1!A$14:A$181,0))&lt;&gt;0,"Loan &amp; Cash","Loan"),"Cash")))</f>
        <v/>
      </c>
      <c r="N1383" t="str">
        <f>IF(ISTEXT(E1383),"",IF(ISBLANK(E1383),"",IF(ISTEXT(D1383),"",IF(A1378="Invoice No. : ",INDEX(Sheet1!D$14:D$181,MATCH(B1378,Sheet1!A$14:A$181,0)),N1382))))</f>
        <v/>
      </c>
      <c r="O1383" t="str">
        <f>IF(ISTEXT(E1383),"",IF(ISBLANK(E1383),"",IF(ISTEXT(D1383),"",IF(A1378="Invoice No. : ",INDEX(Sheet1!E$14:E$181,MATCH(B1378,Sheet1!A$14:A$181,0)),O1382))))</f>
        <v/>
      </c>
      <c r="P1383" t="str">
        <f>IF(ISTEXT(E1383),"",IF(ISBLANK(E1383),"",IF(ISTEXT(D1383),"",IF(A1378="Invoice No. : ",INDEX(Sheet1!G$14:G$181,MATCH(B1378,Sheet1!A$14:A$181,0)),P1382))))</f>
        <v/>
      </c>
      <c r="Q1383" t="str">
        <f t="shared" si="87"/>
        <v/>
      </c>
    </row>
    <row r="1384" spans="1:17" x14ac:dyDescent="0.2">
      <c r="F1384" s="26" t="str">
        <f t="shared" si="84"/>
        <v/>
      </c>
      <c r="G1384" s="26" t="str">
        <f>IF(ISTEXT(E1384),"",IF(ISBLANK(E1384),"",IF(ISTEXT(D1384),"",IF(A1379="Invoice No. : ",INDEX(Sheet1!F$14:F$181,MATCH(B1379,Sheet1!A$14:A$181,0)),G1383))))</f>
        <v/>
      </c>
      <c r="H1384" s="26" t="str">
        <f t="shared" si="85"/>
        <v/>
      </c>
      <c r="I1384" s="26" t="str">
        <f>IF(ISTEXT(E1384),"",IF(ISBLANK(E1384),"",IF(ISTEXT(D1384),"",IF(A1379="Invoice No. : ",TEXT(INDEX(Sheet1!C$14:C$200,MATCH(B1379,Sheet1!A$14:A$200,0)),"hh:mm:ss"),I1383))))</f>
        <v/>
      </c>
      <c r="J1384" t="str">
        <f t="shared" si="86"/>
        <v/>
      </c>
      <c r="K1384" t="str">
        <f>IF(ISBLANK(G1384),"",IF(ISTEXT(G1384),"",INDEX(Sheet1!H$14:H$181,MATCH(F1384,Sheet1!A$14:A$181,0))))</f>
        <v/>
      </c>
      <c r="L1384" t="str">
        <f>IF(ISBLANK(G1384),"",IF(ISTEXT(G1384),"",INDEX(Sheet1!I$14:I$181,MATCH(F1384,Sheet1!A$14:A$181,0))))</f>
        <v/>
      </c>
      <c r="M1384" t="str">
        <f>IF(ISBLANK(G1384),"",IF(ISTEXT(G1384),"",IF(INDEX(Sheet1!H$14:H$181,MATCH(F1384,Sheet1!A$14:A$181,0))&lt;&gt;0,IF(INDEX(Sheet1!I$14:I$181,MATCH(F1384,Sheet1!A$14:A$181,0))&lt;&gt;0,"Loan &amp; Cash","Loan"),"Cash")))</f>
        <v/>
      </c>
      <c r="N1384" t="str">
        <f>IF(ISTEXT(E1384),"",IF(ISBLANK(E1384),"",IF(ISTEXT(D1384),"",IF(A1379="Invoice No. : ",INDEX(Sheet1!D$14:D$181,MATCH(B1379,Sheet1!A$14:A$181,0)),N1383))))</f>
        <v/>
      </c>
      <c r="O1384" t="str">
        <f>IF(ISTEXT(E1384),"",IF(ISBLANK(E1384),"",IF(ISTEXT(D1384),"",IF(A1379="Invoice No. : ",INDEX(Sheet1!E$14:E$181,MATCH(B1379,Sheet1!A$14:A$181,0)),O1383))))</f>
        <v/>
      </c>
      <c r="P1384" t="str">
        <f>IF(ISTEXT(E1384),"",IF(ISBLANK(E1384),"",IF(ISTEXT(D1384),"",IF(A1379="Invoice No. : ",INDEX(Sheet1!G$14:G$181,MATCH(B1379,Sheet1!A$14:A$181,0)),P1383))))</f>
        <v/>
      </c>
      <c r="Q1384" t="str">
        <f t="shared" si="87"/>
        <v/>
      </c>
    </row>
    <row r="1385" spans="1:17" x14ac:dyDescent="0.2">
      <c r="A1385" s="3" t="s">
        <v>4</v>
      </c>
      <c r="B1385" s="4">
        <v>2145376</v>
      </c>
      <c r="C1385" s="3" t="s">
        <v>5</v>
      </c>
      <c r="D1385" s="5" t="s">
        <v>185</v>
      </c>
      <c r="F1385" s="26" t="str">
        <f t="shared" si="84"/>
        <v/>
      </c>
      <c r="G1385" s="26" t="str">
        <f>IF(ISTEXT(E1385),"",IF(ISBLANK(E1385),"",IF(ISTEXT(D1385),"",IF(A1380="Invoice No. : ",INDEX(Sheet1!F$14:F$181,MATCH(B1380,Sheet1!A$14:A$181,0)),G1384))))</f>
        <v/>
      </c>
      <c r="H1385" s="26" t="str">
        <f t="shared" si="85"/>
        <v/>
      </c>
      <c r="I1385" s="26" t="str">
        <f>IF(ISTEXT(E1385),"",IF(ISBLANK(E1385),"",IF(ISTEXT(D1385),"",IF(A1380="Invoice No. : ",TEXT(INDEX(Sheet1!C$14:C$200,MATCH(B1380,Sheet1!A$14:A$200,0)),"hh:mm:ss"),I1384))))</f>
        <v/>
      </c>
      <c r="J1385" t="str">
        <f t="shared" si="86"/>
        <v/>
      </c>
      <c r="K1385" t="str">
        <f>IF(ISBLANK(G1385),"",IF(ISTEXT(G1385),"",INDEX(Sheet1!H$14:H$181,MATCH(F1385,Sheet1!A$14:A$181,0))))</f>
        <v/>
      </c>
      <c r="L1385" t="str">
        <f>IF(ISBLANK(G1385),"",IF(ISTEXT(G1385),"",INDEX(Sheet1!I$14:I$181,MATCH(F1385,Sheet1!A$14:A$181,0))))</f>
        <v/>
      </c>
      <c r="M1385" t="str">
        <f>IF(ISBLANK(G1385),"",IF(ISTEXT(G1385),"",IF(INDEX(Sheet1!H$14:H$181,MATCH(F1385,Sheet1!A$14:A$181,0))&lt;&gt;0,IF(INDEX(Sheet1!I$14:I$181,MATCH(F1385,Sheet1!A$14:A$181,0))&lt;&gt;0,"Loan &amp; Cash","Loan"),"Cash")))</f>
        <v/>
      </c>
      <c r="N1385" t="str">
        <f>IF(ISTEXT(E1385),"",IF(ISBLANK(E1385),"",IF(ISTEXT(D1385),"",IF(A1380="Invoice No. : ",INDEX(Sheet1!D$14:D$181,MATCH(B1380,Sheet1!A$14:A$181,0)),N1384))))</f>
        <v/>
      </c>
      <c r="O1385" t="str">
        <f>IF(ISTEXT(E1385),"",IF(ISBLANK(E1385),"",IF(ISTEXT(D1385),"",IF(A1380="Invoice No. : ",INDEX(Sheet1!E$14:E$181,MATCH(B1380,Sheet1!A$14:A$181,0)),O1384))))</f>
        <v/>
      </c>
      <c r="P1385" t="str">
        <f>IF(ISTEXT(E1385),"",IF(ISBLANK(E1385),"",IF(ISTEXT(D1385),"",IF(A1380="Invoice No. : ",INDEX(Sheet1!G$14:G$181,MATCH(B1380,Sheet1!A$14:A$181,0)),P1384))))</f>
        <v/>
      </c>
      <c r="Q1385" t="str">
        <f t="shared" si="87"/>
        <v/>
      </c>
    </row>
    <row r="1386" spans="1:17" x14ac:dyDescent="0.2">
      <c r="A1386" s="3" t="s">
        <v>7</v>
      </c>
      <c r="B1386" s="6">
        <v>44943</v>
      </c>
      <c r="C1386" s="3" t="s">
        <v>8</v>
      </c>
      <c r="D1386" s="7">
        <v>2</v>
      </c>
      <c r="F1386" s="26" t="str">
        <f t="shared" si="84"/>
        <v/>
      </c>
      <c r="G1386" s="26" t="str">
        <f>IF(ISTEXT(E1386),"",IF(ISBLANK(E1386),"",IF(ISTEXT(D1386),"",IF(A1381="Invoice No. : ",INDEX(Sheet1!F$14:F$181,MATCH(B1381,Sheet1!A$14:A$181,0)),G1385))))</f>
        <v/>
      </c>
      <c r="H1386" s="26" t="str">
        <f t="shared" si="85"/>
        <v/>
      </c>
      <c r="I1386" s="26" t="str">
        <f>IF(ISTEXT(E1386),"",IF(ISBLANK(E1386),"",IF(ISTEXT(D1386),"",IF(A1381="Invoice No. : ",TEXT(INDEX(Sheet1!C$14:C$200,MATCH(B1381,Sheet1!A$14:A$200,0)),"hh:mm:ss"),I1385))))</f>
        <v/>
      </c>
      <c r="J1386" t="str">
        <f t="shared" si="86"/>
        <v/>
      </c>
      <c r="K1386" t="str">
        <f>IF(ISBLANK(G1386),"",IF(ISTEXT(G1386),"",INDEX(Sheet1!H$14:H$181,MATCH(F1386,Sheet1!A$14:A$181,0))))</f>
        <v/>
      </c>
      <c r="L1386" t="str">
        <f>IF(ISBLANK(G1386),"",IF(ISTEXT(G1386),"",INDEX(Sheet1!I$14:I$181,MATCH(F1386,Sheet1!A$14:A$181,0))))</f>
        <v/>
      </c>
      <c r="M1386" t="str">
        <f>IF(ISBLANK(G1386),"",IF(ISTEXT(G1386),"",IF(INDEX(Sheet1!H$14:H$181,MATCH(F1386,Sheet1!A$14:A$181,0))&lt;&gt;0,IF(INDEX(Sheet1!I$14:I$181,MATCH(F1386,Sheet1!A$14:A$181,0))&lt;&gt;0,"Loan &amp; Cash","Loan"),"Cash")))</f>
        <v/>
      </c>
      <c r="N1386" t="str">
        <f>IF(ISTEXT(E1386),"",IF(ISBLANK(E1386),"",IF(ISTEXT(D1386),"",IF(A1381="Invoice No. : ",INDEX(Sheet1!D$14:D$181,MATCH(B1381,Sheet1!A$14:A$181,0)),N1385))))</f>
        <v/>
      </c>
      <c r="O1386" t="str">
        <f>IF(ISTEXT(E1386),"",IF(ISBLANK(E1386),"",IF(ISTEXT(D1386),"",IF(A1381="Invoice No. : ",INDEX(Sheet1!E$14:E$181,MATCH(B1381,Sheet1!A$14:A$181,0)),O1385))))</f>
        <v/>
      </c>
      <c r="P1386" t="str">
        <f>IF(ISTEXT(E1386),"",IF(ISBLANK(E1386),"",IF(ISTEXT(D1386),"",IF(A1381="Invoice No. : ",INDEX(Sheet1!G$14:G$181,MATCH(B1381,Sheet1!A$14:A$181,0)),P1385))))</f>
        <v/>
      </c>
      <c r="Q1386" t="str">
        <f t="shared" si="87"/>
        <v/>
      </c>
    </row>
    <row r="1387" spans="1:17" x14ac:dyDescent="0.2">
      <c r="F1387" s="26" t="str">
        <f t="shared" si="84"/>
        <v/>
      </c>
      <c r="G1387" s="26" t="str">
        <f>IF(ISTEXT(E1387),"",IF(ISBLANK(E1387),"",IF(ISTEXT(D1387),"",IF(A1382="Invoice No. : ",INDEX(Sheet1!F$14:F$181,MATCH(B1382,Sheet1!A$14:A$181,0)),G1386))))</f>
        <v/>
      </c>
      <c r="H1387" s="26" t="str">
        <f t="shared" si="85"/>
        <v/>
      </c>
      <c r="I1387" s="26" t="str">
        <f>IF(ISTEXT(E1387),"",IF(ISBLANK(E1387),"",IF(ISTEXT(D1387),"",IF(A1382="Invoice No. : ",TEXT(INDEX(Sheet1!C$14:C$200,MATCH(B1382,Sheet1!A$14:A$200,0)),"hh:mm:ss"),I1386))))</f>
        <v/>
      </c>
      <c r="J1387" t="str">
        <f t="shared" si="86"/>
        <v/>
      </c>
      <c r="K1387" t="str">
        <f>IF(ISBLANK(G1387),"",IF(ISTEXT(G1387),"",INDEX(Sheet1!H$14:H$181,MATCH(F1387,Sheet1!A$14:A$181,0))))</f>
        <v/>
      </c>
      <c r="L1387" t="str">
        <f>IF(ISBLANK(G1387),"",IF(ISTEXT(G1387),"",INDEX(Sheet1!I$14:I$181,MATCH(F1387,Sheet1!A$14:A$181,0))))</f>
        <v/>
      </c>
      <c r="M1387" t="str">
        <f>IF(ISBLANK(G1387),"",IF(ISTEXT(G1387),"",IF(INDEX(Sheet1!H$14:H$181,MATCH(F1387,Sheet1!A$14:A$181,0))&lt;&gt;0,IF(INDEX(Sheet1!I$14:I$181,MATCH(F1387,Sheet1!A$14:A$181,0))&lt;&gt;0,"Loan &amp; Cash","Loan"),"Cash")))</f>
        <v/>
      </c>
      <c r="N1387" t="str">
        <f>IF(ISTEXT(E1387),"",IF(ISBLANK(E1387),"",IF(ISTEXT(D1387),"",IF(A1382="Invoice No. : ",INDEX(Sheet1!D$14:D$181,MATCH(B1382,Sheet1!A$14:A$181,0)),N1386))))</f>
        <v/>
      </c>
      <c r="O1387" t="str">
        <f>IF(ISTEXT(E1387),"",IF(ISBLANK(E1387),"",IF(ISTEXT(D1387),"",IF(A1382="Invoice No. : ",INDEX(Sheet1!E$14:E$181,MATCH(B1382,Sheet1!A$14:A$181,0)),O1386))))</f>
        <v/>
      </c>
      <c r="P1387" t="str">
        <f>IF(ISTEXT(E1387),"",IF(ISBLANK(E1387),"",IF(ISTEXT(D1387),"",IF(A1382="Invoice No. : ",INDEX(Sheet1!G$14:G$181,MATCH(B1382,Sheet1!A$14:A$181,0)),P1386))))</f>
        <v/>
      </c>
      <c r="Q1387" t="str">
        <f t="shared" si="87"/>
        <v/>
      </c>
    </row>
    <row r="1388" spans="1:17" x14ac:dyDescent="0.2">
      <c r="A1388" s="8" t="s">
        <v>9</v>
      </c>
      <c r="B1388" s="8" t="s">
        <v>10</v>
      </c>
      <c r="C1388" s="9" t="s">
        <v>11</v>
      </c>
      <c r="D1388" s="9" t="s">
        <v>12</v>
      </c>
      <c r="E1388" s="9" t="s">
        <v>13</v>
      </c>
      <c r="F1388" s="26" t="str">
        <f t="shared" si="84"/>
        <v/>
      </c>
      <c r="G1388" s="26" t="str">
        <f>IF(ISTEXT(E1388),"",IF(ISBLANK(E1388),"",IF(ISTEXT(D1388),"",IF(A1383="Invoice No. : ",INDEX(Sheet1!F$14:F$181,MATCH(B1383,Sheet1!A$14:A$181,0)),G1387))))</f>
        <v/>
      </c>
      <c r="H1388" s="26" t="str">
        <f t="shared" si="85"/>
        <v/>
      </c>
      <c r="I1388" s="26" t="str">
        <f>IF(ISTEXT(E1388),"",IF(ISBLANK(E1388),"",IF(ISTEXT(D1388),"",IF(A1383="Invoice No. : ",TEXT(INDEX(Sheet1!C$14:C$200,MATCH(B1383,Sheet1!A$14:A$200,0)),"hh:mm:ss"),I1387))))</f>
        <v/>
      </c>
      <c r="J1388" t="str">
        <f t="shared" si="86"/>
        <v/>
      </c>
      <c r="K1388" t="str">
        <f>IF(ISBLANK(G1388),"",IF(ISTEXT(G1388),"",INDEX(Sheet1!H$14:H$181,MATCH(F1388,Sheet1!A$14:A$181,0))))</f>
        <v/>
      </c>
      <c r="L1388" t="str">
        <f>IF(ISBLANK(G1388),"",IF(ISTEXT(G1388),"",INDEX(Sheet1!I$14:I$181,MATCH(F1388,Sheet1!A$14:A$181,0))))</f>
        <v/>
      </c>
      <c r="M1388" t="str">
        <f>IF(ISBLANK(G1388),"",IF(ISTEXT(G1388),"",IF(INDEX(Sheet1!H$14:H$181,MATCH(F1388,Sheet1!A$14:A$181,0))&lt;&gt;0,IF(INDEX(Sheet1!I$14:I$181,MATCH(F1388,Sheet1!A$14:A$181,0))&lt;&gt;0,"Loan &amp; Cash","Loan"),"Cash")))</f>
        <v/>
      </c>
      <c r="N1388" t="str">
        <f>IF(ISTEXT(E1388),"",IF(ISBLANK(E1388),"",IF(ISTEXT(D1388),"",IF(A1383="Invoice No. : ",INDEX(Sheet1!D$14:D$181,MATCH(B1383,Sheet1!A$14:A$181,0)),N1387))))</f>
        <v/>
      </c>
      <c r="O1388" t="str">
        <f>IF(ISTEXT(E1388),"",IF(ISBLANK(E1388),"",IF(ISTEXT(D1388),"",IF(A1383="Invoice No. : ",INDEX(Sheet1!E$14:E$181,MATCH(B1383,Sheet1!A$14:A$181,0)),O1387))))</f>
        <v/>
      </c>
      <c r="P1388" t="str">
        <f>IF(ISTEXT(E1388),"",IF(ISBLANK(E1388),"",IF(ISTEXT(D1388),"",IF(A1383="Invoice No. : ",INDEX(Sheet1!G$14:G$181,MATCH(B1383,Sheet1!A$14:A$181,0)),P1387))))</f>
        <v/>
      </c>
      <c r="Q1388" t="str">
        <f t="shared" si="87"/>
        <v/>
      </c>
    </row>
    <row r="1389" spans="1:17" x14ac:dyDescent="0.2">
      <c r="F1389" s="26" t="str">
        <f t="shared" si="84"/>
        <v/>
      </c>
      <c r="G1389" s="26" t="str">
        <f>IF(ISTEXT(E1389),"",IF(ISBLANK(E1389),"",IF(ISTEXT(D1389),"",IF(A1384="Invoice No. : ",INDEX(Sheet1!F$14:F$181,MATCH(B1384,Sheet1!A$14:A$181,0)),G1388))))</f>
        <v/>
      </c>
      <c r="H1389" s="26" t="str">
        <f t="shared" si="85"/>
        <v/>
      </c>
      <c r="I1389" s="26" t="str">
        <f>IF(ISTEXT(E1389),"",IF(ISBLANK(E1389),"",IF(ISTEXT(D1389),"",IF(A1384="Invoice No. : ",TEXT(INDEX(Sheet1!C$14:C$200,MATCH(B1384,Sheet1!A$14:A$200,0)),"hh:mm:ss"),I1388))))</f>
        <v/>
      </c>
      <c r="J1389" t="str">
        <f t="shared" si="86"/>
        <v/>
      </c>
      <c r="K1389" t="str">
        <f>IF(ISBLANK(G1389),"",IF(ISTEXT(G1389),"",INDEX(Sheet1!H$14:H$181,MATCH(F1389,Sheet1!A$14:A$181,0))))</f>
        <v/>
      </c>
      <c r="L1389" t="str">
        <f>IF(ISBLANK(G1389),"",IF(ISTEXT(G1389),"",INDEX(Sheet1!I$14:I$181,MATCH(F1389,Sheet1!A$14:A$181,0))))</f>
        <v/>
      </c>
      <c r="M1389" t="str">
        <f>IF(ISBLANK(G1389),"",IF(ISTEXT(G1389),"",IF(INDEX(Sheet1!H$14:H$181,MATCH(F1389,Sheet1!A$14:A$181,0))&lt;&gt;0,IF(INDEX(Sheet1!I$14:I$181,MATCH(F1389,Sheet1!A$14:A$181,0))&lt;&gt;0,"Loan &amp; Cash","Loan"),"Cash")))</f>
        <v/>
      </c>
      <c r="N1389" t="str">
        <f>IF(ISTEXT(E1389),"",IF(ISBLANK(E1389),"",IF(ISTEXT(D1389),"",IF(A1384="Invoice No. : ",INDEX(Sheet1!D$14:D$181,MATCH(B1384,Sheet1!A$14:A$181,0)),N1388))))</f>
        <v/>
      </c>
      <c r="O1389" t="str">
        <f>IF(ISTEXT(E1389),"",IF(ISBLANK(E1389),"",IF(ISTEXT(D1389),"",IF(A1384="Invoice No. : ",INDEX(Sheet1!E$14:E$181,MATCH(B1384,Sheet1!A$14:A$181,0)),O1388))))</f>
        <v/>
      </c>
      <c r="P1389" t="str">
        <f>IF(ISTEXT(E1389),"",IF(ISBLANK(E1389),"",IF(ISTEXT(D1389),"",IF(A1384="Invoice No. : ",INDEX(Sheet1!G$14:G$181,MATCH(B1384,Sheet1!A$14:A$181,0)),P1388))))</f>
        <v/>
      </c>
      <c r="Q1389" t="str">
        <f t="shared" si="87"/>
        <v/>
      </c>
    </row>
    <row r="1390" spans="1:17" x14ac:dyDescent="0.2">
      <c r="A1390" s="10" t="s">
        <v>919</v>
      </c>
      <c r="B1390" s="10" t="s">
        <v>920</v>
      </c>
      <c r="C1390" s="11">
        <v>1</v>
      </c>
      <c r="D1390" s="11">
        <v>21.75</v>
      </c>
      <c r="E1390" s="11">
        <v>21.75</v>
      </c>
      <c r="F1390" s="26">
        <f t="shared" si="84"/>
        <v>2145376</v>
      </c>
      <c r="G1390" s="26">
        <f>IF(ISTEXT(E1390),"",IF(ISBLANK(E1390),"",IF(ISTEXT(D1390),"",IF(A1385="Invoice No. : ",INDEX(Sheet1!F$14:F$181,MATCH(B1385,Sheet1!A$14:A$181,0)),G1389))))</f>
        <v>50905</v>
      </c>
      <c r="H1390" s="26" t="str">
        <f t="shared" si="85"/>
        <v>01/17/2023</v>
      </c>
      <c r="I1390" s="26" t="str">
        <f>IF(ISTEXT(E1390),"",IF(ISBLANK(E1390),"",IF(ISTEXT(D1390),"",IF(A1385="Invoice No. : ",TEXT(INDEX(Sheet1!C$14:C$200,MATCH(B1385,Sheet1!A$14:A$200,0)),"hh:mm:ss"),I1389))))</f>
        <v>12:59:08</v>
      </c>
      <c r="J1390">
        <f t="shared" si="86"/>
        <v>68.75</v>
      </c>
      <c r="K1390">
        <f>IF(ISBLANK(G1390),"",IF(ISTEXT(G1390),"",INDEX(Sheet1!H$14:H$181,MATCH(F1390,Sheet1!A$14:A$181,0))))</f>
        <v>0</v>
      </c>
      <c r="L1390">
        <f>IF(ISBLANK(G1390),"",IF(ISTEXT(G1390),"",INDEX(Sheet1!I$14:I$181,MATCH(F1390,Sheet1!A$14:A$181,0))))</f>
        <v>68.75</v>
      </c>
      <c r="M1390" t="str">
        <f>IF(ISBLANK(G1390),"",IF(ISTEXT(G1390),"",IF(INDEX(Sheet1!H$14:H$181,MATCH(F1390,Sheet1!A$14:A$181,0))&lt;&gt;0,IF(INDEX(Sheet1!I$14:I$181,MATCH(F1390,Sheet1!A$14:A$181,0))&lt;&gt;0,"Loan &amp; Cash","Loan"),"Cash")))</f>
        <v>Cash</v>
      </c>
      <c r="N1390">
        <f>IF(ISTEXT(E1390),"",IF(ISBLANK(E1390),"",IF(ISTEXT(D1390),"",IF(A1385="Invoice No. : ",INDEX(Sheet1!D$14:D$181,MATCH(B1385,Sheet1!A$14:A$181,0)),N1389))))</f>
        <v>2</v>
      </c>
      <c r="O1390" t="str">
        <f>IF(ISTEXT(E1390),"",IF(ISBLANK(E1390),"",IF(ISTEXT(D1390),"",IF(A1385="Invoice No. : ",INDEX(Sheet1!E$14:E$181,MATCH(B1385,Sheet1!A$14:A$181,0)),O1389))))</f>
        <v>RUBY</v>
      </c>
      <c r="P1390" t="str">
        <f>IF(ISTEXT(E1390),"",IF(ISBLANK(E1390),"",IF(ISTEXT(D1390),"",IF(A1385="Invoice No. : ",INDEX(Sheet1!G$14:G$181,MATCH(B1385,Sheet1!A$14:A$181,0)),P1389))))</f>
        <v>DALIS, LAILA CALUMINGA</v>
      </c>
      <c r="Q1390">
        <f t="shared" si="87"/>
        <v>130591.09</v>
      </c>
    </row>
    <row r="1391" spans="1:17" x14ac:dyDescent="0.2">
      <c r="A1391" s="10" t="s">
        <v>921</v>
      </c>
      <c r="B1391" s="10" t="s">
        <v>922</v>
      </c>
      <c r="C1391" s="11">
        <v>1</v>
      </c>
      <c r="D1391" s="11">
        <v>30.75</v>
      </c>
      <c r="E1391" s="11">
        <v>30.75</v>
      </c>
      <c r="F1391" s="26">
        <f t="shared" si="84"/>
        <v>2145376</v>
      </c>
      <c r="G1391" s="26">
        <f>IF(ISTEXT(E1391),"",IF(ISBLANK(E1391),"",IF(ISTEXT(D1391),"",IF(A1386="Invoice No. : ",INDEX(Sheet1!F$14:F$181,MATCH(B1386,Sheet1!A$14:A$181,0)),G1390))))</f>
        <v>50905</v>
      </c>
      <c r="H1391" s="26" t="str">
        <f t="shared" si="85"/>
        <v>01/17/2023</v>
      </c>
      <c r="I1391" s="26" t="str">
        <f>IF(ISTEXT(E1391),"",IF(ISBLANK(E1391),"",IF(ISTEXT(D1391),"",IF(A1386="Invoice No. : ",TEXT(INDEX(Sheet1!C$14:C$200,MATCH(B1386,Sheet1!A$14:A$200,0)),"hh:mm:ss"),I1390))))</f>
        <v>12:59:08</v>
      </c>
      <c r="J1391">
        <f t="shared" si="86"/>
        <v>68.75</v>
      </c>
      <c r="K1391">
        <f>IF(ISBLANK(G1391),"",IF(ISTEXT(G1391),"",INDEX(Sheet1!H$14:H$181,MATCH(F1391,Sheet1!A$14:A$181,0))))</f>
        <v>0</v>
      </c>
      <c r="L1391">
        <f>IF(ISBLANK(G1391),"",IF(ISTEXT(G1391),"",INDEX(Sheet1!I$14:I$181,MATCH(F1391,Sheet1!A$14:A$181,0))))</f>
        <v>68.75</v>
      </c>
      <c r="M1391" t="str">
        <f>IF(ISBLANK(G1391),"",IF(ISTEXT(G1391),"",IF(INDEX(Sheet1!H$14:H$181,MATCH(F1391,Sheet1!A$14:A$181,0))&lt;&gt;0,IF(INDEX(Sheet1!I$14:I$181,MATCH(F1391,Sheet1!A$14:A$181,0))&lt;&gt;0,"Loan &amp; Cash","Loan"),"Cash")))</f>
        <v>Cash</v>
      </c>
      <c r="N1391">
        <f>IF(ISTEXT(E1391),"",IF(ISBLANK(E1391),"",IF(ISTEXT(D1391),"",IF(A1386="Invoice No. : ",INDEX(Sheet1!D$14:D$181,MATCH(B1386,Sheet1!A$14:A$181,0)),N1390))))</f>
        <v>2</v>
      </c>
      <c r="O1391" t="str">
        <f>IF(ISTEXT(E1391),"",IF(ISBLANK(E1391),"",IF(ISTEXT(D1391),"",IF(A1386="Invoice No. : ",INDEX(Sheet1!E$14:E$181,MATCH(B1386,Sheet1!A$14:A$181,0)),O1390))))</f>
        <v>RUBY</v>
      </c>
      <c r="P1391" t="str">
        <f>IF(ISTEXT(E1391),"",IF(ISBLANK(E1391),"",IF(ISTEXT(D1391),"",IF(A1386="Invoice No. : ",INDEX(Sheet1!G$14:G$181,MATCH(B1386,Sheet1!A$14:A$181,0)),P1390))))</f>
        <v>DALIS, LAILA CALUMINGA</v>
      </c>
      <c r="Q1391">
        <f t="shared" si="87"/>
        <v>130591.09</v>
      </c>
    </row>
    <row r="1392" spans="1:17" x14ac:dyDescent="0.2">
      <c r="A1392" s="10" t="s">
        <v>923</v>
      </c>
      <c r="B1392" s="10" t="s">
        <v>924</v>
      </c>
      <c r="C1392" s="11">
        <v>1</v>
      </c>
      <c r="D1392" s="11">
        <v>16.25</v>
      </c>
      <c r="E1392" s="11">
        <v>16.25</v>
      </c>
      <c r="F1392" s="26">
        <f t="shared" si="84"/>
        <v>2145376</v>
      </c>
      <c r="G1392" s="26">
        <f>IF(ISTEXT(E1392),"",IF(ISBLANK(E1392),"",IF(ISTEXT(D1392),"",IF(A1387="Invoice No. : ",INDEX(Sheet1!F$14:F$181,MATCH(B1387,Sheet1!A$14:A$181,0)),G1391))))</f>
        <v>50905</v>
      </c>
      <c r="H1392" s="26" t="str">
        <f t="shared" si="85"/>
        <v>01/17/2023</v>
      </c>
      <c r="I1392" s="26" t="str">
        <f>IF(ISTEXT(E1392),"",IF(ISBLANK(E1392),"",IF(ISTEXT(D1392),"",IF(A1387="Invoice No. : ",TEXT(INDEX(Sheet1!C$14:C$200,MATCH(B1387,Sheet1!A$14:A$200,0)),"hh:mm:ss"),I1391))))</f>
        <v>12:59:08</v>
      </c>
      <c r="J1392">
        <f t="shared" si="86"/>
        <v>68.75</v>
      </c>
      <c r="K1392">
        <f>IF(ISBLANK(G1392),"",IF(ISTEXT(G1392),"",INDEX(Sheet1!H$14:H$181,MATCH(F1392,Sheet1!A$14:A$181,0))))</f>
        <v>0</v>
      </c>
      <c r="L1392">
        <f>IF(ISBLANK(G1392),"",IF(ISTEXT(G1392),"",INDEX(Sheet1!I$14:I$181,MATCH(F1392,Sheet1!A$14:A$181,0))))</f>
        <v>68.75</v>
      </c>
      <c r="M1392" t="str">
        <f>IF(ISBLANK(G1392),"",IF(ISTEXT(G1392),"",IF(INDEX(Sheet1!H$14:H$181,MATCH(F1392,Sheet1!A$14:A$181,0))&lt;&gt;0,IF(INDEX(Sheet1!I$14:I$181,MATCH(F1392,Sheet1!A$14:A$181,0))&lt;&gt;0,"Loan &amp; Cash","Loan"),"Cash")))</f>
        <v>Cash</v>
      </c>
      <c r="N1392">
        <f>IF(ISTEXT(E1392),"",IF(ISBLANK(E1392),"",IF(ISTEXT(D1392),"",IF(A1387="Invoice No. : ",INDEX(Sheet1!D$14:D$181,MATCH(B1387,Sheet1!A$14:A$181,0)),N1391))))</f>
        <v>2</v>
      </c>
      <c r="O1392" t="str">
        <f>IF(ISTEXT(E1392),"",IF(ISBLANK(E1392),"",IF(ISTEXT(D1392),"",IF(A1387="Invoice No. : ",INDEX(Sheet1!E$14:E$181,MATCH(B1387,Sheet1!A$14:A$181,0)),O1391))))</f>
        <v>RUBY</v>
      </c>
      <c r="P1392" t="str">
        <f>IF(ISTEXT(E1392),"",IF(ISBLANK(E1392),"",IF(ISTEXT(D1392),"",IF(A1387="Invoice No. : ",INDEX(Sheet1!G$14:G$181,MATCH(B1387,Sheet1!A$14:A$181,0)),P1391))))</f>
        <v>DALIS, LAILA CALUMINGA</v>
      </c>
      <c r="Q1392">
        <f t="shared" si="87"/>
        <v>130591.09</v>
      </c>
    </row>
    <row r="1393" spans="1:17" x14ac:dyDescent="0.2">
      <c r="D1393" s="12" t="s">
        <v>16</v>
      </c>
      <c r="E1393" s="13">
        <v>68.75</v>
      </c>
      <c r="F1393" s="26" t="str">
        <f t="shared" si="84"/>
        <v/>
      </c>
      <c r="G1393" s="26" t="str">
        <f>IF(ISTEXT(E1393),"",IF(ISBLANK(E1393),"",IF(ISTEXT(D1393),"",IF(A1388="Invoice No. : ",INDEX(Sheet1!F$14:F$181,MATCH(B1388,Sheet1!A$14:A$181,0)),G1392))))</f>
        <v/>
      </c>
      <c r="H1393" s="26" t="str">
        <f t="shared" si="85"/>
        <v/>
      </c>
      <c r="I1393" s="26" t="str">
        <f>IF(ISTEXT(E1393),"",IF(ISBLANK(E1393),"",IF(ISTEXT(D1393),"",IF(A1388="Invoice No. : ",TEXT(INDEX(Sheet1!C$14:C$200,MATCH(B1388,Sheet1!A$14:A$200,0)),"hh:mm:ss"),I1392))))</f>
        <v/>
      </c>
      <c r="J1393" t="str">
        <f t="shared" si="86"/>
        <v/>
      </c>
      <c r="K1393" t="str">
        <f>IF(ISBLANK(G1393),"",IF(ISTEXT(G1393),"",INDEX(Sheet1!H$14:H$181,MATCH(F1393,Sheet1!A$14:A$181,0))))</f>
        <v/>
      </c>
      <c r="L1393" t="str">
        <f>IF(ISBLANK(G1393),"",IF(ISTEXT(G1393),"",INDEX(Sheet1!I$14:I$181,MATCH(F1393,Sheet1!A$14:A$181,0))))</f>
        <v/>
      </c>
      <c r="M1393" t="str">
        <f>IF(ISBLANK(G1393),"",IF(ISTEXT(G1393),"",IF(INDEX(Sheet1!H$14:H$181,MATCH(F1393,Sheet1!A$14:A$181,0))&lt;&gt;0,IF(INDEX(Sheet1!I$14:I$181,MATCH(F1393,Sheet1!A$14:A$181,0))&lt;&gt;0,"Loan &amp; Cash","Loan"),"Cash")))</f>
        <v/>
      </c>
      <c r="N1393" t="str">
        <f>IF(ISTEXT(E1393),"",IF(ISBLANK(E1393),"",IF(ISTEXT(D1393),"",IF(A1388="Invoice No. : ",INDEX(Sheet1!D$14:D$181,MATCH(B1388,Sheet1!A$14:A$181,0)),N1392))))</f>
        <v/>
      </c>
      <c r="O1393" t="str">
        <f>IF(ISTEXT(E1393),"",IF(ISBLANK(E1393),"",IF(ISTEXT(D1393),"",IF(A1388="Invoice No. : ",INDEX(Sheet1!E$14:E$181,MATCH(B1388,Sheet1!A$14:A$181,0)),O1392))))</f>
        <v/>
      </c>
      <c r="P1393" t="str">
        <f>IF(ISTEXT(E1393),"",IF(ISBLANK(E1393),"",IF(ISTEXT(D1393),"",IF(A1388="Invoice No. : ",INDEX(Sheet1!G$14:G$181,MATCH(B1388,Sheet1!A$14:A$181,0)),P1392))))</f>
        <v/>
      </c>
      <c r="Q1393" t="str">
        <f t="shared" si="87"/>
        <v/>
      </c>
    </row>
    <row r="1394" spans="1:17" x14ac:dyDescent="0.2">
      <c r="F1394" s="26" t="str">
        <f t="shared" si="84"/>
        <v/>
      </c>
      <c r="G1394" s="26" t="str">
        <f>IF(ISTEXT(E1394),"",IF(ISBLANK(E1394),"",IF(ISTEXT(D1394),"",IF(A1389="Invoice No. : ",INDEX(Sheet1!F$14:F$181,MATCH(B1389,Sheet1!A$14:A$181,0)),G1393))))</f>
        <v/>
      </c>
      <c r="H1394" s="26" t="str">
        <f t="shared" si="85"/>
        <v/>
      </c>
      <c r="I1394" s="26" t="str">
        <f>IF(ISTEXT(E1394),"",IF(ISBLANK(E1394),"",IF(ISTEXT(D1394),"",IF(A1389="Invoice No. : ",TEXT(INDEX(Sheet1!C$14:C$200,MATCH(B1389,Sheet1!A$14:A$200,0)),"hh:mm:ss"),I1393))))</f>
        <v/>
      </c>
      <c r="J1394" t="str">
        <f t="shared" si="86"/>
        <v/>
      </c>
      <c r="K1394" t="str">
        <f>IF(ISBLANK(G1394),"",IF(ISTEXT(G1394),"",INDEX(Sheet1!H$14:H$181,MATCH(F1394,Sheet1!A$14:A$181,0))))</f>
        <v/>
      </c>
      <c r="L1394" t="str">
        <f>IF(ISBLANK(G1394),"",IF(ISTEXT(G1394),"",INDEX(Sheet1!I$14:I$181,MATCH(F1394,Sheet1!A$14:A$181,0))))</f>
        <v/>
      </c>
      <c r="M1394" t="str">
        <f>IF(ISBLANK(G1394),"",IF(ISTEXT(G1394),"",IF(INDEX(Sheet1!H$14:H$181,MATCH(F1394,Sheet1!A$14:A$181,0))&lt;&gt;0,IF(INDEX(Sheet1!I$14:I$181,MATCH(F1394,Sheet1!A$14:A$181,0))&lt;&gt;0,"Loan &amp; Cash","Loan"),"Cash")))</f>
        <v/>
      </c>
      <c r="N1394" t="str">
        <f>IF(ISTEXT(E1394),"",IF(ISBLANK(E1394),"",IF(ISTEXT(D1394),"",IF(A1389="Invoice No. : ",INDEX(Sheet1!D$14:D$181,MATCH(B1389,Sheet1!A$14:A$181,0)),N1393))))</f>
        <v/>
      </c>
      <c r="O1394" t="str">
        <f>IF(ISTEXT(E1394),"",IF(ISBLANK(E1394),"",IF(ISTEXT(D1394),"",IF(A1389="Invoice No. : ",INDEX(Sheet1!E$14:E$181,MATCH(B1389,Sheet1!A$14:A$181,0)),O1393))))</f>
        <v/>
      </c>
      <c r="P1394" t="str">
        <f>IF(ISTEXT(E1394),"",IF(ISBLANK(E1394),"",IF(ISTEXT(D1394),"",IF(A1389="Invoice No. : ",INDEX(Sheet1!G$14:G$181,MATCH(B1389,Sheet1!A$14:A$181,0)),P1393))))</f>
        <v/>
      </c>
      <c r="Q1394" t="str">
        <f t="shared" si="87"/>
        <v/>
      </c>
    </row>
    <row r="1395" spans="1:17" x14ac:dyDescent="0.2">
      <c r="F1395" s="26" t="str">
        <f t="shared" si="84"/>
        <v/>
      </c>
      <c r="G1395" s="26" t="str">
        <f>IF(ISTEXT(E1395),"",IF(ISBLANK(E1395),"",IF(ISTEXT(D1395),"",IF(A1390="Invoice No. : ",INDEX(Sheet1!F$14:F$181,MATCH(B1390,Sheet1!A$14:A$181,0)),G1394))))</f>
        <v/>
      </c>
      <c r="H1395" s="26" t="str">
        <f t="shared" si="85"/>
        <v/>
      </c>
      <c r="I1395" s="26" t="str">
        <f>IF(ISTEXT(E1395),"",IF(ISBLANK(E1395),"",IF(ISTEXT(D1395),"",IF(A1390="Invoice No. : ",TEXT(INDEX(Sheet1!C$14:C$200,MATCH(B1390,Sheet1!A$14:A$200,0)),"hh:mm:ss"),I1394))))</f>
        <v/>
      </c>
      <c r="J1395" t="str">
        <f t="shared" si="86"/>
        <v/>
      </c>
      <c r="K1395" t="str">
        <f>IF(ISBLANK(G1395),"",IF(ISTEXT(G1395),"",INDEX(Sheet1!H$14:H$181,MATCH(F1395,Sheet1!A$14:A$181,0))))</f>
        <v/>
      </c>
      <c r="L1395" t="str">
        <f>IF(ISBLANK(G1395),"",IF(ISTEXT(G1395),"",INDEX(Sheet1!I$14:I$181,MATCH(F1395,Sheet1!A$14:A$181,0))))</f>
        <v/>
      </c>
      <c r="M1395" t="str">
        <f>IF(ISBLANK(G1395),"",IF(ISTEXT(G1395),"",IF(INDEX(Sheet1!H$14:H$181,MATCH(F1395,Sheet1!A$14:A$181,0))&lt;&gt;0,IF(INDEX(Sheet1!I$14:I$181,MATCH(F1395,Sheet1!A$14:A$181,0))&lt;&gt;0,"Loan &amp; Cash","Loan"),"Cash")))</f>
        <v/>
      </c>
      <c r="N1395" t="str">
        <f>IF(ISTEXT(E1395),"",IF(ISBLANK(E1395),"",IF(ISTEXT(D1395),"",IF(A1390="Invoice No. : ",INDEX(Sheet1!D$14:D$181,MATCH(B1390,Sheet1!A$14:A$181,0)),N1394))))</f>
        <v/>
      </c>
      <c r="O1395" t="str">
        <f>IF(ISTEXT(E1395),"",IF(ISBLANK(E1395),"",IF(ISTEXT(D1395),"",IF(A1390="Invoice No. : ",INDEX(Sheet1!E$14:E$181,MATCH(B1390,Sheet1!A$14:A$181,0)),O1394))))</f>
        <v/>
      </c>
      <c r="P1395" t="str">
        <f>IF(ISTEXT(E1395),"",IF(ISBLANK(E1395),"",IF(ISTEXT(D1395),"",IF(A1390="Invoice No. : ",INDEX(Sheet1!G$14:G$181,MATCH(B1390,Sheet1!A$14:A$181,0)),P1394))))</f>
        <v/>
      </c>
      <c r="Q1395" t="str">
        <f t="shared" si="87"/>
        <v/>
      </c>
    </row>
    <row r="1396" spans="1:17" x14ac:dyDescent="0.2">
      <c r="A1396" s="3" t="s">
        <v>4</v>
      </c>
      <c r="B1396" s="4">
        <v>2145377</v>
      </c>
      <c r="C1396" s="3" t="s">
        <v>5</v>
      </c>
      <c r="D1396" s="5" t="s">
        <v>185</v>
      </c>
      <c r="F1396" s="26" t="str">
        <f t="shared" si="84"/>
        <v/>
      </c>
      <c r="G1396" s="26" t="str">
        <f>IF(ISTEXT(E1396),"",IF(ISBLANK(E1396),"",IF(ISTEXT(D1396),"",IF(A1391="Invoice No. : ",INDEX(Sheet1!F$14:F$181,MATCH(B1391,Sheet1!A$14:A$181,0)),G1395))))</f>
        <v/>
      </c>
      <c r="H1396" s="26" t="str">
        <f t="shared" si="85"/>
        <v/>
      </c>
      <c r="I1396" s="26" t="str">
        <f>IF(ISTEXT(E1396),"",IF(ISBLANK(E1396),"",IF(ISTEXT(D1396),"",IF(A1391="Invoice No. : ",TEXT(INDEX(Sheet1!C$14:C$200,MATCH(B1391,Sheet1!A$14:A$200,0)),"hh:mm:ss"),I1395))))</f>
        <v/>
      </c>
      <c r="J1396" t="str">
        <f t="shared" si="86"/>
        <v/>
      </c>
      <c r="K1396" t="str">
        <f>IF(ISBLANK(G1396),"",IF(ISTEXT(G1396),"",INDEX(Sheet1!H$14:H$181,MATCH(F1396,Sheet1!A$14:A$181,0))))</f>
        <v/>
      </c>
      <c r="L1396" t="str">
        <f>IF(ISBLANK(G1396),"",IF(ISTEXT(G1396),"",INDEX(Sheet1!I$14:I$181,MATCH(F1396,Sheet1!A$14:A$181,0))))</f>
        <v/>
      </c>
      <c r="M1396" t="str">
        <f>IF(ISBLANK(G1396),"",IF(ISTEXT(G1396),"",IF(INDEX(Sheet1!H$14:H$181,MATCH(F1396,Sheet1!A$14:A$181,0))&lt;&gt;0,IF(INDEX(Sheet1!I$14:I$181,MATCH(F1396,Sheet1!A$14:A$181,0))&lt;&gt;0,"Loan &amp; Cash","Loan"),"Cash")))</f>
        <v/>
      </c>
      <c r="N1396" t="str">
        <f>IF(ISTEXT(E1396),"",IF(ISBLANK(E1396),"",IF(ISTEXT(D1396),"",IF(A1391="Invoice No. : ",INDEX(Sheet1!D$14:D$181,MATCH(B1391,Sheet1!A$14:A$181,0)),N1395))))</f>
        <v/>
      </c>
      <c r="O1396" t="str">
        <f>IF(ISTEXT(E1396),"",IF(ISBLANK(E1396),"",IF(ISTEXT(D1396),"",IF(A1391="Invoice No. : ",INDEX(Sheet1!E$14:E$181,MATCH(B1391,Sheet1!A$14:A$181,0)),O1395))))</f>
        <v/>
      </c>
      <c r="P1396" t="str">
        <f>IF(ISTEXT(E1396),"",IF(ISBLANK(E1396),"",IF(ISTEXT(D1396),"",IF(A1391="Invoice No. : ",INDEX(Sheet1!G$14:G$181,MATCH(B1391,Sheet1!A$14:A$181,0)),P1395))))</f>
        <v/>
      </c>
      <c r="Q1396" t="str">
        <f t="shared" si="87"/>
        <v/>
      </c>
    </row>
    <row r="1397" spans="1:17" x14ac:dyDescent="0.2">
      <c r="A1397" s="3" t="s">
        <v>7</v>
      </c>
      <c r="B1397" s="6">
        <v>44943</v>
      </c>
      <c r="C1397" s="3" t="s">
        <v>8</v>
      </c>
      <c r="D1397" s="7">
        <v>2</v>
      </c>
      <c r="F1397" s="26" t="str">
        <f t="shared" si="84"/>
        <v/>
      </c>
      <c r="G1397" s="26" t="str">
        <f>IF(ISTEXT(E1397),"",IF(ISBLANK(E1397),"",IF(ISTEXT(D1397),"",IF(A1392="Invoice No. : ",INDEX(Sheet1!F$14:F$181,MATCH(B1392,Sheet1!A$14:A$181,0)),G1396))))</f>
        <v/>
      </c>
      <c r="H1397" s="26" t="str">
        <f t="shared" si="85"/>
        <v/>
      </c>
      <c r="I1397" s="26" t="str">
        <f>IF(ISTEXT(E1397),"",IF(ISBLANK(E1397),"",IF(ISTEXT(D1397),"",IF(A1392="Invoice No. : ",TEXT(INDEX(Sheet1!C$14:C$200,MATCH(B1392,Sheet1!A$14:A$200,0)),"hh:mm:ss"),I1396))))</f>
        <v/>
      </c>
      <c r="J1397" t="str">
        <f t="shared" si="86"/>
        <v/>
      </c>
      <c r="K1397" t="str">
        <f>IF(ISBLANK(G1397),"",IF(ISTEXT(G1397),"",INDEX(Sheet1!H$14:H$181,MATCH(F1397,Sheet1!A$14:A$181,0))))</f>
        <v/>
      </c>
      <c r="L1397" t="str">
        <f>IF(ISBLANK(G1397),"",IF(ISTEXT(G1397),"",INDEX(Sheet1!I$14:I$181,MATCH(F1397,Sheet1!A$14:A$181,0))))</f>
        <v/>
      </c>
      <c r="M1397" t="str">
        <f>IF(ISBLANK(G1397),"",IF(ISTEXT(G1397),"",IF(INDEX(Sheet1!H$14:H$181,MATCH(F1397,Sheet1!A$14:A$181,0))&lt;&gt;0,IF(INDEX(Sheet1!I$14:I$181,MATCH(F1397,Sheet1!A$14:A$181,0))&lt;&gt;0,"Loan &amp; Cash","Loan"),"Cash")))</f>
        <v/>
      </c>
      <c r="N1397" t="str">
        <f>IF(ISTEXT(E1397),"",IF(ISBLANK(E1397),"",IF(ISTEXT(D1397),"",IF(A1392="Invoice No. : ",INDEX(Sheet1!D$14:D$181,MATCH(B1392,Sheet1!A$14:A$181,0)),N1396))))</f>
        <v/>
      </c>
      <c r="O1397" t="str">
        <f>IF(ISTEXT(E1397),"",IF(ISBLANK(E1397),"",IF(ISTEXT(D1397),"",IF(A1392="Invoice No. : ",INDEX(Sheet1!E$14:E$181,MATCH(B1392,Sheet1!A$14:A$181,0)),O1396))))</f>
        <v/>
      </c>
      <c r="P1397" t="str">
        <f>IF(ISTEXT(E1397),"",IF(ISBLANK(E1397),"",IF(ISTEXT(D1397),"",IF(A1392="Invoice No. : ",INDEX(Sheet1!G$14:G$181,MATCH(B1392,Sheet1!A$14:A$181,0)),P1396))))</f>
        <v/>
      </c>
      <c r="Q1397" t="str">
        <f t="shared" si="87"/>
        <v/>
      </c>
    </row>
    <row r="1398" spans="1:17" x14ac:dyDescent="0.2">
      <c r="F1398" s="26" t="str">
        <f t="shared" si="84"/>
        <v/>
      </c>
      <c r="G1398" s="26" t="str">
        <f>IF(ISTEXT(E1398),"",IF(ISBLANK(E1398),"",IF(ISTEXT(D1398),"",IF(A1393="Invoice No. : ",INDEX(Sheet1!F$14:F$181,MATCH(B1393,Sheet1!A$14:A$181,0)),G1397))))</f>
        <v/>
      </c>
      <c r="H1398" s="26" t="str">
        <f t="shared" si="85"/>
        <v/>
      </c>
      <c r="I1398" s="26" t="str">
        <f>IF(ISTEXT(E1398),"",IF(ISBLANK(E1398),"",IF(ISTEXT(D1398),"",IF(A1393="Invoice No. : ",TEXT(INDEX(Sheet1!C$14:C$200,MATCH(B1393,Sheet1!A$14:A$200,0)),"hh:mm:ss"),I1397))))</f>
        <v/>
      </c>
      <c r="J1398" t="str">
        <f t="shared" si="86"/>
        <v/>
      </c>
      <c r="K1398" t="str">
        <f>IF(ISBLANK(G1398),"",IF(ISTEXT(G1398),"",INDEX(Sheet1!H$14:H$181,MATCH(F1398,Sheet1!A$14:A$181,0))))</f>
        <v/>
      </c>
      <c r="L1398" t="str">
        <f>IF(ISBLANK(G1398),"",IF(ISTEXT(G1398),"",INDEX(Sheet1!I$14:I$181,MATCH(F1398,Sheet1!A$14:A$181,0))))</f>
        <v/>
      </c>
      <c r="M1398" t="str">
        <f>IF(ISBLANK(G1398),"",IF(ISTEXT(G1398),"",IF(INDEX(Sheet1!H$14:H$181,MATCH(F1398,Sheet1!A$14:A$181,0))&lt;&gt;0,IF(INDEX(Sheet1!I$14:I$181,MATCH(F1398,Sheet1!A$14:A$181,0))&lt;&gt;0,"Loan &amp; Cash","Loan"),"Cash")))</f>
        <v/>
      </c>
      <c r="N1398" t="str">
        <f>IF(ISTEXT(E1398),"",IF(ISBLANK(E1398),"",IF(ISTEXT(D1398),"",IF(A1393="Invoice No. : ",INDEX(Sheet1!D$14:D$181,MATCH(B1393,Sheet1!A$14:A$181,0)),N1397))))</f>
        <v/>
      </c>
      <c r="O1398" t="str">
        <f>IF(ISTEXT(E1398),"",IF(ISBLANK(E1398),"",IF(ISTEXT(D1398),"",IF(A1393="Invoice No. : ",INDEX(Sheet1!E$14:E$181,MATCH(B1393,Sheet1!A$14:A$181,0)),O1397))))</f>
        <v/>
      </c>
      <c r="P1398" t="str">
        <f>IF(ISTEXT(E1398),"",IF(ISBLANK(E1398),"",IF(ISTEXT(D1398),"",IF(A1393="Invoice No. : ",INDEX(Sheet1!G$14:G$181,MATCH(B1393,Sheet1!A$14:A$181,0)),P1397))))</f>
        <v/>
      </c>
      <c r="Q1398" t="str">
        <f t="shared" si="87"/>
        <v/>
      </c>
    </row>
    <row r="1399" spans="1:17" x14ac:dyDescent="0.2">
      <c r="A1399" s="8" t="s">
        <v>9</v>
      </c>
      <c r="B1399" s="8" t="s">
        <v>10</v>
      </c>
      <c r="C1399" s="9" t="s">
        <v>11</v>
      </c>
      <c r="D1399" s="9" t="s">
        <v>12</v>
      </c>
      <c r="E1399" s="9" t="s">
        <v>13</v>
      </c>
      <c r="F1399" s="26" t="str">
        <f t="shared" si="84"/>
        <v/>
      </c>
      <c r="G1399" s="26" t="str">
        <f>IF(ISTEXT(E1399),"",IF(ISBLANK(E1399),"",IF(ISTEXT(D1399),"",IF(A1394="Invoice No. : ",INDEX(Sheet1!F$14:F$181,MATCH(B1394,Sheet1!A$14:A$181,0)),G1398))))</f>
        <v/>
      </c>
      <c r="H1399" s="26" t="str">
        <f t="shared" si="85"/>
        <v/>
      </c>
      <c r="I1399" s="26" t="str">
        <f>IF(ISTEXT(E1399),"",IF(ISBLANK(E1399),"",IF(ISTEXT(D1399),"",IF(A1394="Invoice No. : ",TEXT(INDEX(Sheet1!C$14:C$200,MATCH(B1394,Sheet1!A$14:A$200,0)),"hh:mm:ss"),I1398))))</f>
        <v/>
      </c>
      <c r="J1399" t="str">
        <f t="shared" si="86"/>
        <v/>
      </c>
      <c r="K1399" t="str">
        <f>IF(ISBLANK(G1399),"",IF(ISTEXT(G1399),"",INDEX(Sheet1!H$14:H$181,MATCH(F1399,Sheet1!A$14:A$181,0))))</f>
        <v/>
      </c>
      <c r="L1399" t="str">
        <f>IF(ISBLANK(G1399),"",IF(ISTEXT(G1399),"",INDEX(Sheet1!I$14:I$181,MATCH(F1399,Sheet1!A$14:A$181,0))))</f>
        <v/>
      </c>
      <c r="M1399" t="str">
        <f>IF(ISBLANK(G1399),"",IF(ISTEXT(G1399),"",IF(INDEX(Sheet1!H$14:H$181,MATCH(F1399,Sheet1!A$14:A$181,0))&lt;&gt;0,IF(INDEX(Sheet1!I$14:I$181,MATCH(F1399,Sheet1!A$14:A$181,0))&lt;&gt;0,"Loan &amp; Cash","Loan"),"Cash")))</f>
        <v/>
      </c>
      <c r="N1399" t="str">
        <f>IF(ISTEXT(E1399),"",IF(ISBLANK(E1399),"",IF(ISTEXT(D1399),"",IF(A1394="Invoice No. : ",INDEX(Sheet1!D$14:D$181,MATCH(B1394,Sheet1!A$14:A$181,0)),N1398))))</f>
        <v/>
      </c>
      <c r="O1399" t="str">
        <f>IF(ISTEXT(E1399),"",IF(ISBLANK(E1399),"",IF(ISTEXT(D1399),"",IF(A1394="Invoice No. : ",INDEX(Sheet1!E$14:E$181,MATCH(B1394,Sheet1!A$14:A$181,0)),O1398))))</f>
        <v/>
      </c>
      <c r="P1399" t="str">
        <f>IF(ISTEXT(E1399),"",IF(ISBLANK(E1399),"",IF(ISTEXT(D1399),"",IF(A1394="Invoice No. : ",INDEX(Sheet1!G$14:G$181,MATCH(B1394,Sheet1!A$14:A$181,0)),P1398))))</f>
        <v/>
      </c>
      <c r="Q1399" t="str">
        <f t="shared" si="87"/>
        <v/>
      </c>
    </row>
    <row r="1400" spans="1:17" x14ac:dyDescent="0.2">
      <c r="F1400" s="26" t="str">
        <f t="shared" si="84"/>
        <v/>
      </c>
      <c r="G1400" s="26" t="str">
        <f>IF(ISTEXT(E1400),"",IF(ISBLANK(E1400),"",IF(ISTEXT(D1400),"",IF(A1395="Invoice No. : ",INDEX(Sheet1!F$14:F$181,MATCH(B1395,Sheet1!A$14:A$181,0)),G1399))))</f>
        <v/>
      </c>
      <c r="H1400" s="26" t="str">
        <f t="shared" si="85"/>
        <v/>
      </c>
      <c r="I1400" s="26" t="str">
        <f>IF(ISTEXT(E1400),"",IF(ISBLANK(E1400),"",IF(ISTEXT(D1400),"",IF(A1395="Invoice No. : ",TEXT(INDEX(Sheet1!C$14:C$200,MATCH(B1395,Sheet1!A$14:A$200,0)),"hh:mm:ss"),I1399))))</f>
        <v/>
      </c>
      <c r="J1400" t="str">
        <f t="shared" si="86"/>
        <v/>
      </c>
      <c r="K1400" t="str">
        <f>IF(ISBLANK(G1400),"",IF(ISTEXT(G1400),"",INDEX(Sheet1!H$14:H$181,MATCH(F1400,Sheet1!A$14:A$181,0))))</f>
        <v/>
      </c>
      <c r="L1400" t="str">
        <f>IF(ISBLANK(G1400),"",IF(ISTEXT(G1400),"",INDEX(Sheet1!I$14:I$181,MATCH(F1400,Sheet1!A$14:A$181,0))))</f>
        <v/>
      </c>
      <c r="M1400" t="str">
        <f>IF(ISBLANK(G1400),"",IF(ISTEXT(G1400),"",IF(INDEX(Sheet1!H$14:H$181,MATCH(F1400,Sheet1!A$14:A$181,0))&lt;&gt;0,IF(INDEX(Sheet1!I$14:I$181,MATCH(F1400,Sheet1!A$14:A$181,0))&lt;&gt;0,"Loan &amp; Cash","Loan"),"Cash")))</f>
        <v/>
      </c>
      <c r="N1400" t="str">
        <f>IF(ISTEXT(E1400),"",IF(ISBLANK(E1400),"",IF(ISTEXT(D1400),"",IF(A1395="Invoice No. : ",INDEX(Sheet1!D$14:D$181,MATCH(B1395,Sheet1!A$14:A$181,0)),N1399))))</f>
        <v/>
      </c>
      <c r="O1400" t="str">
        <f>IF(ISTEXT(E1400),"",IF(ISBLANK(E1400),"",IF(ISTEXT(D1400),"",IF(A1395="Invoice No. : ",INDEX(Sheet1!E$14:E$181,MATCH(B1395,Sheet1!A$14:A$181,0)),O1399))))</f>
        <v/>
      </c>
      <c r="P1400" t="str">
        <f>IF(ISTEXT(E1400),"",IF(ISBLANK(E1400),"",IF(ISTEXT(D1400),"",IF(A1395="Invoice No. : ",INDEX(Sheet1!G$14:G$181,MATCH(B1395,Sheet1!A$14:A$181,0)),P1399))))</f>
        <v/>
      </c>
      <c r="Q1400" t="str">
        <f t="shared" si="87"/>
        <v/>
      </c>
    </row>
    <row r="1401" spans="1:17" x14ac:dyDescent="0.2">
      <c r="A1401" s="10" t="s">
        <v>887</v>
      </c>
      <c r="B1401" s="10" t="s">
        <v>888</v>
      </c>
      <c r="C1401" s="11">
        <v>1</v>
      </c>
      <c r="D1401" s="11">
        <v>27.75</v>
      </c>
      <c r="E1401" s="11">
        <v>27.75</v>
      </c>
      <c r="F1401" s="26">
        <f t="shared" si="84"/>
        <v>2145377</v>
      </c>
      <c r="G1401" s="26">
        <f>IF(ISTEXT(E1401),"",IF(ISBLANK(E1401),"",IF(ISTEXT(D1401),"",IF(A1396="Invoice No. : ",INDEX(Sheet1!F$14:F$181,MATCH(B1396,Sheet1!A$14:A$181,0)),G1400))))</f>
        <v>50905</v>
      </c>
      <c r="H1401" s="26" t="str">
        <f t="shared" si="85"/>
        <v>01/17/2023</v>
      </c>
      <c r="I1401" s="26" t="str">
        <f>IF(ISTEXT(E1401),"",IF(ISBLANK(E1401),"",IF(ISTEXT(D1401),"",IF(A1396="Invoice No. : ",TEXT(INDEX(Sheet1!C$14:C$200,MATCH(B1396,Sheet1!A$14:A$200,0)),"hh:mm:ss"),I1400))))</f>
        <v>13:00:17</v>
      </c>
      <c r="J1401">
        <f t="shared" si="86"/>
        <v>27.75</v>
      </c>
      <c r="K1401">
        <f>IF(ISBLANK(G1401),"",IF(ISTEXT(G1401),"",INDEX(Sheet1!H$14:H$181,MATCH(F1401,Sheet1!A$14:A$181,0))))</f>
        <v>0</v>
      </c>
      <c r="L1401">
        <f>IF(ISBLANK(G1401),"",IF(ISTEXT(G1401),"",INDEX(Sheet1!I$14:I$181,MATCH(F1401,Sheet1!A$14:A$181,0))))</f>
        <v>27.75</v>
      </c>
      <c r="M1401" t="str">
        <f>IF(ISBLANK(G1401),"",IF(ISTEXT(G1401),"",IF(INDEX(Sheet1!H$14:H$181,MATCH(F1401,Sheet1!A$14:A$181,0))&lt;&gt;0,IF(INDEX(Sheet1!I$14:I$181,MATCH(F1401,Sheet1!A$14:A$181,0))&lt;&gt;0,"Loan &amp; Cash","Loan"),"Cash")))</f>
        <v>Cash</v>
      </c>
      <c r="N1401">
        <f>IF(ISTEXT(E1401),"",IF(ISBLANK(E1401),"",IF(ISTEXT(D1401),"",IF(A1396="Invoice No. : ",INDEX(Sheet1!D$14:D$181,MATCH(B1396,Sheet1!A$14:A$181,0)),N1400))))</f>
        <v>2</v>
      </c>
      <c r="O1401" t="str">
        <f>IF(ISTEXT(E1401),"",IF(ISBLANK(E1401),"",IF(ISTEXT(D1401),"",IF(A1396="Invoice No. : ",INDEX(Sheet1!E$14:E$181,MATCH(B1396,Sheet1!A$14:A$181,0)),O1400))))</f>
        <v>RUBY</v>
      </c>
      <c r="P1401" t="str">
        <f>IF(ISTEXT(E1401),"",IF(ISBLANK(E1401),"",IF(ISTEXT(D1401),"",IF(A1396="Invoice No. : ",INDEX(Sheet1!G$14:G$181,MATCH(B1396,Sheet1!A$14:A$181,0)),P1400))))</f>
        <v>DALIS, LAILA CALUMINGA</v>
      </c>
      <c r="Q1401">
        <f t="shared" si="87"/>
        <v>130591.09</v>
      </c>
    </row>
    <row r="1402" spans="1:17" x14ac:dyDescent="0.2">
      <c r="D1402" s="12" t="s">
        <v>16</v>
      </c>
      <c r="E1402" s="13">
        <v>27.75</v>
      </c>
      <c r="F1402" s="26" t="str">
        <f t="shared" si="84"/>
        <v/>
      </c>
      <c r="G1402" s="26" t="str">
        <f>IF(ISTEXT(E1402),"",IF(ISBLANK(E1402),"",IF(ISTEXT(D1402),"",IF(A1397="Invoice No. : ",INDEX(Sheet1!F$14:F$181,MATCH(B1397,Sheet1!A$14:A$181,0)),G1401))))</f>
        <v/>
      </c>
      <c r="H1402" s="26" t="str">
        <f t="shared" si="85"/>
        <v/>
      </c>
      <c r="I1402" s="26" t="str">
        <f>IF(ISTEXT(E1402),"",IF(ISBLANK(E1402),"",IF(ISTEXT(D1402),"",IF(A1397="Invoice No. : ",TEXT(INDEX(Sheet1!C$14:C$200,MATCH(B1397,Sheet1!A$14:A$200,0)),"hh:mm:ss"),I1401))))</f>
        <v/>
      </c>
      <c r="J1402" t="str">
        <f t="shared" si="86"/>
        <v/>
      </c>
      <c r="K1402" t="str">
        <f>IF(ISBLANK(G1402),"",IF(ISTEXT(G1402),"",INDEX(Sheet1!H$14:H$181,MATCH(F1402,Sheet1!A$14:A$181,0))))</f>
        <v/>
      </c>
      <c r="L1402" t="str">
        <f>IF(ISBLANK(G1402),"",IF(ISTEXT(G1402),"",INDEX(Sheet1!I$14:I$181,MATCH(F1402,Sheet1!A$14:A$181,0))))</f>
        <v/>
      </c>
      <c r="M1402" t="str">
        <f>IF(ISBLANK(G1402),"",IF(ISTEXT(G1402),"",IF(INDEX(Sheet1!H$14:H$181,MATCH(F1402,Sheet1!A$14:A$181,0))&lt;&gt;0,IF(INDEX(Sheet1!I$14:I$181,MATCH(F1402,Sheet1!A$14:A$181,0))&lt;&gt;0,"Loan &amp; Cash","Loan"),"Cash")))</f>
        <v/>
      </c>
      <c r="N1402" t="str">
        <f>IF(ISTEXT(E1402),"",IF(ISBLANK(E1402),"",IF(ISTEXT(D1402),"",IF(A1397="Invoice No. : ",INDEX(Sheet1!D$14:D$181,MATCH(B1397,Sheet1!A$14:A$181,0)),N1401))))</f>
        <v/>
      </c>
      <c r="O1402" t="str">
        <f>IF(ISTEXT(E1402),"",IF(ISBLANK(E1402),"",IF(ISTEXT(D1402),"",IF(A1397="Invoice No. : ",INDEX(Sheet1!E$14:E$181,MATCH(B1397,Sheet1!A$14:A$181,0)),O1401))))</f>
        <v/>
      </c>
      <c r="P1402" t="str">
        <f>IF(ISTEXT(E1402),"",IF(ISBLANK(E1402),"",IF(ISTEXT(D1402),"",IF(A1397="Invoice No. : ",INDEX(Sheet1!G$14:G$181,MATCH(B1397,Sheet1!A$14:A$181,0)),P1401))))</f>
        <v/>
      </c>
      <c r="Q1402" t="str">
        <f t="shared" si="87"/>
        <v/>
      </c>
    </row>
    <row r="1403" spans="1:17" x14ac:dyDescent="0.2">
      <c r="F1403" s="26" t="str">
        <f t="shared" si="84"/>
        <v/>
      </c>
      <c r="G1403" s="26" t="str">
        <f>IF(ISTEXT(E1403),"",IF(ISBLANK(E1403),"",IF(ISTEXT(D1403),"",IF(A1398="Invoice No. : ",INDEX(Sheet1!F$14:F$181,MATCH(B1398,Sheet1!A$14:A$181,0)),G1402))))</f>
        <v/>
      </c>
      <c r="H1403" s="26" t="str">
        <f t="shared" si="85"/>
        <v/>
      </c>
      <c r="I1403" s="26" t="str">
        <f>IF(ISTEXT(E1403),"",IF(ISBLANK(E1403),"",IF(ISTEXT(D1403),"",IF(A1398="Invoice No. : ",TEXT(INDEX(Sheet1!C$14:C$200,MATCH(B1398,Sheet1!A$14:A$200,0)),"hh:mm:ss"),I1402))))</f>
        <v/>
      </c>
      <c r="J1403" t="str">
        <f t="shared" si="86"/>
        <v/>
      </c>
      <c r="K1403" t="str">
        <f>IF(ISBLANK(G1403),"",IF(ISTEXT(G1403),"",INDEX(Sheet1!H$14:H$181,MATCH(F1403,Sheet1!A$14:A$181,0))))</f>
        <v/>
      </c>
      <c r="L1403" t="str">
        <f>IF(ISBLANK(G1403),"",IF(ISTEXT(G1403),"",INDEX(Sheet1!I$14:I$181,MATCH(F1403,Sheet1!A$14:A$181,0))))</f>
        <v/>
      </c>
      <c r="M1403" t="str">
        <f>IF(ISBLANK(G1403),"",IF(ISTEXT(G1403),"",IF(INDEX(Sheet1!H$14:H$181,MATCH(F1403,Sheet1!A$14:A$181,0))&lt;&gt;0,IF(INDEX(Sheet1!I$14:I$181,MATCH(F1403,Sheet1!A$14:A$181,0))&lt;&gt;0,"Loan &amp; Cash","Loan"),"Cash")))</f>
        <v/>
      </c>
      <c r="N1403" t="str">
        <f>IF(ISTEXT(E1403),"",IF(ISBLANK(E1403),"",IF(ISTEXT(D1403),"",IF(A1398="Invoice No. : ",INDEX(Sheet1!D$14:D$181,MATCH(B1398,Sheet1!A$14:A$181,0)),N1402))))</f>
        <v/>
      </c>
      <c r="O1403" t="str">
        <f>IF(ISTEXT(E1403),"",IF(ISBLANK(E1403),"",IF(ISTEXT(D1403),"",IF(A1398="Invoice No. : ",INDEX(Sheet1!E$14:E$181,MATCH(B1398,Sheet1!A$14:A$181,0)),O1402))))</f>
        <v/>
      </c>
      <c r="P1403" t="str">
        <f>IF(ISTEXT(E1403),"",IF(ISBLANK(E1403),"",IF(ISTEXT(D1403),"",IF(A1398="Invoice No. : ",INDEX(Sheet1!G$14:G$181,MATCH(B1398,Sheet1!A$14:A$181,0)),P1402))))</f>
        <v/>
      </c>
      <c r="Q1403" t="str">
        <f t="shared" si="87"/>
        <v/>
      </c>
    </row>
    <row r="1404" spans="1:17" x14ac:dyDescent="0.2">
      <c r="F1404" s="26" t="str">
        <f t="shared" si="84"/>
        <v/>
      </c>
      <c r="G1404" s="26" t="str">
        <f>IF(ISTEXT(E1404),"",IF(ISBLANK(E1404),"",IF(ISTEXT(D1404),"",IF(A1399="Invoice No. : ",INDEX(Sheet1!F$14:F$181,MATCH(B1399,Sheet1!A$14:A$181,0)),G1403))))</f>
        <v/>
      </c>
      <c r="H1404" s="26" t="str">
        <f t="shared" si="85"/>
        <v/>
      </c>
      <c r="I1404" s="26" t="str">
        <f>IF(ISTEXT(E1404),"",IF(ISBLANK(E1404),"",IF(ISTEXT(D1404),"",IF(A1399="Invoice No. : ",TEXT(INDEX(Sheet1!C$14:C$200,MATCH(B1399,Sheet1!A$14:A$200,0)),"hh:mm:ss"),I1403))))</f>
        <v/>
      </c>
      <c r="J1404" t="str">
        <f t="shared" si="86"/>
        <v/>
      </c>
      <c r="K1404" t="str">
        <f>IF(ISBLANK(G1404),"",IF(ISTEXT(G1404),"",INDEX(Sheet1!H$14:H$181,MATCH(F1404,Sheet1!A$14:A$181,0))))</f>
        <v/>
      </c>
      <c r="L1404" t="str">
        <f>IF(ISBLANK(G1404),"",IF(ISTEXT(G1404),"",INDEX(Sheet1!I$14:I$181,MATCH(F1404,Sheet1!A$14:A$181,0))))</f>
        <v/>
      </c>
      <c r="M1404" t="str">
        <f>IF(ISBLANK(G1404),"",IF(ISTEXT(G1404),"",IF(INDEX(Sheet1!H$14:H$181,MATCH(F1404,Sheet1!A$14:A$181,0))&lt;&gt;0,IF(INDEX(Sheet1!I$14:I$181,MATCH(F1404,Sheet1!A$14:A$181,0))&lt;&gt;0,"Loan &amp; Cash","Loan"),"Cash")))</f>
        <v/>
      </c>
      <c r="N1404" t="str">
        <f>IF(ISTEXT(E1404),"",IF(ISBLANK(E1404),"",IF(ISTEXT(D1404),"",IF(A1399="Invoice No. : ",INDEX(Sheet1!D$14:D$181,MATCH(B1399,Sheet1!A$14:A$181,0)),N1403))))</f>
        <v/>
      </c>
      <c r="O1404" t="str">
        <f>IF(ISTEXT(E1404),"",IF(ISBLANK(E1404),"",IF(ISTEXT(D1404),"",IF(A1399="Invoice No. : ",INDEX(Sheet1!E$14:E$181,MATCH(B1399,Sheet1!A$14:A$181,0)),O1403))))</f>
        <v/>
      </c>
      <c r="P1404" t="str">
        <f>IF(ISTEXT(E1404),"",IF(ISBLANK(E1404),"",IF(ISTEXT(D1404),"",IF(A1399="Invoice No. : ",INDEX(Sheet1!G$14:G$181,MATCH(B1399,Sheet1!A$14:A$181,0)),P1403))))</f>
        <v/>
      </c>
      <c r="Q1404" t="str">
        <f t="shared" si="87"/>
        <v/>
      </c>
    </row>
    <row r="1405" spans="1:17" x14ac:dyDescent="0.2">
      <c r="A1405" s="3" t="s">
        <v>4</v>
      </c>
      <c r="B1405" s="4">
        <v>2145378</v>
      </c>
      <c r="C1405" s="3" t="s">
        <v>5</v>
      </c>
      <c r="D1405" s="5" t="s">
        <v>185</v>
      </c>
      <c r="F1405" s="26" t="str">
        <f t="shared" si="84"/>
        <v/>
      </c>
      <c r="G1405" s="26" t="str">
        <f>IF(ISTEXT(E1405),"",IF(ISBLANK(E1405),"",IF(ISTEXT(D1405),"",IF(A1400="Invoice No. : ",INDEX(Sheet1!F$14:F$181,MATCH(B1400,Sheet1!A$14:A$181,0)),G1404))))</f>
        <v/>
      </c>
      <c r="H1405" s="26" t="str">
        <f t="shared" si="85"/>
        <v/>
      </c>
      <c r="I1405" s="26" t="str">
        <f>IF(ISTEXT(E1405),"",IF(ISBLANK(E1405),"",IF(ISTEXT(D1405),"",IF(A1400="Invoice No. : ",TEXT(INDEX(Sheet1!C$14:C$200,MATCH(B1400,Sheet1!A$14:A$200,0)),"hh:mm:ss"),I1404))))</f>
        <v/>
      </c>
      <c r="J1405" t="str">
        <f t="shared" si="86"/>
        <v/>
      </c>
      <c r="K1405" t="str">
        <f>IF(ISBLANK(G1405),"",IF(ISTEXT(G1405),"",INDEX(Sheet1!H$14:H$181,MATCH(F1405,Sheet1!A$14:A$181,0))))</f>
        <v/>
      </c>
      <c r="L1405" t="str">
        <f>IF(ISBLANK(G1405),"",IF(ISTEXT(G1405),"",INDEX(Sheet1!I$14:I$181,MATCH(F1405,Sheet1!A$14:A$181,0))))</f>
        <v/>
      </c>
      <c r="M1405" t="str">
        <f>IF(ISBLANK(G1405),"",IF(ISTEXT(G1405),"",IF(INDEX(Sheet1!H$14:H$181,MATCH(F1405,Sheet1!A$14:A$181,0))&lt;&gt;0,IF(INDEX(Sheet1!I$14:I$181,MATCH(F1405,Sheet1!A$14:A$181,0))&lt;&gt;0,"Loan &amp; Cash","Loan"),"Cash")))</f>
        <v/>
      </c>
      <c r="N1405" t="str">
        <f>IF(ISTEXT(E1405),"",IF(ISBLANK(E1405),"",IF(ISTEXT(D1405),"",IF(A1400="Invoice No. : ",INDEX(Sheet1!D$14:D$181,MATCH(B1400,Sheet1!A$14:A$181,0)),N1404))))</f>
        <v/>
      </c>
      <c r="O1405" t="str">
        <f>IF(ISTEXT(E1405),"",IF(ISBLANK(E1405),"",IF(ISTEXT(D1405),"",IF(A1400="Invoice No. : ",INDEX(Sheet1!E$14:E$181,MATCH(B1400,Sheet1!A$14:A$181,0)),O1404))))</f>
        <v/>
      </c>
      <c r="P1405" t="str">
        <f>IF(ISTEXT(E1405),"",IF(ISBLANK(E1405),"",IF(ISTEXT(D1405),"",IF(A1400="Invoice No. : ",INDEX(Sheet1!G$14:G$181,MATCH(B1400,Sheet1!A$14:A$181,0)),P1404))))</f>
        <v/>
      </c>
      <c r="Q1405" t="str">
        <f t="shared" si="87"/>
        <v/>
      </c>
    </row>
    <row r="1406" spans="1:17" x14ac:dyDescent="0.2">
      <c r="A1406" s="3" t="s">
        <v>7</v>
      </c>
      <c r="B1406" s="6">
        <v>44943</v>
      </c>
      <c r="C1406" s="3" t="s">
        <v>8</v>
      </c>
      <c r="D1406" s="7">
        <v>2</v>
      </c>
      <c r="F1406" s="26" t="str">
        <f t="shared" si="84"/>
        <v/>
      </c>
      <c r="G1406" s="26" t="str">
        <f>IF(ISTEXT(E1406),"",IF(ISBLANK(E1406),"",IF(ISTEXT(D1406),"",IF(A1401="Invoice No. : ",INDEX(Sheet1!F$14:F$181,MATCH(B1401,Sheet1!A$14:A$181,0)),G1405))))</f>
        <v/>
      </c>
      <c r="H1406" s="26" t="str">
        <f t="shared" si="85"/>
        <v/>
      </c>
      <c r="I1406" s="26" t="str">
        <f>IF(ISTEXT(E1406),"",IF(ISBLANK(E1406),"",IF(ISTEXT(D1406),"",IF(A1401="Invoice No. : ",TEXT(INDEX(Sheet1!C$14:C$200,MATCH(B1401,Sheet1!A$14:A$200,0)),"hh:mm:ss"),I1405))))</f>
        <v/>
      </c>
      <c r="J1406" t="str">
        <f t="shared" si="86"/>
        <v/>
      </c>
      <c r="K1406" t="str">
        <f>IF(ISBLANK(G1406),"",IF(ISTEXT(G1406),"",INDEX(Sheet1!H$14:H$181,MATCH(F1406,Sheet1!A$14:A$181,0))))</f>
        <v/>
      </c>
      <c r="L1406" t="str">
        <f>IF(ISBLANK(G1406),"",IF(ISTEXT(G1406),"",INDEX(Sheet1!I$14:I$181,MATCH(F1406,Sheet1!A$14:A$181,0))))</f>
        <v/>
      </c>
      <c r="M1406" t="str">
        <f>IF(ISBLANK(G1406),"",IF(ISTEXT(G1406),"",IF(INDEX(Sheet1!H$14:H$181,MATCH(F1406,Sheet1!A$14:A$181,0))&lt;&gt;0,IF(INDEX(Sheet1!I$14:I$181,MATCH(F1406,Sheet1!A$14:A$181,0))&lt;&gt;0,"Loan &amp; Cash","Loan"),"Cash")))</f>
        <v/>
      </c>
      <c r="N1406" t="str">
        <f>IF(ISTEXT(E1406),"",IF(ISBLANK(E1406),"",IF(ISTEXT(D1406),"",IF(A1401="Invoice No. : ",INDEX(Sheet1!D$14:D$181,MATCH(B1401,Sheet1!A$14:A$181,0)),N1405))))</f>
        <v/>
      </c>
      <c r="O1406" t="str">
        <f>IF(ISTEXT(E1406),"",IF(ISBLANK(E1406),"",IF(ISTEXT(D1406),"",IF(A1401="Invoice No. : ",INDEX(Sheet1!E$14:E$181,MATCH(B1401,Sheet1!A$14:A$181,0)),O1405))))</f>
        <v/>
      </c>
      <c r="P1406" t="str">
        <f>IF(ISTEXT(E1406),"",IF(ISBLANK(E1406),"",IF(ISTEXT(D1406),"",IF(A1401="Invoice No. : ",INDEX(Sheet1!G$14:G$181,MATCH(B1401,Sheet1!A$14:A$181,0)),P1405))))</f>
        <v/>
      </c>
      <c r="Q1406" t="str">
        <f t="shared" si="87"/>
        <v/>
      </c>
    </row>
    <row r="1407" spans="1:17" x14ac:dyDescent="0.2">
      <c r="F1407" s="26" t="str">
        <f t="shared" si="84"/>
        <v/>
      </c>
      <c r="G1407" s="26" t="str">
        <f>IF(ISTEXT(E1407),"",IF(ISBLANK(E1407),"",IF(ISTEXT(D1407),"",IF(A1402="Invoice No. : ",INDEX(Sheet1!F$14:F$181,MATCH(B1402,Sheet1!A$14:A$181,0)),G1406))))</f>
        <v/>
      </c>
      <c r="H1407" s="26" t="str">
        <f t="shared" si="85"/>
        <v/>
      </c>
      <c r="I1407" s="26" t="str">
        <f>IF(ISTEXT(E1407),"",IF(ISBLANK(E1407),"",IF(ISTEXT(D1407),"",IF(A1402="Invoice No. : ",TEXT(INDEX(Sheet1!C$14:C$200,MATCH(B1402,Sheet1!A$14:A$200,0)),"hh:mm:ss"),I1406))))</f>
        <v/>
      </c>
      <c r="J1407" t="str">
        <f t="shared" si="86"/>
        <v/>
      </c>
      <c r="K1407" t="str">
        <f>IF(ISBLANK(G1407),"",IF(ISTEXT(G1407),"",INDEX(Sheet1!H$14:H$181,MATCH(F1407,Sheet1!A$14:A$181,0))))</f>
        <v/>
      </c>
      <c r="L1407" t="str">
        <f>IF(ISBLANK(G1407),"",IF(ISTEXT(G1407),"",INDEX(Sheet1!I$14:I$181,MATCH(F1407,Sheet1!A$14:A$181,0))))</f>
        <v/>
      </c>
      <c r="M1407" t="str">
        <f>IF(ISBLANK(G1407),"",IF(ISTEXT(G1407),"",IF(INDEX(Sheet1!H$14:H$181,MATCH(F1407,Sheet1!A$14:A$181,0))&lt;&gt;0,IF(INDEX(Sheet1!I$14:I$181,MATCH(F1407,Sheet1!A$14:A$181,0))&lt;&gt;0,"Loan &amp; Cash","Loan"),"Cash")))</f>
        <v/>
      </c>
      <c r="N1407" t="str">
        <f>IF(ISTEXT(E1407),"",IF(ISBLANK(E1407),"",IF(ISTEXT(D1407),"",IF(A1402="Invoice No. : ",INDEX(Sheet1!D$14:D$181,MATCH(B1402,Sheet1!A$14:A$181,0)),N1406))))</f>
        <v/>
      </c>
      <c r="O1407" t="str">
        <f>IF(ISTEXT(E1407),"",IF(ISBLANK(E1407),"",IF(ISTEXT(D1407),"",IF(A1402="Invoice No. : ",INDEX(Sheet1!E$14:E$181,MATCH(B1402,Sheet1!A$14:A$181,0)),O1406))))</f>
        <v/>
      </c>
      <c r="P1407" t="str">
        <f>IF(ISTEXT(E1407),"",IF(ISBLANK(E1407),"",IF(ISTEXT(D1407),"",IF(A1402="Invoice No. : ",INDEX(Sheet1!G$14:G$181,MATCH(B1402,Sheet1!A$14:A$181,0)),P1406))))</f>
        <v/>
      </c>
      <c r="Q1407" t="str">
        <f t="shared" si="87"/>
        <v/>
      </c>
    </row>
    <row r="1408" spans="1:17" x14ac:dyDescent="0.2">
      <c r="A1408" s="8" t="s">
        <v>9</v>
      </c>
      <c r="B1408" s="8" t="s">
        <v>10</v>
      </c>
      <c r="C1408" s="9" t="s">
        <v>11</v>
      </c>
      <c r="D1408" s="9" t="s">
        <v>12</v>
      </c>
      <c r="E1408" s="9" t="s">
        <v>13</v>
      </c>
      <c r="F1408" s="26" t="str">
        <f t="shared" si="84"/>
        <v/>
      </c>
      <c r="G1408" s="26" t="str">
        <f>IF(ISTEXT(E1408),"",IF(ISBLANK(E1408),"",IF(ISTEXT(D1408),"",IF(A1403="Invoice No. : ",INDEX(Sheet1!F$14:F$181,MATCH(B1403,Sheet1!A$14:A$181,0)),G1407))))</f>
        <v/>
      </c>
      <c r="H1408" s="26" t="str">
        <f t="shared" si="85"/>
        <v/>
      </c>
      <c r="I1408" s="26" t="str">
        <f>IF(ISTEXT(E1408),"",IF(ISBLANK(E1408),"",IF(ISTEXT(D1408),"",IF(A1403="Invoice No. : ",TEXT(INDEX(Sheet1!C$14:C$200,MATCH(B1403,Sheet1!A$14:A$200,0)),"hh:mm:ss"),I1407))))</f>
        <v/>
      </c>
      <c r="J1408" t="str">
        <f t="shared" si="86"/>
        <v/>
      </c>
      <c r="K1408" t="str">
        <f>IF(ISBLANK(G1408),"",IF(ISTEXT(G1408),"",INDEX(Sheet1!H$14:H$181,MATCH(F1408,Sheet1!A$14:A$181,0))))</f>
        <v/>
      </c>
      <c r="L1408" t="str">
        <f>IF(ISBLANK(G1408),"",IF(ISTEXT(G1408),"",INDEX(Sheet1!I$14:I$181,MATCH(F1408,Sheet1!A$14:A$181,0))))</f>
        <v/>
      </c>
      <c r="M1408" t="str">
        <f>IF(ISBLANK(G1408),"",IF(ISTEXT(G1408),"",IF(INDEX(Sheet1!H$14:H$181,MATCH(F1408,Sheet1!A$14:A$181,0))&lt;&gt;0,IF(INDEX(Sheet1!I$14:I$181,MATCH(F1408,Sheet1!A$14:A$181,0))&lt;&gt;0,"Loan &amp; Cash","Loan"),"Cash")))</f>
        <v/>
      </c>
      <c r="N1408" t="str">
        <f>IF(ISTEXT(E1408),"",IF(ISBLANK(E1408),"",IF(ISTEXT(D1408),"",IF(A1403="Invoice No. : ",INDEX(Sheet1!D$14:D$181,MATCH(B1403,Sheet1!A$14:A$181,0)),N1407))))</f>
        <v/>
      </c>
      <c r="O1408" t="str">
        <f>IF(ISTEXT(E1408),"",IF(ISBLANK(E1408),"",IF(ISTEXT(D1408),"",IF(A1403="Invoice No. : ",INDEX(Sheet1!E$14:E$181,MATCH(B1403,Sheet1!A$14:A$181,0)),O1407))))</f>
        <v/>
      </c>
      <c r="P1408" t="str">
        <f>IF(ISTEXT(E1408),"",IF(ISBLANK(E1408),"",IF(ISTEXT(D1408),"",IF(A1403="Invoice No. : ",INDEX(Sheet1!G$14:G$181,MATCH(B1403,Sheet1!A$14:A$181,0)),P1407))))</f>
        <v/>
      </c>
      <c r="Q1408" t="str">
        <f t="shared" si="87"/>
        <v/>
      </c>
    </row>
    <row r="1409" spans="1:17" x14ac:dyDescent="0.2">
      <c r="F1409" s="26" t="str">
        <f t="shared" si="84"/>
        <v/>
      </c>
      <c r="G1409" s="26" t="str">
        <f>IF(ISTEXT(E1409),"",IF(ISBLANK(E1409),"",IF(ISTEXT(D1409),"",IF(A1404="Invoice No. : ",INDEX(Sheet1!F$14:F$181,MATCH(B1404,Sheet1!A$14:A$181,0)),G1408))))</f>
        <v/>
      </c>
      <c r="H1409" s="26" t="str">
        <f t="shared" si="85"/>
        <v/>
      </c>
      <c r="I1409" s="26" t="str">
        <f>IF(ISTEXT(E1409),"",IF(ISBLANK(E1409),"",IF(ISTEXT(D1409),"",IF(A1404="Invoice No. : ",TEXT(INDEX(Sheet1!C$14:C$200,MATCH(B1404,Sheet1!A$14:A$200,0)),"hh:mm:ss"),I1408))))</f>
        <v/>
      </c>
      <c r="J1409" t="str">
        <f t="shared" si="86"/>
        <v/>
      </c>
      <c r="K1409" t="str">
        <f>IF(ISBLANK(G1409),"",IF(ISTEXT(G1409),"",INDEX(Sheet1!H$14:H$181,MATCH(F1409,Sheet1!A$14:A$181,0))))</f>
        <v/>
      </c>
      <c r="L1409" t="str">
        <f>IF(ISBLANK(G1409),"",IF(ISTEXT(G1409),"",INDEX(Sheet1!I$14:I$181,MATCH(F1409,Sheet1!A$14:A$181,0))))</f>
        <v/>
      </c>
      <c r="M1409" t="str">
        <f>IF(ISBLANK(G1409),"",IF(ISTEXT(G1409),"",IF(INDEX(Sheet1!H$14:H$181,MATCH(F1409,Sheet1!A$14:A$181,0))&lt;&gt;0,IF(INDEX(Sheet1!I$14:I$181,MATCH(F1409,Sheet1!A$14:A$181,0))&lt;&gt;0,"Loan &amp; Cash","Loan"),"Cash")))</f>
        <v/>
      </c>
      <c r="N1409" t="str">
        <f>IF(ISTEXT(E1409),"",IF(ISBLANK(E1409),"",IF(ISTEXT(D1409),"",IF(A1404="Invoice No. : ",INDEX(Sheet1!D$14:D$181,MATCH(B1404,Sheet1!A$14:A$181,0)),N1408))))</f>
        <v/>
      </c>
      <c r="O1409" t="str">
        <f>IF(ISTEXT(E1409),"",IF(ISBLANK(E1409),"",IF(ISTEXT(D1409),"",IF(A1404="Invoice No. : ",INDEX(Sheet1!E$14:E$181,MATCH(B1404,Sheet1!A$14:A$181,0)),O1408))))</f>
        <v/>
      </c>
      <c r="P1409" t="str">
        <f>IF(ISTEXT(E1409),"",IF(ISBLANK(E1409),"",IF(ISTEXT(D1409),"",IF(A1404="Invoice No. : ",INDEX(Sheet1!G$14:G$181,MATCH(B1404,Sheet1!A$14:A$181,0)),P1408))))</f>
        <v/>
      </c>
      <c r="Q1409" t="str">
        <f t="shared" si="87"/>
        <v/>
      </c>
    </row>
    <row r="1410" spans="1:17" x14ac:dyDescent="0.2">
      <c r="A1410" s="10" t="s">
        <v>925</v>
      </c>
      <c r="B1410" s="10" t="s">
        <v>926</v>
      </c>
      <c r="C1410" s="11">
        <v>1</v>
      </c>
      <c r="D1410" s="11">
        <v>21.75</v>
      </c>
      <c r="E1410" s="11">
        <v>21.75</v>
      </c>
      <c r="F1410" s="26">
        <f t="shared" si="84"/>
        <v>2145378</v>
      </c>
      <c r="G1410" s="26">
        <f>IF(ISTEXT(E1410),"",IF(ISBLANK(E1410),"",IF(ISTEXT(D1410),"",IF(A1405="Invoice No. : ",INDEX(Sheet1!F$14:F$181,MATCH(B1405,Sheet1!A$14:A$181,0)),G1409))))</f>
        <v>50905</v>
      </c>
      <c r="H1410" s="26" t="str">
        <f t="shared" si="85"/>
        <v>01/17/2023</v>
      </c>
      <c r="I1410" s="26" t="str">
        <f>IF(ISTEXT(E1410),"",IF(ISBLANK(E1410),"",IF(ISTEXT(D1410),"",IF(A1405="Invoice No. : ",TEXT(INDEX(Sheet1!C$14:C$200,MATCH(B1405,Sheet1!A$14:A$200,0)),"hh:mm:ss"),I1409))))</f>
        <v>13:00:43</v>
      </c>
      <c r="J1410">
        <f t="shared" si="86"/>
        <v>43.25</v>
      </c>
      <c r="K1410">
        <f>IF(ISBLANK(G1410),"",IF(ISTEXT(G1410),"",INDEX(Sheet1!H$14:H$181,MATCH(F1410,Sheet1!A$14:A$181,0))))</f>
        <v>0</v>
      </c>
      <c r="L1410">
        <f>IF(ISBLANK(G1410),"",IF(ISTEXT(G1410),"",INDEX(Sheet1!I$14:I$181,MATCH(F1410,Sheet1!A$14:A$181,0))))</f>
        <v>43.25</v>
      </c>
      <c r="M1410" t="str">
        <f>IF(ISBLANK(G1410),"",IF(ISTEXT(G1410),"",IF(INDEX(Sheet1!H$14:H$181,MATCH(F1410,Sheet1!A$14:A$181,0))&lt;&gt;0,IF(INDEX(Sheet1!I$14:I$181,MATCH(F1410,Sheet1!A$14:A$181,0))&lt;&gt;0,"Loan &amp; Cash","Loan"),"Cash")))</f>
        <v>Cash</v>
      </c>
      <c r="N1410">
        <f>IF(ISTEXT(E1410),"",IF(ISBLANK(E1410),"",IF(ISTEXT(D1410),"",IF(A1405="Invoice No. : ",INDEX(Sheet1!D$14:D$181,MATCH(B1405,Sheet1!A$14:A$181,0)),N1409))))</f>
        <v>2</v>
      </c>
      <c r="O1410" t="str">
        <f>IF(ISTEXT(E1410),"",IF(ISBLANK(E1410),"",IF(ISTEXT(D1410),"",IF(A1405="Invoice No. : ",INDEX(Sheet1!E$14:E$181,MATCH(B1405,Sheet1!A$14:A$181,0)),O1409))))</f>
        <v>RUBY</v>
      </c>
      <c r="P1410" t="str">
        <f>IF(ISTEXT(E1410),"",IF(ISBLANK(E1410),"",IF(ISTEXT(D1410),"",IF(A1405="Invoice No. : ",INDEX(Sheet1!G$14:G$181,MATCH(B1405,Sheet1!A$14:A$181,0)),P1409))))</f>
        <v>DALIS, LAILA CALUMINGA</v>
      </c>
      <c r="Q1410">
        <f t="shared" si="87"/>
        <v>130591.09</v>
      </c>
    </row>
    <row r="1411" spans="1:17" x14ac:dyDescent="0.2">
      <c r="A1411" s="10" t="s">
        <v>927</v>
      </c>
      <c r="B1411" s="10" t="s">
        <v>928</v>
      </c>
      <c r="C1411" s="11">
        <v>1</v>
      </c>
      <c r="D1411" s="11">
        <v>21.5</v>
      </c>
      <c r="E1411" s="11">
        <v>21.5</v>
      </c>
      <c r="F1411" s="26">
        <f t="shared" si="84"/>
        <v>2145378</v>
      </c>
      <c r="G1411" s="26">
        <f>IF(ISTEXT(E1411),"",IF(ISBLANK(E1411),"",IF(ISTEXT(D1411),"",IF(A1406="Invoice No. : ",INDEX(Sheet1!F$14:F$181,MATCH(B1406,Sheet1!A$14:A$181,0)),G1410))))</f>
        <v>50905</v>
      </c>
      <c r="H1411" s="26" t="str">
        <f t="shared" si="85"/>
        <v>01/17/2023</v>
      </c>
      <c r="I1411" s="26" t="str">
        <f>IF(ISTEXT(E1411),"",IF(ISBLANK(E1411),"",IF(ISTEXT(D1411),"",IF(A1406="Invoice No. : ",TEXT(INDEX(Sheet1!C$14:C$200,MATCH(B1406,Sheet1!A$14:A$200,0)),"hh:mm:ss"),I1410))))</f>
        <v>13:00:43</v>
      </c>
      <c r="J1411">
        <f t="shared" si="86"/>
        <v>43.25</v>
      </c>
      <c r="K1411">
        <f>IF(ISBLANK(G1411),"",IF(ISTEXT(G1411),"",INDEX(Sheet1!H$14:H$181,MATCH(F1411,Sheet1!A$14:A$181,0))))</f>
        <v>0</v>
      </c>
      <c r="L1411">
        <f>IF(ISBLANK(G1411),"",IF(ISTEXT(G1411),"",INDEX(Sheet1!I$14:I$181,MATCH(F1411,Sheet1!A$14:A$181,0))))</f>
        <v>43.25</v>
      </c>
      <c r="M1411" t="str">
        <f>IF(ISBLANK(G1411),"",IF(ISTEXT(G1411),"",IF(INDEX(Sheet1!H$14:H$181,MATCH(F1411,Sheet1!A$14:A$181,0))&lt;&gt;0,IF(INDEX(Sheet1!I$14:I$181,MATCH(F1411,Sheet1!A$14:A$181,0))&lt;&gt;0,"Loan &amp; Cash","Loan"),"Cash")))</f>
        <v>Cash</v>
      </c>
      <c r="N1411">
        <f>IF(ISTEXT(E1411),"",IF(ISBLANK(E1411),"",IF(ISTEXT(D1411),"",IF(A1406="Invoice No. : ",INDEX(Sheet1!D$14:D$181,MATCH(B1406,Sheet1!A$14:A$181,0)),N1410))))</f>
        <v>2</v>
      </c>
      <c r="O1411" t="str">
        <f>IF(ISTEXT(E1411),"",IF(ISBLANK(E1411),"",IF(ISTEXT(D1411),"",IF(A1406="Invoice No. : ",INDEX(Sheet1!E$14:E$181,MATCH(B1406,Sheet1!A$14:A$181,0)),O1410))))</f>
        <v>RUBY</v>
      </c>
      <c r="P1411" t="str">
        <f>IF(ISTEXT(E1411),"",IF(ISBLANK(E1411),"",IF(ISTEXT(D1411),"",IF(A1406="Invoice No. : ",INDEX(Sheet1!G$14:G$181,MATCH(B1406,Sheet1!A$14:A$181,0)),P1410))))</f>
        <v>DALIS, LAILA CALUMINGA</v>
      </c>
      <c r="Q1411">
        <f t="shared" si="87"/>
        <v>130591.09</v>
      </c>
    </row>
    <row r="1412" spans="1:17" x14ac:dyDescent="0.2">
      <c r="D1412" s="12" t="s">
        <v>16</v>
      </c>
      <c r="E1412" s="13">
        <v>43.25</v>
      </c>
      <c r="F1412" s="26" t="str">
        <f t="shared" si="84"/>
        <v/>
      </c>
      <c r="G1412" s="26" t="str">
        <f>IF(ISTEXT(E1412),"",IF(ISBLANK(E1412),"",IF(ISTEXT(D1412),"",IF(A1407="Invoice No. : ",INDEX(Sheet1!F$14:F$181,MATCH(B1407,Sheet1!A$14:A$181,0)),G1411))))</f>
        <v/>
      </c>
      <c r="H1412" s="26" t="str">
        <f t="shared" si="85"/>
        <v/>
      </c>
      <c r="I1412" s="26" t="str">
        <f>IF(ISTEXT(E1412),"",IF(ISBLANK(E1412),"",IF(ISTEXT(D1412),"",IF(A1407="Invoice No. : ",TEXT(INDEX(Sheet1!C$14:C$200,MATCH(B1407,Sheet1!A$14:A$200,0)),"hh:mm:ss"),I1411))))</f>
        <v/>
      </c>
      <c r="J1412" t="str">
        <f t="shared" si="86"/>
        <v/>
      </c>
      <c r="K1412" t="str">
        <f>IF(ISBLANK(G1412),"",IF(ISTEXT(G1412),"",INDEX(Sheet1!H$14:H$181,MATCH(F1412,Sheet1!A$14:A$181,0))))</f>
        <v/>
      </c>
      <c r="L1412" t="str">
        <f>IF(ISBLANK(G1412),"",IF(ISTEXT(G1412),"",INDEX(Sheet1!I$14:I$181,MATCH(F1412,Sheet1!A$14:A$181,0))))</f>
        <v/>
      </c>
      <c r="M1412" t="str">
        <f>IF(ISBLANK(G1412),"",IF(ISTEXT(G1412),"",IF(INDEX(Sheet1!H$14:H$181,MATCH(F1412,Sheet1!A$14:A$181,0))&lt;&gt;0,IF(INDEX(Sheet1!I$14:I$181,MATCH(F1412,Sheet1!A$14:A$181,0))&lt;&gt;0,"Loan &amp; Cash","Loan"),"Cash")))</f>
        <v/>
      </c>
      <c r="N1412" t="str">
        <f>IF(ISTEXT(E1412),"",IF(ISBLANK(E1412),"",IF(ISTEXT(D1412),"",IF(A1407="Invoice No. : ",INDEX(Sheet1!D$14:D$181,MATCH(B1407,Sheet1!A$14:A$181,0)),N1411))))</f>
        <v/>
      </c>
      <c r="O1412" t="str">
        <f>IF(ISTEXT(E1412),"",IF(ISBLANK(E1412),"",IF(ISTEXT(D1412),"",IF(A1407="Invoice No. : ",INDEX(Sheet1!E$14:E$181,MATCH(B1407,Sheet1!A$14:A$181,0)),O1411))))</f>
        <v/>
      </c>
      <c r="P1412" t="str">
        <f>IF(ISTEXT(E1412),"",IF(ISBLANK(E1412),"",IF(ISTEXT(D1412),"",IF(A1407="Invoice No. : ",INDEX(Sheet1!G$14:G$181,MATCH(B1407,Sheet1!A$14:A$181,0)),P1411))))</f>
        <v/>
      </c>
      <c r="Q1412" t="str">
        <f t="shared" si="87"/>
        <v/>
      </c>
    </row>
    <row r="1413" spans="1:17" x14ac:dyDescent="0.2">
      <c r="F1413" s="26" t="str">
        <f t="shared" si="84"/>
        <v/>
      </c>
      <c r="G1413" s="26" t="str">
        <f>IF(ISTEXT(E1413),"",IF(ISBLANK(E1413),"",IF(ISTEXT(D1413),"",IF(A1408="Invoice No. : ",INDEX(Sheet1!F$14:F$181,MATCH(B1408,Sheet1!A$14:A$181,0)),G1412))))</f>
        <v/>
      </c>
      <c r="H1413" s="26" t="str">
        <f t="shared" si="85"/>
        <v/>
      </c>
      <c r="I1413" s="26" t="str">
        <f>IF(ISTEXT(E1413),"",IF(ISBLANK(E1413),"",IF(ISTEXT(D1413),"",IF(A1408="Invoice No. : ",TEXT(INDEX(Sheet1!C$14:C$200,MATCH(B1408,Sheet1!A$14:A$200,0)),"hh:mm:ss"),I1412))))</f>
        <v/>
      </c>
      <c r="J1413" t="str">
        <f t="shared" si="86"/>
        <v/>
      </c>
      <c r="K1413" t="str">
        <f>IF(ISBLANK(G1413),"",IF(ISTEXT(G1413),"",INDEX(Sheet1!H$14:H$181,MATCH(F1413,Sheet1!A$14:A$181,0))))</f>
        <v/>
      </c>
      <c r="L1413" t="str">
        <f>IF(ISBLANK(G1413),"",IF(ISTEXT(G1413),"",INDEX(Sheet1!I$14:I$181,MATCH(F1413,Sheet1!A$14:A$181,0))))</f>
        <v/>
      </c>
      <c r="M1413" t="str">
        <f>IF(ISBLANK(G1413),"",IF(ISTEXT(G1413),"",IF(INDEX(Sheet1!H$14:H$181,MATCH(F1413,Sheet1!A$14:A$181,0))&lt;&gt;0,IF(INDEX(Sheet1!I$14:I$181,MATCH(F1413,Sheet1!A$14:A$181,0))&lt;&gt;0,"Loan &amp; Cash","Loan"),"Cash")))</f>
        <v/>
      </c>
      <c r="N1413" t="str">
        <f>IF(ISTEXT(E1413),"",IF(ISBLANK(E1413),"",IF(ISTEXT(D1413),"",IF(A1408="Invoice No. : ",INDEX(Sheet1!D$14:D$181,MATCH(B1408,Sheet1!A$14:A$181,0)),N1412))))</f>
        <v/>
      </c>
      <c r="O1413" t="str">
        <f>IF(ISTEXT(E1413),"",IF(ISBLANK(E1413),"",IF(ISTEXT(D1413),"",IF(A1408="Invoice No. : ",INDEX(Sheet1!E$14:E$181,MATCH(B1408,Sheet1!A$14:A$181,0)),O1412))))</f>
        <v/>
      </c>
      <c r="P1413" t="str">
        <f>IF(ISTEXT(E1413),"",IF(ISBLANK(E1413),"",IF(ISTEXT(D1413),"",IF(A1408="Invoice No. : ",INDEX(Sheet1!G$14:G$181,MATCH(B1408,Sheet1!A$14:A$181,0)),P1412))))</f>
        <v/>
      </c>
      <c r="Q1413" t="str">
        <f t="shared" si="87"/>
        <v/>
      </c>
    </row>
    <row r="1414" spans="1:17" x14ac:dyDescent="0.2">
      <c r="F1414" s="26" t="str">
        <f t="shared" si="84"/>
        <v/>
      </c>
      <c r="G1414" s="26" t="str">
        <f>IF(ISTEXT(E1414),"",IF(ISBLANK(E1414),"",IF(ISTEXT(D1414),"",IF(A1409="Invoice No. : ",INDEX(Sheet1!F$14:F$181,MATCH(B1409,Sheet1!A$14:A$181,0)),G1413))))</f>
        <v/>
      </c>
      <c r="H1414" s="26" t="str">
        <f t="shared" si="85"/>
        <v/>
      </c>
      <c r="I1414" s="26" t="str">
        <f>IF(ISTEXT(E1414),"",IF(ISBLANK(E1414),"",IF(ISTEXT(D1414),"",IF(A1409="Invoice No. : ",TEXT(INDEX(Sheet1!C$14:C$200,MATCH(B1409,Sheet1!A$14:A$200,0)),"hh:mm:ss"),I1413))))</f>
        <v/>
      </c>
      <c r="J1414" t="str">
        <f t="shared" si="86"/>
        <v/>
      </c>
      <c r="K1414" t="str">
        <f>IF(ISBLANK(G1414),"",IF(ISTEXT(G1414),"",INDEX(Sheet1!H$14:H$181,MATCH(F1414,Sheet1!A$14:A$181,0))))</f>
        <v/>
      </c>
      <c r="L1414" t="str">
        <f>IF(ISBLANK(G1414),"",IF(ISTEXT(G1414),"",INDEX(Sheet1!I$14:I$181,MATCH(F1414,Sheet1!A$14:A$181,0))))</f>
        <v/>
      </c>
      <c r="M1414" t="str">
        <f>IF(ISBLANK(G1414),"",IF(ISTEXT(G1414),"",IF(INDEX(Sheet1!H$14:H$181,MATCH(F1414,Sheet1!A$14:A$181,0))&lt;&gt;0,IF(INDEX(Sheet1!I$14:I$181,MATCH(F1414,Sheet1!A$14:A$181,0))&lt;&gt;0,"Loan &amp; Cash","Loan"),"Cash")))</f>
        <v/>
      </c>
      <c r="N1414" t="str">
        <f>IF(ISTEXT(E1414),"",IF(ISBLANK(E1414),"",IF(ISTEXT(D1414),"",IF(A1409="Invoice No. : ",INDEX(Sheet1!D$14:D$181,MATCH(B1409,Sheet1!A$14:A$181,0)),N1413))))</f>
        <v/>
      </c>
      <c r="O1414" t="str">
        <f>IF(ISTEXT(E1414),"",IF(ISBLANK(E1414),"",IF(ISTEXT(D1414),"",IF(A1409="Invoice No. : ",INDEX(Sheet1!E$14:E$181,MATCH(B1409,Sheet1!A$14:A$181,0)),O1413))))</f>
        <v/>
      </c>
      <c r="P1414" t="str">
        <f>IF(ISTEXT(E1414),"",IF(ISBLANK(E1414),"",IF(ISTEXT(D1414),"",IF(A1409="Invoice No. : ",INDEX(Sheet1!G$14:G$181,MATCH(B1409,Sheet1!A$14:A$181,0)),P1413))))</f>
        <v/>
      </c>
      <c r="Q1414" t="str">
        <f t="shared" si="87"/>
        <v/>
      </c>
    </row>
    <row r="1415" spans="1:17" x14ac:dyDescent="0.2">
      <c r="A1415" s="3" t="s">
        <v>4</v>
      </c>
      <c r="B1415" s="4">
        <v>2145379</v>
      </c>
      <c r="C1415" s="3" t="s">
        <v>5</v>
      </c>
      <c r="D1415" s="5" t="s">
        <v>185</v>
      </c>
      <c r="F1415" s="26" t="str">
        <f t="shared" si="84"/>
        <v/>
      </c>
      <c r="G1415" s="26" t="str">
        <f>IF(ISTEXT(E1415),"",IF(ISBLANK(E1415),"",IF(ISTEXT(D1415),"",IF(A1410="Invoice No. : ",INDEX(Sheet1!F$14:F$181,MATCH(B1410,Sheet1!A$14:A$181,0)),G1414))))</f>
        <v/>
      </c>
      <c r="H1415" s="26" t="str">
        <f t="shared" si="85"/>
        <v/>
      </c>
      <c r="I1415" s="26" t="str">
        <f>IF(ISTEXT(E1415),"",IF(ISBLANK(E1415),"",IF(ISTEXT(D1415),"",IF(A1410="Invoice No. : ",TEXT(INDEX(Sheet1!C$14:C$200,MATCH(B1410,Sheet1!A$14:A$200,0)),"hh:mm:ss"),I1414))))</f>
        <v/>
      </c>
      <c r="J1415" t="str">
        <f t="shared" si="86"/>
        <v/>
      </c>
      <c r="K1415" t="str">
        <f>IF(ISBLANK(G1415),"",IF(ISTEXT(G1415),"",INDEX(Sheet1!H$14:H$181,MATCH(F1415,Sheet1!A$14:A$181,0))))</f>
        <v/>
      </c>
      <c r="L1415" t="str">
        <f>IF(ISBLANK(G1415),"",IF(ISTEXT(G1415),"",INDEX(Sheet1!I$14:I$181,MATCH(F1415,Sheet1!A$14:A$181,0))))</f>
        <v/>
      </c>
      <c r="M1415" t="str">
        <f>IF(ISBLANK(G1415),"",IF(ISTEXT(G1415),"",IF(INDEX(Sheet1!H$14:H$181,MATCH(F1415,Sheet1!A$14:A$181,0))&lt;&gt;0,IF(INDEX(Sheet1!I$14:I$181,MATCH(F1415,Sheet1!A$14:A$181,0))&lt;&gt;0,"Loan &amp; Cash","Loan"),"Cash")))</f>
        <v/>
      </c>
      <c r="N1415" t="str">
        <f>IF(ISTEXT(E1415),"",IF(ISBLANK(E1415),"",IF(ISTEXT(D1415),"",IF(A1410="Invoice No. : ",INDEX(Sheet1!D$14:D$181,MATCH(B1410,Sheet1!A$14:A$181,0)),N1414))))</f>
        <v/>
      </c>
      <c r="O1415" t="str">
        <f>IF(ISTEXT(E1415),"",IF(ISBLANK(E1415),"",IF(ISTEXT(D1415),"",IF(A1410="Invoice No. : ",INDEX(Sheet1!E$14:E$181,MATCH(B1410,Sheet1!A$14:A$181,0)),O1414))))</f>
        <v/>
      </c>
      <c r="P1415" t="str">
        <f>IF(ISTEXT(E1415),"",IF(ISBLANK(E1415),"",IF(ISTEXT(D1415),"",IF(A1410="Invoice No. : ",INDEX(Sheet1!G$14:G$181,MATCH(B1410,Sheet1!A$14:A$181,0)),P1414))))</f>
        <v/>
      </c>
      <c r="Q1415" t="str">
        <f t="shared" si="87"/>
        <v/>
      </c>
    </row>
    <row r="1416" spans="1:17" x14ac:dyDescent="0.2">
      <c r="A1416" s="3" t="s">
        <v>7</v>
      </c>
      <c r="B1416" s="6">
        <v>44943</v>
      </c>
      <c r="C1416" s="3" t="s">
        <v>8</v>
      </c>
      <c r="D1416" s="7">
        <v>2</v>
      </c>
      <c r="F1416" s="26" t="str">
        <f t="shared" si="84"/>
        <v/>
      </c>
      <c r="G1416" s="26" t="str">
        <f>IF(ISTEXT(E1416),"",IF(ISBLANK(E1416),"",IF(ISTEXT(D1416),"",IF(A1411="Invoice No. : ",INDEX(Sheet1!F$14:F$181,MATCH(B1411,Sheet1!A$14:A$181,0)),G1415))))</f>
        <v/>
      </c>
      <c r="H1416" s="26" t="str">
        <f t="shared" si="85"/>
        <v/>
      </c>
      <c r="I1416" s="26" t="str">
        <f>IF(ISTEXT(E1416),"",IF(ISBLANK(E1416),"",IF(ISTEXT(D1416),"",IF(A1411="Invoice No. : ",TEXT(INDEX(Sheet1!C$14:C$200,MATCH(B1411,Sheet1!A$14:A$200,0)),"hh:mm:ss"),I1415))))</f>
        <v/>
      </c>
      <c r="J1416" t="str">
        <f t="shared" si="86"/>
        <v/>
      </c>
      <c r="K1416" t="str">
        <f>IF(ISBLANK(G1416),"",IF(ISTEXT(G1416),"",INDEX(Sheet1!H$14:H$181,MATCH(F1416,Sheet1!A$14:A$181,0))))</f>
        <v/>
      </c>
      <c r="L1416" t="str">
        <f>IF(ISBLANK(G1416),"",IF(ISTEXT(G1416),"",INDEX(Sheet1!I$14:I$181,MATCH(F1416,Sheet1!A$14:A$181,0))))</f>
        <v/>
      </c>
      <c r="M1416" t="str">
        <f>IF(ISBLANK(G1416),"",IF(ISTEXT(G1416),"",IF(INDEX(Sheet1!H$14:H$181,MATCH(F1416,Sheet1!A$14:A$181,0))&lt;&gt;0,IF(INDEX(Sheet1!I$14:I$181,MATCH(F1416,Sheet1!A$14:A$181,0))&lt;&gt;0,"Loan &amp; Cash","Loan"),"Cash")))</f>
        <v/>
      </c>
      <c r="N1416" t="str">
        <f>IF(ISTEXT(E1416),"",IF(ISBLANK(E1416),"",IF(ISTEXT(D1416),"",IF(A1411="Invoice No. : ",INDEX(Sheet1!D$14:D$181,MATCH(B1411,Sheet1!A$14:A$181,0)),N1415))))</f>
        <v/>
      </c>
      <c r="O1416" t="str">
        <f>IF(ISTEXT(E1416),"",IF(ISBLANK(E1416),"",IF(ISTEXT(D1416),"",IF(A1411="Invoice No. : ",INDEX(Sheet1!E$14:E$181,MATCH(B1411,Sheet1!A$14:A$181,0)),O1415))))</f>
        <v/>
      </c>
      <c r="P1416" t="str">
        <f>IF(ISTEXT(E1416),"",IF(ISBLANK(E1416),"",IF(ISTEXT(D1416),"",IF(A1411="Invoice No. : ",INDEX(Sheet1!G$14:G$181,MATCH(B1411,Sheet1!A$14:A$181,0)),P1415))))</f>
        <v/>
      </c>
      <c r="Q1416" t="str">
        <f t="shared" si="87"/>
        <v/>
      </c>
    </row>
    <row r="1417" spans="1:17" x14ac:dyDescent="0.2">
      <c r="F1417" s="26" t="str">
        <f t="shared" si="84"/>
        <v/>
      </c>
      <c r="G1417" s="26" t="str">
        <f>IF(ISTEXT(E1417),"",IF(ISBLANK(E1417),"",IF(ISTEXT(D1417),"",IF(A1412="Invoice No. : ",INDEX(Sheet1!F$14:F$181,MATCH(B1412,Sheet1!A$14:A$181,0)),G1416))))</f>
        <v/>
      </c>
      <c r="H1417" s="26" t="str">
        <f t="shared" si="85"/>
        <v/>
      </c>
      <c r="I1417" s="26" t="str">
        <f>IF(ISTEXT(E1417),"",IF(ISBLANK(E1417),"",IF(ISTEXT(D1417),"",IF(A1412="Invoice No. : ",TEXT(INDEX(Sheet1!C$14:C$200,MATCH(B1412,Sheet1!A$14:A$200,0)),"hh:mm:ss"),I1416))))</f>
        <v/>
      </c>
      <c r="J1417" t="str">
        <f t="shared" si="86"/>
        <v/>
      </c>
      <c r="K1417" t="str">
        <f>IF(ISBLANK(G1417),"",IF(ISTEXT(G1417),"",INDEX(Sheet1!H$14:H$181,MATCH(F1417,Sheet1!A$14:A$181,0))))</f>
        <v/>
      </c>
      <c r="L1417" t="str">
        <f>IF(ISBLANK(G1417),"",IF(ISTEXT(G1417),"",INDEX(Sheet1!I$14:I$181,MATCH(F1417,Sheet1!A$14:A$181,0))))</f>
        <v/>
      </c>
      <c r="M1417" t="str">
        <f>IF(ISBLANK(G1417),"",IF(ISTEXT(G1417),"",IF(INDEX(Sheet1!H$14:H$181,MATCH(F1417,Sheet1!A$14:A$181,0))&lt;&gt;0,IF(INDEX(Sheet1!I$14:I$181,MATCH(F1417,Sheet1!A$14:A$181,0))&lt;&gt;0,"Loan &amp; Cash","Loan"),"Cash")))</f>
        <v/>
      </c>
      <c r="N1417" t="str">
        <f>IF(ISTEXT(E1417),"",IF(ISBLANK(E1417),"",IF(ISTEXT(D1417),"",IF(A1412="Invoice No. : ",INDEX(Sheet1!D$14:D$181,MATCH(B1412,Sheet1!A$14:A$181,0)),N1416))))</f>
        <v/>
      </c>
      <c r="O1417" t="str">
        <f>IF(ISTEXT(E1417),"",IF(ISBLANK(E1417),"",IF(ISTEXT(D1417),"",IF(A1412="Invoice No. : ",INDEX(Sheet1!E$14:E$181,MATCH(B1412,Sheet1!A$14:A$181,0)),O1416))))</f>
        <v/>
      </c>
      <c r="P1417" t="str">
        <f>IF(ISTEXT(E1417),"",IF(ISBLANK(E1417),"",IF(ISTEXT(D1417),"",IF(A1412="Invoice No. : ",INDEX(Sheet1!G$14:G$181,MATCH(B1412,Sheet1!A$14:A$181,0)),P1416))))</f>
        <v/>
      </c>
      <c r="Q1417" t="str">
        <f t="shared" si="87"/>
        <v/>
      </c>
    </row>
    <row r="1418" spans="1:17" x14ac:dyDescent="0.2">
      <c r="A1418" s="8" t="s">
        <v>9</v>
      </c>
      <c r="B1418" s="8" t="s">
        <v>10</v>
      </c>
      <c r="C1418" s="9" t="s">
        <v>11</v>
      </c>
      <c r="D1418" s="9" t="s">
        <v>12</v>
      </c>
      <c r="E1418" s="9" t="s">
        <v>13</v>
      </c>
      <c r="F1418" s="26" t="str">
        <f t="shared" si="84"/>
        <v/>
      </c>
      <c r="G1418" s="26" t="str">
        <f>IF(ISTEXT(E1418),"",IF(ISBLANK(E1418),"",IF(ISTEXT(D1418),"",IF(A1413="Invoice No. : ",INDEX(Sheet1!F$14:F$181,MATCH(B1413,Sheet1!A$14:A$181,0)),G1417))))</f>
        <v/>
      </c>
      <c r="H1418" s="26" t="str">
        <f t="shared" si="85"/>
        <v/>
      </c>
      <c r="I1418" s="26" t="str">
        <f>IF(ISTEXT(E1418),"",IF(ISBLANK(E1418),"",IF(ISTEXT(D1418),"",IF(A1413="Invoice No. : ",TEXT(INDEX(Sheet1!C$14:C$200,MATCH(B1413,Sheet1!A$14:A$200,0)),"hh:mm:ss"),I1417))))</f>
        <v/>
      </c>
      <c r="J1418" t="str">
        <f t="shared" si="86"/>
        <v/>
      </c>
      <c r="K1418" t="str">
        <f>IF(ISBLANK(G1418),"",IF(ISTEXT(G1418),"",INDEX(Sheet1!H$14:H$181,MATCH(F1418,Sheet1!A$14:A$181,0))))</f>
        <v/>
      </c>
      <c r="L1418" t="str">
        <f>IF(ISBLANK(G1418),"",IF(ISTEXT(G1418),"",INDEX(Sheet1!I$14:I$181,MATCH(F1418,Sheet1!A$14:A$181,0))))</f>
        <v/>
      </c>
      <c r="M1418" t="str">
        <f>IF(ISBLANK(G1418),"",IF(ISTEXT(G1418),"",IF(INDEX(Sheet1!H$14:H$181,MATCH(F1418,Sheet1!A$14:A$181,0))&lt;&gt;0,IF(INDEX(Sheet1!I$14:I$181,MATCH(F1418,Sheet1!A$14:A$181,0))&lt;&gt;0,"Loan &amp; Cash","Loan"),"Cash")))</f>
        <v/>
      </c>
      <c r="N1418" t="str">
        <f>IF(ISTEXT(E1418),"",IF(ISBLANK(E1418),"",IF(ISTEXT(D1418),"",IF(A1413="Invoice No. : ",INDEX(Sheet1!D$14:D$181,MATCH(B1413,Sheet1!A$14:A$181,0)),N1417))))</f>
        <v/>
      </c>
      <c r="O1418" t="str">
        <f>IF(ISTEXT(E1418),"",IF(ISBLANK(E1418),"",IF(ISTEXT(D1418),"",IF(A1413="Invoice No. : ",INDEX(Sheet1!E$14:E$181,MATCH(B1413,Sheet1!A$14:A$181,0)),O1417))))</f>
        <v/>
      </c>
      <c r="P1418" t="str">
        <f>IF(ISTEXT(E1418),"",IF(ISBLANK(E1418),"",IF(ISTEXT(D1418),"",IF(A1413="Invoice No. : ",INDEX(Sheet1!G$14:G$181,MATCH(B1413,Sheet1!A$14:A$181,0)),P1417))))</f>
        <v/>
      </c>
      <c r="Q1418" t="str">
        <f t="shared" si="87"/>
        <v/>
      </c>
    </row>
    <row r="1419" spans="1:17" x14ac:dyDescent="0.2">
      <c r="F1419" s="26" t="str">
        <f t="shared" si="84"/>
        <v/>
      </c>
      <c r="G1419" s="26" t="str">
        <f>IF(ISTEXT(E1419),"",IF(ISBLANK(E1419),"",IF(ISTEXT(D1419),"",IF(A1414="Invoice No. : ",INDEX(Sheet1!F$14:F$181,MATCH(B1414,Sheet1!A$14:A$181,0)),G1418))))</f>
        <v/>
      </c>
      <c r="H1419" s="26" t="str">
        <f t="shared" si="85"/>
        <v/>
      </c>
      <c r="I1419" s="26" t="str">
        <f>IF(ISTEXT(E1419),"",IF(ISBLANK(E1419),"",IF(ISTEXT(D1419),"",IF(A1414="Invoice No. : ",TEXT(INDEX(Sheet1!C$14:C$200,MATCH(B1414,Sheet1!A$14:A$200,0)),"hh:mm:ss"),I1418))))</f>
        <v/>
      </c>
      <c r="J1419" t="str">
        <f t="shared" si="86"/>
        <v/>
      </c>
      <c r="K1419" t="str">
        <f>IF(ISBLANK(G1419),"",IF(ISTEXT(G1419),"",INDEX(Sheet1!H$14:H$181,MATCH(F1419,Sheet1!A$14:A$181,0))))</f>
        <v/>
      </c>
      <c r="L1419" t="str">
        <f>IF(ISBLANK(G1419),"",IF(ISTEXT(G1419),"",INDEX(Sheet1!I$14:I$181,MATCH(F1419,Sheet1!A$14:A$181,0))))</f>
        <v/>
      </c>
      <c r="M1419" t="str">
        <f>IF(ISBLANK(G1419),"",IF(ISTEXT(G1419),"",IF(INDEX(Sheet1!H$14:H$181,MATCH(F1419,Sheet1!A$14:A$181,0))&lt;&gt;0,IF(INDEX(Sheet1!I$14:I$181,MATCH(F1419,Sheet1!A$14:A$181,0))&lt;&gt;0,"Loan &amp; Cash","Loan"),"Cash")))</f>
        <v/>
      </c>
      <c r="N1419" t="str">
        <f>IF(ISTEXT(E1419),"",IF(ISBLANK(E1419),"",IF(ISTEXT(D1419),"",IF(A1414="Invoice No. : ",INDEX(Sheet1!D$14:D$181,MATCH(B1414,Sheet1!A$14:A$181,0)),N1418))))</f>
        <v/>
      </c>
      <c r="O1419" t="str">
        <f>IF(ISTEXT(E1419),"",IF(ISBLANK(E1419),"",IF(ISTEXT(D1419),"",IF(A1414="Invoice No. : ",INDEX(Sheet1!E$14:E$181,MATCH(B1414,Sheet1!A$14:A$181,0)),O1418))))</f>
        <v/>
      </c>
      <c r="P1419" t="str">
        <f>IF(ISTEXT(E1419),"",IF(ISBLANK(E1419),"",IF(ISTEXT(D1419),"",IF(A1414="Invoice No. : ",INDEX(Sheet1!G$14:G$181,MATCH(B1414,Sheet1!A$14:A$181,0)),P1418))))</f>
        <v/>
      </c>
      <c r="Q1419" t="str">
        <f t="shared" si="87"/>
        <v/>
      </c>
    </row>
    <row r="1420" spans="1:17" x14ac:dyDescent="0.2">
      <c r="A1420" s="10" t="s">
        <v>63</v>
      </c>
      <c r="B1420" s="10" t="s">
        <v>64</v>
      </c>
      <c r="C1420" s="11">
        <v>1</v>
      </c>
      <c r="D1420" s="11">
        <v>46</v>
      </c>
      <c r="E1420" s="11">
        <v>46</v>
      </c>
      <c r="F1420" s="26">
        <f t="shared" si="84"/>
        <v>2145379</v>
      </c>
      <c r="G1420" s="26">
        <f>IF(ISTEXT(E1420),"",IF(ISBLANK(E1420),"",IF(ISTEXT(D1420),"",IF(A1415="Invoice No. : ",INDEX(Sheet1!F$14:F$181,MATCH(B1415,Sheet1!A$14:A$181,0)),G1419))))</f>
        <v>50905</v>
      </c>
      <c r="H1420" s="26" t="str">
        <f t="shared" si="85"/>
        <v>01/17/2023</v>
      </c>
      <c r="I1420" s="26" t="str">
        <f>IF(ISTEXT(E1420),"",IF(ISBLANK(E1420),"",IF(ISTEXT(D1420),"",IF(A1415="Invoice No. : ",TEXT(INDEX(Sheet1!C$14:C$200,MATCH(B1415,Sheet1!A$14:A$200,0)),"hh:mm:ss"),I1419))))</f>
        <v>13:01:45</v>
      </c>
      <c r="J1420">
        <f t="shared" si="86"/>
        <v>108.5</v>
      </c>
      <c r="K1420">
        <f>IF(ISBLANK(G1420),"",IF(ISTEXT(G1420),"",INDEX(Sheet1!H$14:H$181,MATCH(F1420,Sheet1!A$14:A$181,0))))</f>
        <v>0</v>
      </c>
      <c r="L1420">
        <f>IF(ISBLANK(G1420),"",IF(ISTEXT(G1420),"",INDEX(Sheet1!I$14:I$181,MATCH(F1420,Sheet1!A$14:A$181,0))))</f>
        <v>108.5</v>
      </c>
      <c r="M1420" t="str">
        <f>IF(ISBLANK(G1420),"",IF(ISTEXT(G1420),"",IF(INDEX(Sheet1!H$14:H$181,MATCH(F1420,Sheet1!A$14:A$181,0))&lt;&gt;0,IF(INDEX(Sheet1!I$14:I$181,MATCH(F1420,Sheet1!A$14:A$181,0))&lt;&gt;0,"Loan &amp; Cash","Loan"),"Cash")))</f>
        <v>Cash</v>
      </c>
      <c r="N1420">
        <f>IF(ISTEXT(E1420),"",IF(ISBLANK(E1420),"",IF(ISTEXT(D1420),"",IF(A1415="Invoice No. : ",INDEX(Sheet1!D$14:D$181,MATCH(B1415,Sheet1!A$14:A$181,0)),N1419))))</f>
        <v>2</v>
      </c>
      <c r="O1420" t="str">
        <f>IF(ISTEXT(E1420),"",IF(ISBLANK(E1420),"",IF(ISTEXT(D1420),"",IF(A1415="Invoice No. : ",INDEX(Sheet1!E$14:E$181,MATCH(B1415,Sheet1!A$14:A$181,0)),O1419))))</f>
        <v>RUBY</v>
      </c>
      <c r="P1420" t="str">
        <f>IF(ISTEXT(E1420),"",IF(ISBLANK(E1420),"",IF(ISTEXT(D1420),"",IF(A1415="Invoice No. : ",INDEX(Sheet1!G$14:G$181,MATCH(B1415,Sheet1!A$14:A$181,0)),P1419))))</f>
        <v>DALIS, LAILA CALUMINGA</v>
      </c>
      <c r="Q1420">
        <f t="shared" si="87"/>
        <v>130591.09</v>
      </c>
    </row>
    <row r="1421" spans="1:17" x14ac:dyDescent="0.2">
      <c r="A1421" s="10" t="s">
        <v>929</v>
      </c>
      <c r="B1421" s="10" t="s">
        <v>930</v>
      </c>
      <c r="C1421" s="11">
        <v>1</v>
      </c>
      <c r="D1421" s="11">
        <v>1</v>
      </c>
      <c r="E1421" s="11">
        <v>1</v>
      </c>
      <c r="F1421" s="26">
        <f t="shared" si="84"/>
        <v>2145379</v>
      </c>
      <c r="G1421" s="26">
        <f>IF(ISTEXT(E1421),"",IF(ISBLANK(E1421),"",IF(ISTEXT(D1421),"",IF(A1416="Invoice No. : ",INDEX(Sheet1!F$14:F$181,MATCH(B1416,Sheet1!A$14:A$181,0)),G1420))))</f>
        <v>50905</v>
      </c>
      <c r="H1421" s="26" t="str">
        <f t="shared" si="85"/>
        <v>01/17/2023</v>
      </c>
      <c r="I1421" s="26" t="str">
        <f>IF(ISTEXT(E1421),"",IF(ISBLANK(E1421),"",IF(ISTEXT(D1421),"",IF(A1416="Invoice No. : ",TEXT(INDEX(Sheet1!C$14:C$200,MATCH(B1416,Sheet1!A$14:A$200,0)),"hh:mm:ss"),I1420))))</f>
        <v>13:01:45</v>
      </c>
      <c r="J1421">
        <f t="shared" si="86"/>
        <v>108.5</v>
      </c>
      <c r="K1421">
        <f>IF(ISBLANK(G1421),"",IF(ISTEXT(G1421),"",INDEX(Sheet1!H$14:H$181,MATCH(F1421,Sheet1!A$14:A$181,0))))</f>
        <v>0</v>
      </c>
      <c r="L1421">
        <f>IF(ISBLANK(G1421),"",IF(ISTEXT(G1421),"",INDEX(Sheet1!I$14:I$181,MATCH(F1421,Sheet1!A$14:A$181,0))))</f>
        <v>108.5</v>
      </c>
      <c r="M1421" t="str">
        <f>IF(ISBLANK(G1421),"",IF(ISTEXT(G1421),"",IF(INDEX(Sheet1!H$14:H$181,MATCH(F1421,Sheet1!A$14:A$181,0))&lt;&gt;0,IF(INDEX(Sheet1!I$14:I$181,MATCH(F1421,Sheet1!A$14:A$181,0))&lt;&gt;0,"Loan &amp; Cash","Loan"),"Cash")))</f>
        <v>Cash</v>
      </c>
      <c r="N1421">
        <f>IF(ISTEXT(E1421),"",IF(ISBLANK(E1421),"",IF(ISTEXT(D1421),"",IF(A1416="Invoice No. : ",INDEX(Sheet1!D$14:D$181,MATCH(B1416,Sheet1!A$14:A$181,0)),N1420))))</f>
        <v>2</v>
      </c>
      <c r="O1421" t="str">
        <f>IF(ISTEXT(E1421),"",IF(ISBLANK(E1421),"",IF(ISTEXT(D1421),"",IF(A1416="Invoice No. : ",INDEX(Sheet1!E$14:E$181,MATCH(B1416,Sheet1!A$14:A$181,0)),O1420))))</f>
        <v>RUBY</v>
      </c>
      <c r="P1421" t="str">
        <f>IF(ISTEXT(E1421),"",IF(ISBLANK(E1421),"",IF(ISTEXT(D1421),"",IF(A1416="Invoice No. : ",INDEX(Sheet1!G$14:G$181,MATCH(B1416,Sheet1!A$14:A$181,0)),P1420))))</f>
        <v>DALIS, LAILA CALUMINGA</v>
      </c>
      <c r="Q1421">
        <f t="shared" si="87"/>
        <v>130591.09</v>
      </c>
    </row>
    <row r="1422" spans="1:17" x14ac:dyDescent="0.2">
      <c r="A1422" s="10" t="s">
        <v>931</v>
      </c>
      <c r="B1422" s="10" t="s">
        <v>932</v>
      </c>
      <c r="C1422" s="11">
        <v>1</v>
      </c>
      <c r="D1422" s="11">
        <v>30.75</v>
      </c>
      <c r="E1422" s="11">
        <v>30.75</v>
      </c>
      <c r="F1422" s="26">
        <f t="shared" si="84"/>
        <v>2145379</v>
      </c>
      <c r="G1422" s="26">
        <f>IF(ISTEXT(E1422),"",IF(ISBLANK(E1422),"",IF(ISTEXT(D1422),"",IF(A1417="Invoice No. : ",INDEX(Sheet1!F$14:F$181,MATCH(B1417,Sheet1!A$14:A$181,0)),G1421))))</f>
        <v>50905</v>
      </c>
      <c r="H1422" s="26" t="str">
        <f t="shared" si="85"/>
        <v>01/17/2023</v>
      </c>
      <c r="I1422" s="26" t="str">
        <f>IF(ISTEXT(E1422),"",IF(ISBLANK(E1422),"",IF(ISTEXT(D1422),"",IF(A1417="Invoice No. : ",TEXT(INDEX(Sheet1!C$14:C$200,MATCH(B1417,Sheet1!A$14:A$200,0)),"hh:mm:ss"),I1421))))</f>
        <v>13:01:45</v>
      </c>
      <c r="J1422">
        <f t="shared" si="86"/>
        <v>108.5</v>
      </c>
      <c r="K1422">
        <f>IF(ISBLANK(G1422),"",IF(ISTEXT(G1422),"",INDEX(Sheet1!H$14:H$181,MATCH(F1422,Sheet1!A$14:A$181,0))))</f>
        <v>0</v>
      </c>
      <c r="L1422">
        <f>IF(ISBLANK(G1422),"",IF(ISTEXT(G1422),"",INDEX(Sheet1!I$14:I$181,MATCH(F1422,Sheet1!A$14:A$181,0))))</f>
        <v>108.5</v>
      </c>
      <c r="M1422" t="str">
        <f>IF(ISBLANK(G1422),"",IF(ISTEXT(G1422),"",IF(INDEX(Sheet1!H$14:H$181,MATCH(F1422,Sheet1!A$14:A$181,0))&lt;&gt;0,IF(INDEX(Sheet1!I$14:I$181,MATCH(F1422,Sheet1!A$14:A$181,0))&lt;&gt;0,"Loan &amp; Cash","Loan"),"Cash")))</f>
        <v>Cash</v>
      </c>
      <c r="N1422">
        <f>IF(ISTEXT(E1422),"",IF(ISBLANK(E1422),"",IF(ISTEXT(D1422),"",IF(A1417="Invoice No. : ",INDEX(Sheet1!D$14:D$181,MATCH(B1417,Sheet1!A$14:A$181,0)),N1421))))</f>
        <v>2</v>
      </c>
      <c r="O1422" t="str">
        <f>IF(ISTEXT(E1422),"",IF(ISBLANK(E1422),"",IF(ISTEXT(D1422),"",IF(A1417="Invoice No. : ",INDEX(Sheet1!E$14:E$181,MATCH(B1417,Sheet1!A$14:A$181,0)),O1421))))</f>
        <v>RUBY</v>
      </c>
      <c r="P1422" t="str">
        <f>IF(ISTEXT(E1422),"",IF(ISBLANK(E1422),"",IF(ISTEXT(D1422),"",IF(A1417="Invoice No. : ",INDEX(Sheet1!G$14:G$181,MATCH(B1417,Sheet1!A$14:A$181,0)),P1421))))</f>
        <v>DALIS, LAILA CALUMINGA</v>
      </c>
      <c r="Q1422">
        <f t="shared" si="87"/>
        <v>130591.09</v>
      </c>
    </row>
    <row r="1423" spans="1:17" x14ac:dyDescent="0.2">
      <c r="A1423" s="10" t="s">
        <v>125</v>
      </c>
      <c r="B1423" s="10" t="s">
        <v>126</v>
      </c>
      <c r="C1423" s="11">
        <v>1</v>
      </c>
      <c r="D1423" s="11">
        <v>30.75</v>
      </c>
      <c r="E1423" s="11">
        <v>30.75</v>
      </c>
      <c r="F1423" s="26">
        <f t="shared" si="84"/>
        <v>2145379</v>
      </c>
      <c r="G1423" s="26">
        <f>IF(ISTEXT(E1423),"",IF(ISBLANK(E1423),"",IF(ISTEXT(D1423),"",IF(A1418="Invoice No. : ",INDEX(Sheet1!F$14:F$181,MATCH(B1418,Sheet1!A$14:A$181,0)),G1422))))</f>
        <v>50905</v>
      </c>
      <c r="H1423" s="26" t="str">
        <f t="shared" si="85"/>
        <v>01/17/2023</v>
      </c>
      <c r="I1423" s="26" t="str">
        <f>IF(ISTEXT(E1423),"",IF(ISBLANK(E1423),"",IF(ISTEXT(D1423),"",IF(A1418="Invoice No. : ",TEXT(INDEX(Sheet1!C$14:C$200,MATCH(B1418,Sheet1!A$14:A$200,0)),"hh:mm:ss"),I1422))))</f>
        <v>13:01:45</v>
      </c>
      <c r="J1423">
        <f t="shared" si="86"/>
        <v>108.5</v>
      </c>
      <c r="K1423">
        <f>IF(ISBLANK(G1423),"",IF(ISTEXT(G1423),"",INDEX(Sheet1!H$14:H$181,MATCH(F1423,Sheet1!A$14:A$181,0))))</f>
        <v>0</v>
      </c>
      <c r="L1423">
        <f>IF(ISBLANK(G1423),"",IF(ISTEXT(G1423),"",INDEX(Sheet1!I$14:I$181,MATCH(F1423,Sheet1!A$14:A$181,0))))</f>
        <v>108.5</v>
      </c>
      <c r="M1423" t="str">
        <f>IF(ISBLANK(G1423),"",IF(ISTEXT(G1423),"",IF(INDEX(Sheet1!H$14:H$181,MATCH(F1423,Sheet1!A$14:A$181,0))&lt;&gt;0,IF(INDEX(Sheet1!I$14:I$181,MATCH(F1423,Sheet1!A$14:A$181,0))&lt;&gt;0,"Loan &amp; Cash","Loan"),"Cash")))</f>
        <v>Cash</v>
      </c>
      <c r="N1423">
        <f>IF(ISTEXT(E1423),"",IF(ISBLANK(E1423),"",IF(ISTEXT(D1423),"",IF(A1418="Invoice No. : ",INDEX(Sheet1!D$14:D$181,MATCH(B1418,Sheet1!A$14:A$181,0)),N1422))))</f>
        <v>2</v>
      </c>
      <c r="O1423" t="str">
        <f>IF(ISTEXT(E1423),"",IF(ISBLANK(E1423),"",IF(ISTEXT(D1423),"",IF(A1418="Invoice No. : ",INDEX(Sheet1!E$14:E$181,MATCH(B1418,Sheet1!A$14:A$181,0)),O1422))))</f>
        <v>RUBY</v>
      </c>
      <c r="P1423" t="str">
        <f>IF(ISTEXT(E1423),"",IF(ISBLANK(E1423),"",IF(ISTEXT(D1423),"",IF(A1418="Invoice No. : ",INDEX(Sheet1!G$14:G$181,MATCH(B1418,Sheet1!A$14:A$181,0)),P1422))))</f>
        <v>DALIS, LAILA CALUMINGA</v>
      </c>
      <c r="Q1423">
        <f t="shared" si="87"/>
        <v>130591.09</v>
      </c>
    </row>
    <row r="1424" spans="1:17" x14ac:dyDescent="0.2">
      <c r="D1424" s="12" t="s">
        <v>16</v>
      </c>
      <c r="E1424" s="13">
        <v>108.5</v>
      </c>
      <c r="F1424" s="26" t="str">
        <f t="shared" si="84"/>
        <v/>
      </c>
      <c r="G1424" s="26" t="str">
        <f>IF(ISTEXT(E1424),"",IF(ISBLANK(E1424),"",IF(ISTEXT(D1424),"",IF(A1419="Invoice No. : ",INDEX(Sheet1!F$14:F$181,MATCH(B1419,Sheet1!A$14:A$181,0)),G1423))))</f>
        <v/>
      </c>
      <c r="H1424" s="26" t="str">
        <f t="shared" si="85"/>
        <v/>
      </c>
      <c r="I1424" s="26" t="str">
        <f>IF(ISTEXT(E1424),"",IF(ISBLANK(E1424),"",IF(ISTEXT(D1424),"",IF(A1419="Invoice No. : ",TEXT(INDEX(Sheet1!C$14:C$200,MATCH(B1419,Sheet1!A$14:A$200,0)),"hh:mm:ss"),I1423))))</f>
        <v/>
      </c>
      <c r="J1424" t="str">
        <f t="shared" si="86"/>
        <v/>
      </c>
      <c r="K1424" t="str">
        <f>IF(ISBLANK(G1424),"",IF(ISTEXT(G1424),"",INDEX(Sheet1!H$14:H$181,MATCH(F1424,Sheet1!A$14:A$181,0))))</f>
        <v/>
      </c>
      <c r="L1424" t="str">
        <f>IF(ISBLANK(G1424),"",IF(ISTEXT(G1424),"",INDEX(Sheet1!I$14:I$181,MATCH(F1424,Sheet1!A$14:A$181,0))))</f>
        <v/>
      </c>
      <c r="M1424" t="str">
        <f>IF(ISBLANK(G1424),"",IF(ISTEXT(G1424),"",IF(INDEX(Sheet1!H$14:H$181,MATCH(F1424,Sheet1!A$14:A$181,0))&lt;&gt;0,IF(INDEX(Sheet1!I$14:I$181,MATCH(F1424,Sheet1!A$14:A$181,0))&lt;&gt;0,"Loan &amp; Cash","Loan"),"Cash")))</f>
        <v/>
      </c>
      <c r="N1424" t="str">
        <f>IF(ISTEXT(E1424),"",IF(ISBLANK(E1424),"",IF(ISTEXT(D1424),"",IF(A1419="Invoice No. : ",INDEX(Sheet1!D$14:D$181,MATCH(B1419,Sheet1!A$14:A$181,0)),N1423))))</f>
        <v/>
      </c>
      <c r="O1424" t="str">
        <f>IF(ISTEXT(E1424),"",IF(ISBLANK(E1424),"",IF(ISTEXT(D1424),"",IF(A1419="Invoice No. : ",INDEX(Sheet1!E$14:E$181,MATCH(B1419,Sheet1!A$14:A$181,0)),O1423))))</f>
        <v/>
      </c>
      <c r="P1424" t="str">
        <f>IF(ISTEXT(E1424),"",IF(ISBLANK(E1424),"",IF(ISTEXT(D1424),"",IF(A1419="Invoice No. : ",INDEX(Sheet1!G$14:G$181,MATCH(B1419,Sheet1!A$14:A$181,0)),P1423))))</f>
        <v/>
      </c>
      <c r="Q1424" t="str">
        <f t="shared" si="87"/>
        <v/>
      </c>
    </row>
    <row r="1425" spans="1:17" x14ac:dyDescent="0.2">
      <c r="F1425" s="26" t="str">
        <f t="shared" ref="F1425:F1488" si="88">IF(ISTEXT(E1425),"",IF(ISBLANK(E1425),"",IF(ISTEXT(D1425),"",IF(A1420="Invoice No. : ",B1420,F1424))))</f>
        <v/>
      </c>
      <c r="G1425" s="26" t="str">
        <f>IF(ISTEXT(E1425),"",IF(ISBLANK(E1425),"",IF(ISTEXT(D1425),"",IF(A1420="Invoice No. : ",INDEX(Sheet1!F$14:F$181,MATCH(B1420,Sheet1!A$14:A$181,0)),G1424))))</f>
        <v/>
      </c>
      <c r="H1425" s="26" t="str">
        <f t="shared" ref="H1425:H1488" si="89">IF(ISTEXT(E1425),"",IF(ISBLANK(E1425),"",IF(ISTEXT(D1425),"",IF(A1420="Invoice No. : ",TEXT(B1421,"mm/dd/yyyy"),H1424))))</f>
        <v/>
      </c>
      <c r="I1425" s="26" t="str">
        <f>IF(ISTEXT(E1425),"",IF(ISBLANK(E1425),"",IF(ISTEXT(D1425),"",IF(A1420="Invoice No. : ",TEXT(INDEX(Sheet1!C$14:C$200,MATCH(B1420,Sheet1!A$14:A$200,0)),"hh:mm:ss"),I1424))))</f>
        <v/>
      </c>
      <c r="J1425" t="str">
        <f t="shared" ref="J1425:J1488" si="90">IF(D1426="Invoice Amount",E1426,IF(ISBLANK(D1425),"",J1426))</f>
        <v/>
      </c>
      <c r="K1425" t="str">
        <f>IF(ISBLANK(G1425),"",IF(ISTEXT(G1425),"",INDEX(Sheet1!H$14:H$181,MATCH(F1425,Sheet1!A$14:A$181,0))))</f>
        <v/>
      </c>
      <c r="L1425" t="str">
        <f>IF(ISBLANK(G1425),"",IF(ISTEXT(G1425),"",INDEX(Sheet1!I$14:I$181,MATCH(F1425,Sheet1!A$14:A$181,0))))</f>
        <v/>
      </c>
      <c r="M1425" t="str">
        <f>IF(ISBLANK(G1425),"",IF(ISTEXT(G1425),"",IF(INDEX(Sheet1!H$14:H$181,MATCH(F1425,Sheet1!A$14:A$181,0))&lt;&gt;0,IF(INDEX(Sheet1!I$14:I$181,MATCH(F1425,Sheet1!A$14:A$181,0))&lt;&gt;0,"Loan &amp; Cash","Loan"),"Cash")))</f>
        <v/>
      </c>
      <c r="N1425" t="str">
        <f>IF(ISTEXT(E1425),"",IF(ISBLANK(E1425),"",IF(ISTEXT(D1425),"",IF(A1420="Invoice No. : ",INDEX(Sheet1!D$14:D$181,MATCH(B1420,Sheet1!A$14:A$181,0)),N1424))))</f>
        <v/>
      </c>
      <c r="O1425" t="str">
        <f>IF(ISTEXT(E1425),"",IF(ISBLANK(E1425),"",IF(ISTEXT(D1425),"",IF(A1420="Invoice No. : ",INDEX(Sheet1!E$14:E$181,MATCH(B1420,Sheet1!A$14:A$181,0)),O1424))))</f>
        <v/>
      </c>
      <c r="P1425" t="str">
        <f>IF(ISTEXT(E1425),"",IF(ISBLANK(E1425),"",IF(ISTEXT(D1425),"",IF(A1420="Invoice No. : ",INDEX(Sheet1!G$14:G$181,MATCH(B1420,Sheet1!A$14:A$181,0)),P1424))))</f>
        <v/>
      </c>
      <c r="Q1425" t="str">
        <f t="shared" ref="Q1425:Q1488" si="91">IF(ISBLANK(C1425),"",IF(ISNUMBER(C1425),VLOOKUP("Grand Total : ",D:E,2,FALSE),""))</f>
        <v/>
      </c>
    </row>
    <row r="1426" spans="1:17" x14ac:dyDescent="0.2">
      <c r="F1426" s="26" t="str">
        <f t="shared" si="88"/>
        <v/>
      </c>
      <c r="G1426" s="26" t="str">
        <f>IF(ISTEXT(E1426),"",IF(ISBLANK(E1426),"",IF(ISTEXT(D1426),"",IF(A1421="Invoice No. : ",INDEX(Sheet1!F$14:F$181,MATCH(B1421,Sheet1!A$14:A$181,0)),G1425))))</f>
        <v/>
      </c>
      <c r="H1426" s="26" t="str">
        <f t="shared" si="89"/>
        <v/>
      </c>
      <c r="I1426" s="26" t="str">
        <f>IF(ISTEXT(E1426),"",IF(ISBLANK(E1426),"",IF(ISTEXT(D1426),"",IF(A1421="Invoice No. : ",TEXT(INDEX(Sheet1!C$14:C$200,MATCH(B1421,Sheet1!A$14:A$200,0)),"hh:mm:ss"),I1425))))</f>
        <v/>
      </c>
      <c r="J1426" t="str">
        <f t="shared" si="90"/>
        <v/>
      </c>
      <c r="K1426" t="str">
        <f>IF(ISBLANK(G1426),"",IF(ISTEXT(G1426),"",INDEX(Sheet1!H$14:H$181,MATCH(F1426,Sheet1!A$14:A$181,0))))</f>
        <v/>
      </c>
      <c r="L1426" t="str">
        <f>IF(ISBLANK(G1426),"",IF(ISTEXT(G1426),"",INDEX(Sheet1!I$14:I$181,MATCH(F1426,Sheet1!A$14:A$181,0))))</f>
        <v/>
      </c>
      <c r="M1426" t="str">
        <f>IF(ISBLANK(G1426),"",IF(ISTEXT(G1426),"",IF(INDEX(Sheet1!H$14:H$181,MATCH(F1426,Sheet1!A$14:A$181,0))&lt;&gt;0,IF(INDEX(Sheet1!I$14:I$181,MATCH(F1426,Sheet1!A$14:A$181,0))&lt;&gt;0,"Loan &amp; Cash","Loan"),"Cash")))</f>
        <v/>
      </c>
      <c r="N1426" t="str">
        <f>IF(ISTEXT(E1426),"",IF(ISBLANK(E1426),"",IF(ISTEXT(D1426),"",IF(A1421="Invoice No. : ",INDEX(Sheet1!D$14:D$181,MATCH(B1421,Sheet1!A$14:A$181,0)),N1425))))</f>
        <v/>
      </c>
      <c r="O1426" t="str">
        <f>IF(ISTEXT(E1426),"",IF(ISBLANK(E1426),"",IF(ISTEXT(D1426),"",IF(A1421="Invoice No. : ",INDEX(Sheet1!E$14:E$181,MATCH(B1421,Sheet1!A$14:A$181,0)),O1425))))</f>
        <v/>
      </c>
      <c r="P1426" t="str">
        <f>IF(ISTEXT(E1426),"",IF(ISBLANK(E1426),"",IF(ISTEXT(D1426),"",IF(A1421="Invoice No. : ",INDEX(Sheet1!G$14:G$181,MATCH(B1421,Sheet1!A$14:A$181,0)),P1425))))</f>
        <v/>
      </c>
      <c r="Q1426" t="str">
        <f t="shared" si="91"/>
        <v/>
      </c>
    </row>
    <row r="1427" spans="1:17" x14ac:dyDescent="0.2">
      <c r="A1427" s="3" t="s">
        <v>4</v>
      </c>
      <c r="B1427" s="4">
        <v>2145380</v>
      </c>
      <c r="C1427" s="3" t="s">
        <v>5</v>
      </c>
      <c r="D1427" s="5" t="s">
        <v>185</v>
      </c>
      <c r="F1427" s="26" t="str">
        <f t="shared" si="88"/>
        <v/>
      </c>
      <c r="G1427" s="26" t="str">
        <f>IF(ISTEXT(E1427),"",IF(ISBLANK(E1427),"",IF(ISTEXT(D1427),"",IF(A1422="Invoice No. : ",INDEX(Sheet1!F$14:F$181,MATCH(B1422,Sheet1!A$14:A$181,0)),G1426))))</f>
        <v/>
      </c>
      <c r="H1427" s="26" t="str">
        <f t="shared" si="89"/>
        <v/>
      </c>
      <c r="I1427" s="26" t="str">
        <f>IF(ISTEXT(E1427),"",IF(ISBLANK(E1427),"",IF(ISTEXT(D1427),"",IF(A1422="Invoice No. : ",TEXT(INDEX(Sheet1!C$14:C$200,MATCH(B1422,Sheet1!A$14:A$200,0)),"hh:mm:ss"),I1426))))</f>
        <v/>
      </c>
      <c r="J1427" t="str">
        <f t="shared" si="90"/>
        <v/>
      </c>
      <c r="K1427" t="str">
        <f>IF(ISBLANK(G1427),"",IF(ISTEXT(G1427),"",INDEX(Sheet1!H$14:H$181,MATCH(F1427,Sheet1!A$14:A$181,0))))</f>
        <v/>
      </c>
      <c r="L1427" t="str">
        <f>IF(ISBLANK(G1427),"",IF(ISTEXT(G1427),"",INDEX(Sheet1!I$14:I$181,MATCH(F1427,Sheet1!A$14:A$181,0))))</f>
        <v/>
      </c>
      <c r="M1427" t="str">
        <f>IF(ISBLANK(G1427),"",IF(ISTEXT(G1427),"",IF(INDEX(Sheet1!H$14:H$181,MATCH(F1427,Sheet1!A$14:A$181,0))&lt;&gt;0,IF(INDEX(Sheet1!I$14:I$181,MATCH(F1427,Sheet1!A$14:A$181,0))&lt;&gt;0,"Loan &amp; Cash","Loan"),"Cash")))</f>
        <v/>
      </c>
      <c r="N1427" t="str">
        <f>IF(ISTEXT(E1427),"",IF(ISBLANK(E1427),"",IF(ISTEXT(D1427),"",IF(A1422="Invoice No. : ",INDEX(Sheet1!D$14:D$181,MATCH(B1422,Sheet1!A$14:A$181,0)),N1426))))</f>
        <v/>
      </c>
      <c r="O1427" t="str">
        <f>IF(ISTEXT(E1427),"",IF(ISBLANK(E1427),"",IF(ISTEXT(D1427),"",IF(A1422="Invoice No. : ",INDEX(Sheet1!E$14:E$181,MATCH(B1422,Sheet1!A$14:A$181,0)),O1426))))</f>
        <v/>
      </c>
      <c r="P1427" t="str">
        <f>IF(ISTEXT(E1427),"",IF(ISBLANK(E1427),"",IF(ISTEXT(D1427),"",IF(A1422="Invoice No. : ",INDEX(Sheet1!G$14:G$181,MATCH(B1422,Sheet1!A$14:A$181,0)),P1426))))</f>
        <v/>
      </c>
      <c r="Q1427" t="str">
        <f t="shared" si="91"/>
        <v/>
      </c>
    </row>
    <row r="1428" spans="1:17" x14ac:dyDescent="0.2">
      <c r="A1428" s="3" t="s">
        <v>7</v>
      </c>
      <c r="B1428" s="6">
        <v>44943</v>
      </c>
      <c r="C1428" s="3" t="s">
        <v>8</v>
      </c>
      <c r="D1428" s="7">
        <v>2</v>
      </c>
      <c r="F1428" s="26" t="str">
        <f t="shared" si="88"/>
        <v/>
      </c>
      <c r="G1428" s="26" t="str">
        <f>IF(ISTEXT(E1428),"",IF(ISBLANK(E1428),"",IF(ISTEXT(D1428),"",IF(A1423="Invoice No. : ",INDEX(Sheet1!F$14:F$181,MATCH(B1423,Sheet1!A$14:A$181,0)),G1427))))</f>
        <v/>
      </c>
      <c r="H1428" s="26" t="str">
        <f t="shared" si="89"/>
        <v/>
      </c>
      <c r="I1428" s="26" t="str">
        <f>IF(ISTEXT(E1428),"",IF(ISBLANK(E1428),"",IF(ISTEXT(D1428),"",IF(A1423="Invoice No. : ",TEXT(INDEX(Sheet1!C$14:C$200,MATCH(B1423,Sheet1!A$14:A$200,0)),"hh:mm:ss"),I1427))))</f>
        <v/>
      </c>
      <c r="J1428" t="str">
        <f t="shared" si="90"/>
        <v/>
      </c>
      <c r="K1428" t="str">
        <f>IF(ISBLANK(G1428),"",IF(ISTEXT(G1428),"",INDEX(Sheet1!H$14:H$181,MATCH(F1428,Sheet1!A$14:A$181,0))))</f>
        <v/>
      </c>
      <c r="L1428" t="str">
        <f>IF(ISBLANK(G1428),"",IF(ISTEXT(G1428),"",INDEX(Sheet1!I$14:I$181,MATCH(F1428,Sheet1!A$14:A$181,0))))</f>
        <v/>
      </c>
      <c r="M1428" t="str">
        <f>IF(ISBLANK(G1428),"",IF(ISTEXT(G1428),"",IF(INDEX(Sheet1!H$14:H$181,MATCH(F1428,Sheet1!A$14:A$181,0))&lt;&gt;0,IF(INDEX(Sheet1!I$14:I$181,MATCH(F1428,Sheet1!A$14:A$181,0))&lt;&gt;0,"Loan &amp; Cash","Loan"),"Cash")))</f>
        <v/>
      </c>
      <c r="N1428" t="str">
        <f>IF(ISTEXT(E1428),"",IF(ISBLANK(E1428),"",IF(ISTEXT(D1428),"",IF(A1423="Invoice No. : ",INDEX(Sheet1!D$14:D$181,MATCH(B1423,Sheet1!A$14:A$181,0)),N1427))))</f>
        <v/>
      </c>
      <c r="O1428" t="str">
        <f>IF(ISTEXT(E1428),"",IF(ISBLANK(E1428),"",IF(ISTEXT(D1428),"",IF(A1423="Invoice No. : ",INDEX(Sheet1!E$14:E$181,MATCH(B1423,Sheet1!A$14:A$181,0)),O1427))))</f>
        <v/>
      </c>
      <c r="P1428" t="str">
        <f>IF(ISTEXT(E1428),"",IF(ISBLANK(E1428),"",IF(ISTEXT(D1428),"",IF(A1423="Invoice No. : ",INDEX(Sheet1!G$14:G$181,MATCH(B1423,Sheet1!A$14:A$181,0)),P1427))))</f>
        <v/>
      </c>
      <c r="Q1428" t="str">
        <f t="shared" si="91"/>
        <v/>
      </c>
    </row>
    <row r="1429" spans="1:17" x14ac:dyDescent="0.2">
      <c r="F1429" s="26" t="str">
        <f t="shared" si="88"/>
        <v/>
      </c>
      <c r="G1429" s="26" t="str">
        <f>IF(ISTEXT(E1429),"",IF(ISBLANK(E1429),"",IF(ISTEXT(D1429),"",IF(A1424="Invoice No. : ",INDEX(Sheet1!F$14:F$181,MATCH(B1424,Sheet1!A$14:A$181,0)),G1428))))</f>
        <v/>
      </c>
      <c r="H1429" s="26" t="str">
        <f t="shared" si="89"/>
        <v/>
      </c>
      <c r="I1429" s="26" t="str">
        <f>IF(ISTEXT(E1429),"",IF(ISBLANK(E1429),"",IF(ISTEXT(D1429),"",IF(A1424="Invoice No. : ",TEXT(INDEX(Sheet1!C$14:C$200,MATCH(B1424,Sheet1!A$14:A$200,0)),"hh:mm:ss"),I1428))))</f>
        <v/>
      </c>
      <c r="J1429" t="str">
        <f t="shared" si="90"/>
        <v/>
      </c>
      <c r="K1429" t="str">
        <f>IF(ISBLANK(G1429),"",IF(ISTEXT(G1429),"",INDEX(Sheet1!H$14:H$181,MATCH(F1429,Sheet1!A$14:A$181,0))))</f>
        <v/>
      </c>
      <c r="L1429" t="str">
        <f>IF(ISBLANK(G1429),"",IF(ISTEXT(G1429),"",INDEX(Sheet1!I$14:I$181,MATCH(F1429,Sheet1!A$14:A$181,0))))</f>
        <v/>
      </c>
      <c r="M1429" t="str">
        <f>IF(ISBLANK(G1429),"",IF(ISTEXT(G1429),"",IF(INDEX(Sheet1!H$14:H$181,MATCH(F1429,Sheet1!A$14:A$181,0))&lt;&gt;0,IF(INDEX(Sheet1!I$14:I$181,MATCH(F1429,Sheet1!A$14:A$181,0))&lt;&gt;0,"Loan &amp; Cash","Loan"),"Cash")))</f>
        <v/>
      </c>
      <c r="N1429" t="str">
        <f>IF(ISTEXT(E1429),"",IF(ISBLANK(E1429),"",IF(ISTEXT(D1429),"",IF(A1424="Invoice No. : ",INDEX(Sheet1!D$14:D$181,MATCH(B1424,Sheet1!A$14:A$181,0)),N1428))))</f>
        <v/>
      </c>
      <c r="O1429" t="str">
        <f>IF(ISTEXT(E1429),"",IF(ISBLANK(E1429),"",IF(ISTEXT(D1429),"",IF(A1424="Invoice No. : ",INDEX(Sheet1!E$14:E$181,MATCH(B1424,Sheet1!A$14:A$181,0)),O1428))))</f>
        <v/>
      </c>
      <c r="P1429" t="str">
        <f>IF(ISTEXT(E1429),"",IF(ISBLANK(E1429),"",IF(ISTEXT(D1429),"",IF(A1424="Invoice No. : ",INDEX(Sheet1!G$14:G$181,MATCH(B1424,Sheet1!A$14:A$181,0)),P1428))))</f>
        <v/>
      </c>
      <c r="Q1429" t="str">
        <f t="shared" si="91"/>
        <v/>
      </c>
    </row>
    <row r="1430" spans="1:17" x14ac:dyDescent="0.2">
      <c r="A1430" s="8" t="s">
        <v>9</v>
      </c>
      <c r="B1430" s="8" t="s">
        <v>10</v>
      </c>
      <c r="C1430" s="9" t="s">
        <v>11</v>
      </c>
      <c r="D1430" s="9" t="s">
        <v>12</v>
      </c>
      <c r="E1430" s="9" t="s">
        <v>13</v>
      </c>
      <c r="F1430" s="26" t="str">
        <f t="shared" si="88"/>
        <v/>
      </c>
      <c r="G1430" s="26" t="str">
        <f>IF(ISTEXT(E1430),"",IF(ISBLANK(E1430),"",IF(ISTEXT(D1430),"",IF(A1425="Invoice No. : ",INDEX(Sheet1!F$14:F$181,MATCH(B1425,Sheet1!A$14:A$181,0)),G1429))))</f>
        <v/>
      </c>
      <c r="H1430" s="26" t="str">
        <f t="shared" si="89"/>
        <v/>
      </c>
      <c r="I1430" s="26" t="str">
        <f>IF(ISTEXT(E1430),"",IF(ISBLANK(E1430),"",IF(ISTEXT(D1430),"",IF(A1425="Invoice No. : ",TEXT(INDEX(Sheet1!C$14:C$200,MATCH(B1425,Sheet1!A$14:A$200,0)),"hh:mm:ss"),I1429))))</f>
        <v/>
      </c>
      <c r="J1430" t="str">
        <f t="shared" si="90"/>
        <v/>
      </c>
      <c r="K1430" t="str">
        <f>IF(ISBLANK(G1430),"",IF(ISTEXT(G1430),"",INDEX(Sheet1!H$14:H$181,MATCH(F1430,Sheet1!A$14:A$181,0))))</f>
        <v/>
      </c>
      <c r="L1430" t="str">
        <f>IF(ISBLANK(G1430),"",IF(ISTEXT(G1430),"",INDEX(Sheet1!I$14:I$181,MATCH(F1430,Sheet1!A$14:A$181,0))))</f>
        <v/>
      </c>
      <c r="M1430" t="str">
        <f>IF(ISBLANK(G1430),"",IF(ISTEXT(G1430),"",IF(INDEX(Sheet1!H$14:H$181,MATCH(F1430,Sheet1!A$14:A$181,0))&lt;&gt;0,IF(INDEX(Sheet1!I$14:I$181,MATCH(F1430,Sheet1!A$14:A$181,0))&lt;&gt;0,"Loan &amp; Cash","Loan"),"Cash")))</f>
        <v/>
      </c>
      <c r="N1430" t="str">
        <f>IF(ISTEXT(E1430),"",IF(ISBLANK(E1430),"",IF(ISTEXT(D1430),"",IF(A1425="Invoice No. : ",INDEX(Sheet1!D$14:D$181,MATCH(B1425,Sheet1!A$14:A$181,0)),N1429))))</f>
        <v/>
      </c>
      <c r="O1430" t="str">
        <f>IF(ISTEXT(E1430),"",IF(ISBLANK(E1430),"",IF(ISTEXT(D1430),"",IF(A1425="Invoice No. : ",INDEX(Sheet1!E$14:E$181,MATCH(B1425,Sheet1!A$14:A$181,0)),O1429))))</f>
        <v/>
      </c>
      <c r="P1430" t="str">
        <f>IF(ISTEXT(E1430),"",IF(ISBLANK(E1430),"",IF(ISTEXT(D1430),"",IF(A1425="Invoice No. : ",INDEX(Sheet1!G$14:G$181,MATCH(B1425,Sheet1!A$14:A$181,0)),P1429))))</f>
        <v/>
      </c>
      <c r="Q1430" t="str">
        <f t="shared" si="91"/>
        <v/>
      </c>
    </row>
    <row r="1431" spans="1:17" x14ac:dyDescent="0.2">
      <c r="F1431" s="26" t="str">
        <f t="shared" si="88"/>
        <v/>
      </c>
      <c r="G1431" s="26" t="str">
        <f>IF(ISTEXT(E1431),"",IF(ISBLANK(E1431),"",IF(ISTEXT(D1431),"",IF(A1426="Invoice No. : ",INDEX(Sheet1!F$14:F$181,MATCH(B1426,Sheet1!A$14:A$181,0)),G1430))))</f>
        <v/>
      </c>
      <c r="H1431" s="26" t="str">
        <f t="shared" si="89"/>
        <v/>
      </c>
      <c r="I1431" s="26" t="str">
        <f>IF(ISTEXT(E1431),"",IF(ISBLANK(E1431),"",IF(ISTEXT(D1431),"",IF(A1426="Invoice No. : ",TEXT(INDEX(Sheet1!C$14:C$200,MATCH(B1426,Sheet1!A$14:A$200,0)),"hh:mm:ss"),I1430))))</f>
        <v/>
      </c>
      <c r="J1431" t="str">
        <f t="shared" si="90"/>
        <v/>
      </c>
      <c r="K1431" t="str">
        <f>IF(ISBLANK(G1431),"",IF(ISTEXT(G1431),"",INDEX(Sheet1!H$14:H$181,MATCH(F1431,Sheet1!A$14:A$181,0))))</f>
        <v/>
      </c>
      <c r="L1431" t="str">
        <f>IF(ISBLANK(G1431),"",IF(ISTEXT(G1431),"",INDEX(Sheet1!I$14:I$181,MATCH(F1431,Sheet1!A$14:A$181,0))))</f>
        <v/>
      </c>
      <c r="M1431" t="str">
        <f>IF(ISBLANK(G1431),"",IF(ISTEXT(G1431),"",IF(INDEX(Sheet1!H$14:H$181,MATCH(F1431,Sheet1!A$14:A$181,0))&lt;&gt;0,IF(INDEX(Sheet1!I$14:I$181,MATCH(F1431,Sheet1!A$14:A$181,0))&lt;&gt;0,"Loan &amp; Cash","Loan"),"Cash")))</f>
        <v/>
      </c>
      <c r="N1431" t="str">
        <f>IF(ISTEXT(E1431),"",IF(ISBLANK(E1431),"",IF(ISTEXT(D1431),"",IF(A1426="Invoice No. : ",INDEX(Sheet1!D$14:D$181,MATCH(B1426,Sheet1!A$14:A$181,0)),N1430))))</f>
        <v/>
      </c>
      <c r="O1431" t="str">
        <f>IF(ISTEXT(E1431),"",IF(ISBLANK(E1431),"",IF(ISTEXT(D1431),"",IF(A1426="Invoice No. : ",INDEX(Sheet1!E$14:E$181,MATCH(B1426,Sheet1!A$14:A$181,0)),O1430))))</f>
        <v/>
      </c>
      <c r="P1431" t="str">
        <f>IF(ISTEXT(E1431),"",IF(ISBLANK(E1431),"",IF(ISTEXT(D1431),"",IF(A1426="Invoice No. : ",INDEX(Sheet1!G$14:G$181,MATCH(B1426,Sheet1!A$14:A$181,0)),P1430))))</f>
        <v/>
      </c>
      <c r="Q1431" t="str">
        <f t="shared" si="91"/>
        <v/>
      </c>
    </row>
    <row r="1432" spans="1:17" x14ac:dyDescent="0.2">
      <c r="A1432" s="10" t="s">
        <v>316</v>
      </c>
      <c r="B1432" s="10" t="s">
        <v>317</v>
      </c>
      <c r="C1432" s="11">
        <v>1</v>
      </c>
      <c r="D1432" s="11">
        <v>15</v>
      </c>
      <c r="E1432" s="11">
        <v>15</v>
      </c>
      <c r="F1432" s="26">
        <f t="shared" si="88"/>
        <v>2145380</v>
      </c>
      <c r="G1432" s="26">
        <f>IF(ISTEXT(E1432),"",IF(ISBLANK(E1432),"",IF(ISTEXT(D1432),"",IF(A1427="Invoice No. : ",INDEX(Sheet1!F$14:F$181,MATCH(B1427,Sheet1!A$14:A$181,0)),G1431))))</f>
        <v>19739</v>
      </c>
      <c r="H1432" s="26" t="str">
        <f t="shared" si="89"/>
        <v>01/17/2023</v>
      </c>
      <c r="I1432" s="26" t="str">
        <f>IF(ISTEXT(E1432),"",IF(ISBLANK(E1432),"",IF(ISTEXT(D1432),"",IF(A1427="Invoice No. : ",TEXT(INDEX(Sheet1!C$14:C$200,MATCH(B1427,Sheet1!A$14:A$200,0)),"hh:mm:ss"),I1431))))</f>
        <v>13:03:08</v>
      </c>
      <c r="J1432">
        <f t="shared" si="90"/>
        <v>33</v>
      </c>
      <c r="K1432">
        <f>IF(ISBLANK(G1432),"",IF(ISTEXT(G1432),"",INDEX(Sheet1!H$14:H$181,MATCH(F1432,Sheet1!A$14:A$181,0))))</f>
        <v>0</v>
      </c>
      <c r="L1432">
        <f>IF(ISBLANK(G1432),"",IF(ISTEXT(G1432),"",INDEX(Sheet1!I$14:I$181,MATCH(F1432,Sheet1!A$14:A$181,0))))</f>
        <v>33</v>
      </c>
      <c r="M1432" t="str">
        <f>IF(ISBLANK(G1432),"",IF(ISTEXT(G1432),"",IF(INDEX(Sheet1!H$14:H$181,MATCH(F1432,Sheet1!A$14:A$181,0))&lt;&gt;0,IF(INDEX(Sheet1!I$14:I$181,MATCH(F1432,Sheet1!A$14:A$181,0))&lt;&gt;0,"Loan &amp; Cash","Loan"),"Cash")))</f>
        <v>Cash</v>
      </c>
      <c r="N1432">
        <f>IF(ISTEXT(E1432),"",IF(ISBLANK(E1432),"",IF(ISTEXT(D1432),"",IF(A1427="Invoice No. : ",INDEX(Sheet1!D$14:D$181,MATCH(B1427,Sheet1!A$14:A$181,0)),N1431))))</f>
        <v>2</v>
      </c>
      <c r="O1432" t="str">
        <f>IF(ISTEXT(E1432),"",IF(ISBLANK(E1432),"",IF(ISTEXT(D1432),"",IF(A1427="Invoice No. : ",INDEX(Sheet1!E$14:E$181,MATCH(B1427,Sheet1!A$14:A$181,0)),O1431))))</f>
        <v>RUBY</v>
      </c>
      <c r="P1432" t="str">
        <f>IF(ISTEXT(E1432),"",IF(ISBLANK(E1432),"",IF(ISTEXT(D1432),"",IF(A1427="Invoice No. : ",INDEX(Sheet1!G$14:G$181,MATCH(B1427,Sheet1!A$14:A$181,0)),P1431))))</f>
        <v>BALAN, FE GUIAGUI</v>
      </c>
      <c r="Q1432">
        <f t="shared" si="91"/>
        <v>130591.09</v>
      </c>
    </row>
    <row r="1433" spans="1:17" x14ac:dyDescent="0.2">
      <c r="A1433" s="10" t="s">
        <v>933</v>
      </c>
      <c r="B1433" s="10" t="s">
        <v>934</v>
      </c>
      <c r="C1433" s="11">
        <v>1</v>
      </c>
      <c r="D1433" s="11">
        <v>11</v>
      </c>
      <c r="E1433" s="11">
        <v>11</v>
      </c>
      <c r="F1433" s="26">
        <f t="shared" si="88"/>
        <v>2145380</v>
      </c>
      <c r="G1433" s="26">
        <f>IF(ISTEXT(E1433),"",IF(ISBLANK(E1433),"",IF(ISTEXT(D1433),"",IF(A1428="Invoice No. : ",INDEX(Sheet1!F$14:F$181,MATCH(B1428,Sheet1!A$14:A$181,0)),G1432))))</f>
        <v>19739</v>
      </c>
      <c r="H1433" s="26" t="str">
        <f t="shared" si="89"/>
        <v>01/17/2023</v>
      </c>
      <c r="I1433" s="26" t="str">
        <f>IF(ISTEXT(E1433),"",IF(ISBLANK(E1433),"",IF(ISTEXT(D1433),"",IF(A1428="Invoice No. : ",TEXT(INDEX(Sheet1!C$14:C$200,MATCH(B1428,Sheet1!A$14:A$200,0)),"hh:mm:ss"),I1432))))</f>
        <v>13:03:08</v>
      </c>
      <c r="J1433">
        <f t="shared" si="90"/>
        <v>33</v>
      </c>
      <c r="K1433">
        <f>IF(ISBLANK(G1433),"",IF(ISTEXT(G1433),"",INDEX(Sheet1!H$14:H$181,MATCH(F1433,Sheet1!A$14:A$181,0))))</f>
        <v>0</v>
      </c>
      <c r="L1433">
        <f>IF(ISBLANK(G1433),"",IF(ISTEXT(G1433),"",INDEX(Sheet1!I$14:I$181,MATCH(F1433,Sheet1!A$14:A$181,0))))</f>
        <v>33</v>
      </c>
      <c r="M1433" t="str">
        <f>IF(ISBLANK(G1433),"",IF(ISTEXT(G1433),"",IF(INDEX(Sheet1!H$14:H$181,MATCH(F1433,Sheet1!A$14:A$181,0))&lt;&gt;0,IF(INDEX(Sheet1!I$14:I$181,MATCH(F1433,Sheet1!A$14:A$181,0))&lt;&gt;0,"Loan &amp; Cash","Loan"),"Cash")))</f>
        <v>Cash</v>
      </c>
      <c r="N1433">
        <f>IF(ISTEXT(E1433),"",IF(ISBLANK(E1433),"",IF(ISTEXT(D1433),"",IF(A1428="Invoice No. : ",INDEX(Sheet1!D$14:D$181,MATCH(B1428,Sheet1!A$14:A$181,0)),N1432))))</f>
        <v>2</v>
      </c>
      <c r="O1433" t="str">
        <f>IF(ISTEXT(E1433),"",IF(ISBLANK(E1433),"",IF(ISTEXT(D1433),"",IF(A1428="Invoice No. : ",INDEX(Sheet1!E$14:E$181,MATCH(B1428,Sheet1!A$14:A$181,0)),O1432))))</f>
        <v>RUBY</v>
      </c>
      <c r="P1433" t="str">
        <f>IF(ISTEXT(E1433),"",IF(ISBLANK(E1433),"",IF(ISTEXT(D1433),"",IF(A1428="Invoice No. : ",INDEX(Sheet1!G$14:G$181,MATCH(B1428,Sheet1!A$14:A$181,0)),P1432))))</f>
        <v>BALAN, FE GUIAGUI</v>
      </c>
      <c r="Q1433">
        <f t="shared" si="91"/>
        <v>130591.09</v>
      </c>
    </row>
    <row r="1434" spans="1:17" x14ac:dyDescent="0.2">
      <c r="A1434" s="10" t="s">
        <v>935</v>
      </c>
      <c r="B1434" s="10" t="s">
        <v>936</v>
      </c>
      <c r="C1434" s="11">
        <v>1</v>
      </c>
      <c r="D1434" s="11">
        <v>7</v>
      </c>
      <c r="E1434" s="11">
        <v>7</v>
      </c>
      <c r="F1434" s="26">
        <f t="shared" si="88"/>
        <v>2145380</v>
      </c>
      <c r="G1434" s="26">
        <f>IF(ISTEXT(E1434),"",IF(ISBLANK(E1434),"",IF(ISTEXT(D1434),"",IF(A1429="Invoice No. : ",INDEX(Sheet1!F$14:F$181,MATCH(B1429,Sheet1!A$14:A$181,0)),G1433))))</f>
        <v>19739</v>
      </c>
      <c r="H1434" s="26" t="str">
        <f t="shared" si="89"/>
        <v>01/17/2023</v>
      </c>
      <c r="I1434" s="26" t="str">
        <f>IF(ISTEXT(E1434),"",IF(ISBLANK(E1434),"",IF(ISTEXT(D1434),"",IF(A1429="Invoice No. : ",TEXT(INDEX(Sheet1!C$14:C$200,MATCH(B1429,Sheet1!A$14:A$200,0)),"hh:mm:ss"),I1433))))</f>
        <v>13:03:08</v>
      </c>
      <c r="J1434">
        <f t="shared" si="90"/>
        <v>33</v>
      </c>
      <c r="K1434">
        <f>IF(ISBLANK(G1434),"",IF(ISTEXT(G1434),"",INDEX(Sheet1!H$14:H$181,MATCH(F1434,Sheet1!A$14:A$181,0))))</f>
        <v>0</v>
      </c>
      <c r="L1434">
        <f>IF(ISBLANK(G1434),"",IF(ISTEXT(G1434),"",INDEX(Sheet1!I$14:I$181,MATCH(F1434,Sheet1!A$14:A$181,0))))</f>
        <v>33</v>
      </c>
      <c r="M1434" t="str">
        <f>IF(ISBLANK(G1434),"",IF(ISTEXT(G1434),"",IF(INDEX(Sheet1!H$14:H$181,MATCH(F1434,Sheet1!A$14:A$181,0))&lt;&gt;0,IF(INDEX(Sheet1!I$14:I$181,MATCH(F1434,Sheet1!A$14:A$181,0))&lt;&gt;0,"Loan &amp; Cash","Loan"),"Cash")))</f>
        <v>Cash</v>
      </c>
      <c r="N1434">
        <f>IF(ISTEXT(E1434),"",IF(ISBLANK(E1434),"",IF(ISTEXT(D1434),"",IF(A1429="Invoice No. : ",INDEX(Sheet1!D$14:D$181,MATCH(B1429,Sheet1!A$14:A$181,0)),N1433))))</f>
        <v>2</v>
      </c>
      <c r="O1434" t="str">
        <f>IF(ISTEXT(E1434),"",IF(ISBLANK(E1434),"",IF(ISTEXT(D1434),"",IF(A1429="Invoice No. : ",INDEX(Sheet1!E$14:E$181,MATCH(B1429,Sheet1!A$14:A$181,0)),O1433))))</f>
        <v>RUBY</v>
      </c>
      <c r="P1434" t="str">
        <f>IF(ISTEXT(E1434),"",IF(ISBLANK(E1434),"",IF(ISTEXT(D1434),"",IF(A1429="Invoice No. : ",INDEX(Sheet1!G$14:G$181,MATCH(B1429,Sheet1!A$14:A$181,0)),P1433))))</f>
        <v>BALAN, FE GUIAGUI</v>
      </c>
      <c r="Q1434">
        <f t="shared" si="91"/>
        <v>130591.09</v>
      </c>
    </row>
    <row r="1435" spans="1:17" x14ac:dyDescent="0.2">
      <c r="D1435" s="12" t="s">
        <v>16</v>
      </c>
      <c r="E1435" s="13">
        <v>33</v>
      </c>
      <c r="F1435" s="26" t="str">
        <f t="shared" si="88"/>
        <v/>
      </c>
      <c r="G1435" s="26" t="str">
        <f>IF(ISTEXT(E1435),"",IF(ISBLANK(E1435),"",IF(ISTEXT(D1435),"",IF(A1430="Invoice No. : ",INDEX(Sheet1!F$14:F$181,MATCH(B1430,Sheet1!A$14:A$181,0)),G1434))))</f>
        <v/>
      </c>
      <c r="H1435" s="26" t="str">
        <f t="shared" si="89"/>
        <v/>
      </c>
      <c r="I1435" s="26" t="str">
        <f>IF(ISTEXT(E1435),"",IF(ISBLANK(E1435),"",IF(ISTEXT(D1435),"",IF(A1430="Invoice No. : ",TEXT(INDEX(Sheet1!C$14:C$200,MATCH(B1430,Sheet1!A$14:A$200,0)),"hh:mm:ss"),I1434))))</f>
        <v/>
      </c>
      <c r="J1435" t="str">
        <f t="shared" si="90"/>
        <v/>
      </c>
      <c r="K1435" t="str">
        <f>IF(ISBLANK(G1435),"",IF(ISTEXT(G1435),"",INDEX(Sheet1!H$14:H$181,MATCH(F1435,Sheet1!A$14:A$181,0))))</f>
        <v/>
      </c>
      <c r="L1435" t="str">
        <f>IF(ISBLANK(G1435),"",IF(ISTEXT(G1435),"",INDEX(Sheet1!I$14:I$181,MATCH(F1435,Sheet1!A$14:A$181,0))))</f>
        <v/>
      </c>
      <c r="M1435" t="str">
        <f>IF(ISBLANK(G1435),"",IF(ISTEXT(G1435),"",IF(INDEX(Sheet1!H$14:H$181,MATCH(F1435,Sheet1!A$14:A$181,0))&lt;&gt;0,IF(INDEX(Sheet1!I$14:I$181,MATCH(F1435,Sheet1!A$14:A$181,0))&lt;&gt;0,"Loan &amp; Cash","Loan"),"Cash")))</f>
        <v/>
      </c>
      <c r="N1435" t="str">
        <f>IF(ISTEXT(E1435),"",IF(ISBLANK(E1435),"",IF(ISTEXT(D1435),"",IF(A1430="Invoice No. : ",INDEX(Sheet1!D$14:D$181,MATCH(B1430,Sheet1!A$14:A$181,0)),N1434))))</f>
        <v/>
      </c>
      <c r="O1435" t="str">
        <f>IF(ISTEXT(E1435),"",IF(ISBLANK(E1435),"",IF(ISTEXT(D1435),"",IF(A1430="Invoice No. : ",INDEX(Sheet1!E$14:E$181,MATCH(B1430,Sheet1!A$14:A$181,0)),O1434))))</f>
        <v/>
      </c>
      <c r="P1435" t="str">
        <f>IF(ISTEXT(E1435),"",IF(ISBLANK(E1435),"",IF(ISTEXT(D1435),"",IF(A1430="Invoice No. : ",INDEX(Sheet1!G$14:G$181,MATCH(B1430,Sheet1!A$14:A$181,0)),P1434))))</f>
        <v/>
      </c>
      <c r="Q1435" t="str">
        <f t="shared" si="91"/>
        <v/>
      </c>
    </row>
    <row r="1436" spans="1:17" x14ac:dyDescent="0.2">
      <c r="F1436" s="26" t="str">
        <f t="shared" si="88"/>
        <v/>
      </c>
      <c r="G1436" s="26" t="str">
        <f>IF(ISTEXT(E1436),"",IF(ISBLANK(E1436),"",IF(ISTEXT(D1436),"",IF(A1431="Invoice No. : ",INDEX(Sheet1!F$14:F$181,MATCH(B1431,Sheet1!A$14:A$181,0)),G1435))))</f>
        <v/>
      </c>
      <c r="H1436" s="26" t="str">
        <f t="shared" si="89"/>
        <v/>
      </c>
      <c r="I1436" s="26" t="str">
        <f>IF(ISTEXT(E1436),"",IF(ISBLANK(E1436),"",IF(ISTEXT(D1436),"",IF(A1431="Invoice No. : ",TEXT(INDEX(Sheet1!C$14:C$200,MATCH(B1431,Sheet1!A$14:A$200,0)),"hh:mm:ss"),I1435))))</f>
        <v/>
      </c>
      <c r="J1436" t="str">
        <f t="shared" si="90"/>
        <v/>
      </c>
      <c r="K1436" t="str">
        <f>IF(ISBLANK(G1436),"",IF(ISTEXT(G1436),"",INDEX(Sheet1!H$14:H$181,MATCH(F1436,Sheet1!A$14:A$181,0))))</f>
        <v/>
      </c>
      <c r="L1436" t="str">
        <f>IF(ISBLANK(G1436),"",IF(ISTEXT(G1436),"",INDEX(Sheet1!I$14:I$181,MATCH(F1436,Sheet1!A$14:A$181,0))))</f>
        <v/>
      </c>
      <c r="M1436" t="str">
        <f>IF(ISBLANK(G1436),"",IF(ISTEXT(G1436),"",IF(INDEX(Sheet1!H$14:H$181,MATCH(F1436,Sheet1!A$14:A$181,0))&lt;&gt;0,IF(INDEX(Sheet1!I$14:I$181,MATCH(F1436,Sheet1!A$14:A$181,0))&lt;&gt;0,"Loan &amp; Cash","Loan"),"Cash")))</f>
        <v/>
      </c>
      <c r="N1436" t="str">
        <f>IF(ISTEXT(E1436),"",IF(ISBLANK(E1436),"",IF(ISTEXT(D1436),"",IF(A1431="Invoice No. : ",INDEX(Sheet1!D$14:D$181,MATCH(B1431,Sheet1!A$14:A$181,0)),N1435))))</f>
        <v/>
      </c>
      <c r="O1436" t="str">
        <f>IF(ISTEXT(E1436),"",IF(ISBLANK(E1436),"",IF(ISTEXT(D1436),"",IF(A1431="Invoice No. : ",INDEX(Sheet1!E$14:E$181,MATCH(B1431,Sheet1!A$14:A$181,0)),O1435))))</f>
        <v/>
      </c>
      <c r="P1436" t="str">
        <f>IF(ISTEXT(E1436),"",IF(ISBLANK(E1436),"",IF(ISTEXT(D1436),"",IF(A1431="Invoice No. : ",INDEX(Sheet1!G$14:G$181,MATCH(B1431,Sheet1!A$14:A$181,0)),P1435))))</f>
        <v/>
      </c>
      <c r="Q1436" t="str">
        <f t="shared" si="91"/>
        <v/>
      </c>
    </row>
    <row r="1437" spans="1:17" x14ac:dyDescent="0.2">
      <c r="F1437" s="26" t="str">
        <f t="shared" si="88"/>
        <v/>
      </c>
      <c r="G1437" s="26" t="str">
        <f>IF(ISTEXT(E1437),"",IF(ISBLANK(E1437),"",IF(ISTEXT(D1437),"",IF(A1432="Invoice No. : ",INDEX(Sheet1!F$14:F$181,MATCH(B1432,Sheet1!A$14:A$181,0)),G1436))))</f>
        <v/>
      </c>
      <c r="H1437" s="26" t="str">
        <f t="shared" si="89"/>
        <v/>
      </c>
      <c r="I1437" s="26" t="str">
        <f>IF(ISTEXT(E1437),"",IF(ISBLANK(E1437),"",IF(ISTEXT(D1437),"",IF(A1432="Invoice No. : ",TEXT(INDEX(Sheet1!C$14:C$200,MATCH(B1432,Sheet1!A$14:A$200,0)),"hh:mm:ss"),I1436))))</f>
        <v/>
      </c>
      <c r="J1437" t="str">
        <f t="shared" si="90"/>
        <v/>
      </c>
      <c r="K1437" t="str">
        <f>IF(ISBLANK(G1437),"",IF(ISTEXT(G1437),"",INDEX(Sheet1!H$14:H$181,MATCH(F1437,Sheet1!A$14:A$181,0))))</f>
        <v/>
      </c>
      <c r="L1437" t="str">
        <f>IF(ISBLANK(G1437),"",IF(ISTEXT(G1437),"",INDEX(Sheet1!I$14:I$181,MATCH(F1437,Sheet1!A$14:A$181,0))))</f>
        <v/>
      </c>
      <c r="M1437" t="str">
        <f>IF(ISBLANK(G1437),"",IF(ISTEXT(G1437),"",IF(INDEX(Sheet1!H$14:H$181,MATCH(F1437,Sheet1!A$14:A$181,0))&lt;&gt;0,IF(INDEX(Sheet1!I$14:I$181,MATCH(F1437,Sheet1!A$14:A$181,0))&lt;&gt;0,"Loan &amp; Cash","Loan"),"Cash")))</f>
        <v/>
      </c>
      <c r="N1437" t="str">
        <f>IF(ISTEXT(E1437),"",IF(ISBLANK(E1437),"",IF(ISTEXT(D1437),"",IF(A1432="Invoice No. : ",INDEX(Sheet1!D$14:D$181,MATCH(B1432,Sheet1!A$14:A$181,0)),N1436))))</f>
        <v/>
      </c>
      <c r="O1437" t="str">
        <f>IF(ISTEXT(E1437),"",IF(ISBLANK(E1437),"",IF(ISTEXT(D1437),"",IF(A1432="Invoice No. : ",INDEX(Sheet1!E$14:E$181,MATCH(B1432,Sheet1!A$14:A$181,0)),O1436))))</f>
        <v/>
      </c>
      <c r="P1437" t="str">
        <f>IF(ISTEXT(E1437),"",IF(ISBLANK(E1437),"",IF(ISTEXT(D1437),"",IF(A1432="Invoice No. : ",INDEX(Sheet1!G$14:G$181,MATCH(B1432,Sheet1!A$14:A$181,0)),P1436))))</f>
        <v/>
      </c>
      <c r="Q1437" t="str">
        <f t="shared" si="91"/>
        <v/>
      </c>
    </row>
    <row r="1438" spans="1:17" x14ac:dyDescent="0.2">
      <c r="A1438" s="3" t="s">
        <v>4</v>
      </c>
      <c r="B1438" s="4">
        <v>2145381</v>
      </c>
      <c r="C1438" s="3" t="s">
        <v>5</v>
      </c>
      <c r="D1438" s="5" t="s">
        <v>185</v>
      </c>
      <c r="F1438" s="26" t="str">
        <f t="shared" si="88"/>
        <v/>
      </c>
      <c r="G1438" s="26" t="str">
        <f>IF(ISTEXT(E1438),"",IF(ISBLANK(E1438),"",IF(ISTEXT(D1438),"",IF(A1433="Invoice No. : ",INDEX(Sheet1!F$14:F$181,MATCH(B1433,Sheet1!A$14:A$181,0)),G1437))))</f>
        <v/>
      </c>
      <c r="H1438" s="26" t="str">
        <f t="shared" si="89"/>
        <v/>
      </c>
      <c r="I1438" s="26" t="str">
        <f>IF(ISTEXT(E1438),"",IF(ISBLANK(E1438),"",IF(ISTEXT(D1438),"",IF(A1433="Invoice No. : ",TEXT(INDEX(Sheet1!C$14:C$200,MATCH(B1433,Sheet1!A$14:A$200,0)),"hh:mm:ss"),I1437))))</f>
        <v/>
      </c>
      <c r="J1438" t="str">
        <f t="shared" si="90"/>
        <v/>
      </c>
      <c r="K1438" t="str">
        <f>IF(ISBLANK(G1438),"",IF(ISTEXT(G1438),"",INDEX(Sheet1!H$14:H$181,MATCH(F1438,Sheet1!A$14:A$181,0))))</f>
        <v/>
      </c>
      <c r="L1438" t="str">
        <f>IF(ISBLANK(G1438),"",IF(ISTEXT(G1438),"",INDEX(Sheet1!I$14:I$181,MATCH(F1438,Sheet1!A$14:A$181,0))))</f>
        <v/>
      </c>
      <c r="M1438" t="str">
        <f>IF(ISBLANK(G1438),"",IF(ISTEXT(G1438),"",IF(INDEX(Sheet1!H$14:H$181,MATCH(F1438,Sheet1!A$14:A$181,0))&lt;&gt;0,IF(INDEX(Sheet1!I$14:I$181,MATCH(F1438,Sheet1!A$14:A$181,0))&lt;&gt;0,"Loan &amp; Cash","Loan"),"Cash")))</f>
        <v/>
      </c>
      <c r="N1438" t="str">
        <f>IF(ISTEXT(E1438),"",IF(ISBLANK(E1438),"",IF(ISTEXT(D1438),"",IF(A1433="Invoice No. : ",INDEX(Sheet1!D$14:D$181,MATCH(B1433,Sheet1!A$14:A$181,0)),N1437))))</f>
        <v/>
      </c>
      <c r="O1438" t="str">
        <f>IF(ISTEXT(E1438),"",IF(ISBLANK(E1438),"",IF(ISTEXT(D1438),"",IF(A1433="Invoice No. : ",INDEX(Sheet1!E$14:E$181,MATCH(B1433,Sheet1!A$14:A$181,0)),O1437))))</f>
        <v/>
      </c>
      <c r="P1438" t="str">
        <f>IF(ISTEXT(E1438),"",IF(ISBLANK(E1438),"",IF(ISTEXT(D1438),"",IF(A1433="Invoice No. : ",INDEX(Sheet1!G$14:G$181,MATCH(B1433,Sheet1!A$14:A$181,0)),P1437))))</f>
        <v/>
      </c>
      <c r="Q1438" t="str">
        <f t="shared" si="91"/>
        <v/>
      </c>
    </row>
    <row r="1439" spans="1:17" x14ac:dyDescent="0.2">
      <c r="A1439" s="3" t="s">
        <v>7</v>
      </c>
      <c r="B1439" s="6">
        <v>44943</v>
      </c>
      <c r="C1439" s="3" t="s">
        <v>8</v>
      </c>
      <c r="D1439" s="7">
        <v>2</v>
      </c>
      <c r="F1439" s="26" t="str">
        <f t="shared" si="88"/>
        <v/>
      </c>
      <c r="G1439" s="26" t="str">
        <f>IF(ISTEXT(E1439),"",IF(ISBLANK(E1439),"",IF(ISTEXT(D1439),"",IF(A1434="Invoice No. : ",INDEX(Sheet1!F$14:F$181,MATCH(B1434,Sheet1!A$14:A$181,0)),G1438))))</f>
        <v/>
      </c>
      <c r="H1439" s="26" t="str">
        <f t="shared" si="89"/>
        <v/>
      </c>
      <c r="I1439" s="26" t="str">
        <f>IF(ISTEXT(E1439),"",IF(ISBLANK(E1439),"",IF(ISTEXT(D1439),"",IF(A1434="Invoice No. : ",TEXT(INDEX(Sheet1!C$14:C$200,MATCH(B1434,Sheet1!A$14:A$200,0)),"hh:mm:ss"),I1438))))</f>
        <v/>
      </c>
      <c r="J1439" t="str">
        <f t="shared" si="90"/>
        <v/>
      </c>
      <c r="K1439" t="str">
        <f>IF(ISBLANK(G1439),"",IF(ISTEXT(G1439),"",INDEX(Sheet1!H$14:H$181,MATCH(F1439,Sheet1!A$14:A$181,0))))</f>
        <v/>
      </c>
      <c r="L1439" t="str">
        <f>IF(ISBLANK(G1439),"",IF(ISTEXT(G1439),"",INDEX(Sheet1!I$14:I$181,MATCH(F1439,Sheet1!A$14:A$181,0))))</f>
        <v/>
      </c>
      <c r="M1439" t="str">
        <f>IF(ISBLANK(G1439),"",IF(ISTEXT(G1439),"",IF(INDEX(Sheet1!H$14:H$181,MATCH(F1439,Sheet1!A$14:A$181,0))&lt;&gt;0,IF(INDEX(Sheet1!I$14:I$181,MATCH(F1439,Sheet1!A$14:A$181,0))&lt;&gt;0,"Loan &amp; Cash","Loan"),"Cash")))</f>
        <v/>
      </c>
      <c r="N1439" t="str">
        <f>IF(ISTEXT(E1439),"",IF(ISBLANK(E1439),"",IF(ISTEXT(D1439),"",IF(A1434="Invoice No. : ",INDEX(Sheet1!D$14:D$181,MATCH(B1434,Sheet1!A$14:A$181,0)),N1438))))</f>
        <v/>
      </c>
      <c r="O1439" t="str">
        <f>IF(ISTEXT(E1439),"",IF(ISBLANK(E1439),"",IF(ISTEXT(D1439),"",IF(A1434="Invoice No. : ",INDEX(Sheet1!E$14:E$181,MATCH(B1434,Sheet1!A$14:A$181,0)),O1438))))</f>
        <v/>
      </c>
      <c r="P1439" t="str">
        <f>IF(ISTEXT(E1439),"",IF(ISBLANK(E1439),"",IF(ISTEXT(D1439),"",IF(A1434="Invoice No. : ",INDEX(Sheet1!G$14:G$181,MATCH(B1434,Sheet1!A$14:A$181,0)),P1438))))</f>
        <v/>
      </c>
      <c r="Q1439" t="str">
        <f t="shared" si="91"/>
        <v/>
      </c>
    </row>
    <row r="1440" spans="1:17" x14ac:dyDescent="0.2">
      <c r="F1440" s="26" t="str">
        <f t="shared" si="88"/>
        <v/>
      </c>
      <c r="G1440" s="26" t="str">
        <f>IF(ISTEXT(E1440),"",IF(ISBLANK(E1440),"",IF(ISTEXT(D1440),"",IF(A1435="Invoice No. : ",INDEX(Sheet1!F$14:F$181,MATCH(B1435,Sheet1!A$14:A$181,0)),G1439))))</f>
        <v/>
      </c>
      <c r="H1440" s="26" t="str">
        <f t="shared" si="89"/>
        <v/>
      </c>
      <c r="I1440" s="26" t="str">
        <f>IF(ISTEXT(E1440),"",IF(ISBLANK(E1440),"",IF(ISTEXT(D1440),"",IF(A1435="Invoice No. : ",TEXT(INDEX(Sheet1!C$14:C$200,MATCH(B1435,Sheet1!A$14:A$200,0)),"hh:mm:ss"),I1439))))</f>
        <v/>
      </c>
      <c r="J1440" t="str">
        <f t="shared" si="90"/>
        <v/>
      </c>
      <c r="K1440" t="str">
        <f>IF(ISBLANK(G1440),"",IF(ISTEXT(G1440),"",INDEX(Sheet1!H$14:H$181,MATCH(F1440,Sheet1!A$14:A$181,0))))</f>
        <v/>
      </c>
      <c r="L1440" t="str">
        <f>IF(ISBLANK(G1440),"",IF(ISTEXT(G1440),"",INDEX(Sheet1!I$14:I$181,MATCH(F1440,Sheet1!A$14:A$181,0))))</f>
        <v/>
      </c>
      <c r="M1440" t="str">
        <f>IF(ISBLANK(G1440),"",IF(ISTEXT(G1440),"",IF(INDEX(Sheet1!H$14:H$181,MATCH(F1440,Sheet1!A$14:A$181,0))&lt;&gt;0,IF(INDEX(Sheet1!I$14:I$181,MATCH(F1440,Sheet1!A$14:A$181,0))&lt;&gt;0,"Loan &amp; Cash","Loan"),"Cash")))</f>
        <v/>
      </c>
      <c r="N1440" t="str">
        <f>IF(ISTEXT(E1440),"",IF(ISBLANK(E1440),"",IF(ISTEXT(D1440),"",IF(A1435="Invoice No. : ",INDEX(Sheet1!D$14:D$181,MATCH(B1435,Sheet1!A$14:A$181,0)),N1439))))</f>
        <v/>
      </c>
      <c r="O1440" t="str">
        <f>IF(ISTEXT(E1440),"",IF(ISBLANK(E1440),"",IF(ISTEXT(D1440),"",IF(A1435="Invoice No. : ",INDEX(Sheet1!E$14:E$181,MATCH(B1435,Sheet1!A$14:A$181,0)),O1439))))</f>
        <v/>
      </c>
      <c r="P1440" t="str">
        <f>IF(ISTEXT(E1440),"",IF(ISBLANK(E1440),"",IF(ISTEXT(D1440),"",IF(A1435="Invoice No. : ",INDEX(Sheet1!G$14:G$181,MATCH(B1435,Sheet1!A$14:A$181,0)),P1439))))</f>
        <v/>
      </c>
      <c r="Q1440" t="str">
        <f t="shared" si="91"/>
        <v/>
      </c>
    </row>
    <row r="1441" spans="1:17" x14ac:dyDescent="0.2">
      <c r="A1441" s="8" t="s">
        <v>9</v>
      </c>
      <c r="B1441" s="8" t="s">
        <v>10</v>
      </c>
      <c r="C1441" s="9" t="s">
        <v>11</v>
      </c>
      <c r="D1441" s="9" t="s">
        <v>12</v>
      </c>
      <c r="E1441" s="9" t="s">
        <v>13</v>
      </c>
      <c r="F1441" s="26" t="str">
        <f t="shared" si="88"/>
        <v/>
      </c>
      <c r="G1441" s="26" t="str">
        <f>IF(ISTEXT(E1441),"",IF(ISBLANK(E1441),"",IF(ISTEXT(D1441),"",IF(A1436="Invoice No. : ",INDEX(Sheet1!F$14:F$181,MATCH(B1436,Sheet1!A$14:A$181,0)),G1440))))</f>
        <v/>
      </c>
      <c r="H1441" s="26" t="str">
        <f t="shared" si="89"/>
        <v/>
      </c>
      <c r="I1441" s="26" t="str">
        <f>IF(ISTEXT(E1441),"",IF(ISBLANK(E1441),"",IF(ISTEXT(D1441),"",IF(A1436="Invoice No. : ",TEXT(INDEX(Sheet1!C$14:C$200,MATCH(B1436,Sheet1!A$14:A$200,0)),"hh:mm:ss"),I1440))))</f>
        <v/>
      </c>
      <c r="J1441" t="str">
        <f t="shared" si="90"/>
        <v/>
      </c>
      <c r="K1441" t="str">
        <f>IF(ISBLANK(G1441),"",IF(ISTEXT(G1441),"",INDEX(Sheet1!H$14:H$181,MATCH(F1441,Sheet1!A$14:A$181,0))))</f>
        <v/>
      </c>
      <c r="L1441" t="str">
        <f>IF(ISBLANK(G1441),"",IF(ISTEXT(G1441),"",INDEX(Sheet1!I$14:I$181,MATCH(F1441,Sheet1!A$14:A$181,0))))</f>
        <v/>
      </c>
      <c r="M1441" t="str">
        <f>IF(ISBLANK(G1441),"",IF(ISTEXT(G1441),"",IF(INDEX(Sheet1!H$14:H$181,MATCH(F1441,Sheet1!A$14:A$181,0))&lt;&gt;0,IF(INDEX(Sheet1!I$14:I$181,MATCH(F1441,Sheet1!A$14:A$181,0))&lt;&gt;0,"Loan &amp; Cash","Loan"),"Cash")))</f>
        <v/>
      </c>
      <c r="N1441" t="str">
        <f>IF(ISTEXT(E1441),"",IF(ISBLANK(E1441),"",IF(ISTEXT(D1441),"",IF(A1436="Invoice No. : ",INDEX(Sheet1!D$14:D$181,MATCH(B1436,Sheet1!A$14:A$181,0)),N1440))))</f>
        <v/>
      </c>
      <c r="O1441" t="str">
        <f>IF(ISTEXT(E1441),"",IF(ISBLANK(E1441),"",IF(ISTEXT(D1441),"",IF(A1436="Invoice No. : ",INDEX(Sheet1!E$14:E$181,MATCH(B1436,Sheet1!A$14:A$181,0)),O1440))))</f>
        <v/>
      </c>
      <c r="P1441" t="str">
        <f>IF(ISTEXT(E1441),"",IF(ISBLANK(E1441),"",IF(ISTEXT(D1441),"",IF(A1436="Invoice No. : ",INDEX(Sheet1!G$14:G$181,MATCH(B1436,Sheet1!A$14:A$181,0)),P1440))))</f>
        <v/>
      </c>
      <c r="Q1441" t="str">
        <f t="shared" si="91"/>
        <v/>
      </c>
    </row>
    <row r="1442" spans="1:17" x14ac:dyDescent="0.2">
      <c r="F1442" s="26" t="str">
        <f t="shared" si="88"/>
        <v/>
      </c>
      <c r="G1442" s="26" t="str">
        <f>IF(ISTEXT(E1442),"",IF(ISBLANK(E1442),"",IF(ISTEXT(D1442),"",IF(A1437="Invoice No. : ",INDEX(Sheet1!F$14:F$181,MATCH(B1437,Sheet1!A$14:A$181,0)),G1441))))</f>
        <v/>
      </c>
      <c r="H1442" s="26" t="str">
        <f t="shared" si="89"/>
        <v/>
      </c>
      <c r="I1442" s="26" t="str">
        <f>IF(ISTEXT(E1442),"",IF(ISBLANK(E1442),"",IF(ISTEXT(D1442),"",IF(A1437="Invoice No. : ",TEXT(INDEX(Sheet1!C$14:C$200,MATCH(B1437,Sheet1!A$14:A$200,0)),"hh:mm:ss"),I1441))))</f>
        <v/>
      </c>
      <c r="J1442" t="str">
        <f t="shared" si="90"/>
        <v/>
      </c>
      <c r="K1442" t="str">
        <f>IF(ISBLANK(G1442),"",IF(ISTEXT(G1442),"",INDEX(Sheet1!H$14:H$181,MATCH(F1442,Sheet1!A$14:A$181,0))))</f>
        <v/>
      </c>
      <c r="L1442" t="str">
        <f>IF(ISBLANK(G1442),"",IF(ISTEXT(G1442),"",INDEX(Sheet1!I$14:I$181,MATCH(F1442,Sheet1!A$14:A$181,0))))</f>
        <v/>
      </c>
      <c r="M1442" t="str">
        <f>IF(ISBLANK(G1442),"",IF(ISTEXT(G1442),"",IF(INDEX(Sheet1!H$14:H$181,MATCH(F1442,Sheet1!A$14:A$181,0))&lt;&gt;0,IF(INDEX(Sheet1!I$14:I$181,MATCH(F1442,Sheet1!A$14:A$181,0))&lt;&gt;0,"Loan &amp; Cash","Loan"),"Cash")))</f>
        <v/>
      </c>
      <c r="N1442" t="str">
        <f>IF(ISTEXT(E1442),"",IF(ISBLANK(E1442),"",IF(ISTEXT(D1442),"",IF(A1437="Invoice No. : ",INDEX(Sheet1!D$14:D$181,MATCH(B1437,Sheet1!A$14:A$181,0)),N1441))))</f>
        <v/>
      </c>
      <c r="O1442" t="str">
        <f>IF(ISTEXT(E1442),"",IF(ISBLANK(E1442),"",IF(ISTEXT(D1442),"",IF(A1437="Invoice No. : ",INDEX(Sheet1!E$14:E$181,MATCH(B1437,Sheet1!A$14:A$181,0)),O1441))))</f>
        <v/>
      </c>
      <c r="P1442" t="str">
        <f>IF(ISTEXT(E1442),"",IF(ISBLANK(E1442),"",IF(ISTEXT(D1442),"",IF(A1437="Invoice No. : ",INDEX(Sheet1!G$14:G$181,MATCH(B1437,Sheet1!A$14:A$181,0)),P1441))))</f>
        <v/>
      </c>
      <c r="Q1442" t="str">
        <f t="shared" si="91"/>
        <v/>
      </c>
    </row>
    <row r="1443" spans="1:17" x14ac:dyDescent="0.2">
      <c r="A1443" s="10" t="s">
        <v>236</v>
      </c>
      <c r="B1443" s="10" t="s">
        <v>237</v>
      </c>
      <c r="C1443" s="11">
        <v>3</v>
      </c>
      <c r="D1443" s="11">
        <v>33</v>
      </c>
      <c r="E1443" s="11">
        <v>99</v>
      </c>
      <c r="F1443" s="26">
        <f t="shared" si="88"/>
        <v>2145381</v>
      </c>
      <c r="G1443" s="26">
        <f>IF(ISTEXT(E1443),"",IF(ISBLANK(E1443),"",IF(ISTEXT(D1443),"",IF(A1438="Invoice No. : ",INDEX(Sheet1!F$14:F$181,MATCH(B1438,Sheet1!A$14:A$181,0)),G1442))))</f>
        <v>10461</v>
      </c>
      <c r="H1443" s="26" t="str">
        <f t="shared" si="89"/>
        <v>01/17/2023</v>
      </c>
      <c r="I1443" s="26" t="str">
        <f>IF(ISTEXT(E1443),"",IF(ISBLANK(E1443),"",IF(ISTEXT(D1443),"",IF(A1438="Invoice No. : ",TEXT(INDEX(Sheet1!C$14:C$200,MATCH(B1438,Sheet1!A$14:A$200,0)),"hh:mm:ss"),I1442))))</f>
        <v>13:04:14</v>
      </c>
      <c r="J1443">
        <f t="shared" si="90"/>
        <v>226.25</v>
      </c>
      <c r="K1443">
        <f>IF(ISBLANK(G1443),"",IF(ISTEXT(G1443),"",INDEX(Sheet1!H$14:H$181,MATCH(F1443,Sheet1!A$14:A$181,0))))</f>
        <v>0</v>
      </c>
      <c r="L1443">
        <f>IF(ISBLANK(G1443),"",IF(ISTEXT(G1443),"",INDEX(Sheet1!I$14:I$181,MATCH(F1443,Sheet1!A$14:A$181,0))))</f>
        <v>226.25</v>
      </c>
      <c r="M1443" t="str">
        <f>IF(ISBLANK(G1443),"",IF(ISTEXT(G1443),"",IF(INDEX(Sheet1!H$14:H$181,MATCH(F1443,Sheet1!A$14:A$181,0))&lt;&gt;0,IF(INDEX(Sheet1!I$14:I$181,MATCH(F1443,Sheet1!A$14:A$181,0))&lt;&gt;0,"Loan &amp; Cash","Loan"),"Cash")))</f>
        <v>Cash</v>
      </c>
      <c r="N1443">
        <f>IF(ISTEXT(E1443),"",IF(ISBLANK(E1443),"",IF(ISTEXT(D1443),"",IF(A1438="Invoice No. : ",INDEX(Sheet1!D$14:D$181,MATCH(B1438,Sheet1!A$14:A$181,0)),N1442))))</f>
        <v>2</v>
      </c>
      <c r="O1443" t="str">
        <f>IF(ISTEXT(E1443),"",IF(ISBLANK(E1443),"",IF(ISTEXT(D1443),"",IF(A1438="Invoice No. : ",INDEX(Sheet1!E$14:E$181,MATCH(B1438,Sheet1!A$14:A$181,0)),O1442))))</f>
        <v>RUBY</v>
      </c>
      <c r="P1443" t="str">
        <f>IF(ISTEXT(E1443),"",IF(ISBLANK(E1443),"",IF(ISTEXT(D1443),"",IF(A1438="Invoice No. : ",INDEX(Sheet1!G$14:G$181,MATCH(B1438,Sheet1!A$14:A$181,0)),P1442))))</f>
        <v>AOAS, PHILIP SANOY</v>
      </c>
      <c r="Q1443">
        <f t="shared" si="91"/>
        <v>130591.09</v>
      </c>
    </row>
    <row r="1444" spans="1:17" x14ac:dyDescent="0.2">
      <c r="A1444" s="10" t="s">
        <v>937</v>
      </c>
      <c r="B1444" s="10" t="s">
        <v>938</v>
      </c>
      <c r="C1444" s="11">
        <v>1</v>
      </c>
      <c r="D1444" s="11">
        <v>46.25</v>
      </c>
      <c r="E1444" s="11">
        <v>46.25</v>
      </c>
      <c r="F1444" s="26">
        <f t="shared" si="88"/>
        <v>2145381</v>
      </c>
      <c r="G1444" s="26">
        <f>IF(ISTEXT(E1444),"",IF(ISBLANK(E1444),"",IF(ISTEXT(D1444),"",IF(A1439="Invoice No. : ",INDEX(Sheet1!F$14:F$181,MATCH(B1439,Sheet1!A$14:A$181,0)),G1443))))</f>
        <v>10461</v>
      </c>
      <c r="H1444" s="26" t="str">
        <f t="shared" si="89"/>
        <v>01/17/2023</v>
      </c>
      <c r="I1444" s="26" t="str">
        <f>IF(ISTEXT(E1444),"",IF(ISBLANK(E1444),"",IF(ISTEXT(D1444),"",IF(A1439="Invoice No. : ",TEXT(INDEX(Sheet1!C$14:C$200,MATCH(B1439,Sheet1!A$14:A$200,0)),"hh:mm:ss"),I1443))))</f>
        <v>13:04:14</v>
      </c>
      <c r="J1444">
        <f t="shared" si="90"/>
        <v>226.25</v>
      </c>
      <c r="K1444">
        <f>IF(ISBLANK(G1444),"",IF(ISTEXT(G1444),"",INDEX(Sheet1!H$14:H$181,MATCH(F1444,Sheet1!A$14:A$181,0))))</f>
        <v>0</v>
      </c>
      <c r="L1444">
        <f>IF(ISBLANK(G1444),"",IF(ISTEXT(G1444),"",INDEX(Sheet1!I$14:I$181,MATCH(F1444,Sheet1!A$14:A$181,0))))</f>
        <v>226.25</v>
      </c>
      <c r="M1444" t="str">
        <f>IF(ISBLANK(G1444),"",IF(ISTEXT(G1444),"",IF(INDEX(Sheet1!H$14:H$181,MATCH(F1444,Sheet1!A$14:A$181,0))&lt;&gt;0,IF(INDEX(Sheet1!I$14:I$181,MATCH(F1444,Sheet1!A$14:A$181,0))&lt;&gt;0,"Loan &amp; Cash","Loan"),"Cash")))</f>
        <v>Cash</v>
      </c>
      <c r="N1444">
        <f>IF(ISTEXT(E1444),"",IF(ISBLANK(E1444),"",IF(ISTEXT(D1444),"",IF(A1439="Invoice No. : ",INDEX(Sheet1!D$14:D$181,MATCH(B1439,Sheet1!A$14:A$181,0)),N1443))))</f>
        <v>2</v>
      </c>
      <c r="O1444" t="str">
        <f>IF(ISTEXT(E1444),"",IF(ISBLANK(E1444),"",IF(ISTEXT(D1444),"",IF(A1439="Invoice No. : ",INDEX(Sheet1!E$14:E$181,MATCH(B1439,Sheet1!A$14:A$181,0)),O1443))))</f>
        <v>RUBY</v>
      </c>
      <c r="P1444" t="str">
        <f>IF(ISTEXT(E1444),"",IF(ISBLANK(E1444),"",IF(ISTEXT(D1444),"",IF(A1439="Invoice No. : ",INDEX(Sheet1!G$14:G$181,MATCH(B1439,Sheet1!A$14:A$181,0)),P1443))))</f>
        <v>AOAS, PHILIP SANOY</v>
      </c>
      <c r="Q1444">
        <f t="shared" si="91"/>
        <v>130591.09</v>
      </c>
    </row>
    <row r="1445" spans="1:17" x14ac:dyDescent="0.2">
      <c r="A1445" s="10" t="s">
        <v>701</v>
      </c>
      <c r="B1445" s="10" t="s">
        <v>702</v>
      </c>
      <c r="C1445" s="11">
        <v>6</v>
      </c>
      <c r="D1445" s="11">
        <v>13.5</v>
      </c>
      <c r="E1445" s="11">
        <v>81</v>
      </c>
      <c r="F1445" s="26">
        <f t="shared" si="88"/>
        <v>2145381</v>
      </c>
      <c r="G1445" s="26">
        <f>IF(ISTEXT(E1445),"",IF(ISBLANK(E1445),"",IF(ISTEXT(D1445),"",IF(A1440="Invoice No. : ",INDEX(Sheet1!F$14:F$181,MATCH(B1440,Sheet1!A$14:A$181,0)),G1444))))</f>
        <v>10461</v>
      </c>
      <c r="H1445" s="26" t="str">
        <f t="shared" si="89"/>
        <v>01/17/2023</v>
      </c>
      <c r="I1445" s="26" t="str">
        <f>IF(ISTEXT(E1445),"",IF(ISBLANK(E1445),"",IF(ISTEXT(D1445),"",IF(A1440="Invoice No. : ",TEXT(INDEX(Sheet1!C$14:C$200,MATCH(B1440,Sheet1!A$14:A$200,0)),"hh:mm:ss"),I1444))))</f>
        <v>13:04:14</v>
      </c>
      <c r="J1445">
        <f t="shared" si="90"/>
        <v>226.25</v>
      </c>
      <c r="K1445">
        <f>IF(ISBLANK(G1445),"",IF(ISTEXT(G1445),"",INDEX(Sheet1!H$14:H$181,MATCH(F1445,Sheet1!A$14:A$181,0))))</f>
        <v>0</v>
      </c>
      <c r="L1445">
        <f>IF(ISBLANK(G1445),"",IF(ISTEXT(G1445),"",INDEX(Sheet1!I$14:I$181,MATCH(F1445,Sheet1!A$14:A$181,0))))</f>
        <v>226.25</v>
      </c>
      <c r="M1445" t="str">
        <f>IF(ISBLANK(G1445),"",IF(ISTEXT(G1445),"",IF(INDEX(Sheet1!H$14:H$181,MATCH(F1445,Sheet1!A$14:A$181,0))&lt;&gt;0,IF(INDEX(Sheet1!I$14:I$181,MATCH(F1445,Sheet1!A$14:A$181,0))&lt;&gt;0,"Loan &amp; Cash","Loan"),"Cash")))</f>
        <v>Cash</v>
      </c>
      <c r="N1445">
        <f>IF(ISTEXT(E1445),"",IF(ISBLANK(E1445),"",IF(ISTEXT(D1445),"",IF(A1440="Invoice No. : ",INDEX(Sheet1!D$14:D$181,MATCH(B1440,Sheet1!A$14:A$181,0)),N1444))))</f>
        <v>2</v>
      </c>
      <c r="O1445" t="str">
        <f>IF(ISTEXT(E1445),"",IF(ISBLANK(E1445),"",IF(ISTEXT(D1445),"",IF(A1440="Invoice No. : ",INDEX(Sheet1!E$14:E$181,MATCH(B1440,Sheet1!A$14:A$181,0)),O1444))))</f>
        <v>RUBY</v>
      </c>
      <c r="P1445" t="str">
        <f>IF(ISTEXT(E1445),"",IF(ISBLANK(E1445),"",IF(ISTEXT(D1445),"",IF(A1440="Invoice No. : ",INDEX(Sheet1!G$14:G$181,MATCH(B1440,Sheet1!A$14:A$181,0)),P1444))))</f>
        <v>AOAS, PHILIP SANOY</v>
      </c>
      <c r="Q1445">
        <f t="shared" si="91"/>
        <v>130591.09</v>
      </c>
    </row>
    <row r="1446" spans="1:17" x14ac:dyDescent="0.2">
      <c r="D1446" s="12" t="s">
        <v>16</v>
      </c>
      <c r="E1446" s="13">
        <v>226.25</v>
      </c>
      <c r="F1446" s="26" t="str">
        <f t="shared" si="88"/>
        <v/>
      </c>
      <c r="G1446" s="26" t="str">
        <f>IF(ISTEXT(E1446),"",IF(ISBLANK(E1446),"",IF(ISTEXT(D1446),"",IF(A1441="Invoice No. : ",INDEX(Sheet1!F$14:F$181,MATCH(B1441,Sheet1!A$14:A$181,0)),G1445))))</f>
        <v/>
      </c>
      <c r="H1446" s="26" t="str">
        <f t="shared" si="89"/>
        <v/>
      </c>
      <c r="I1446" s="26" t="str">
        <f>IF(ISTEXT(E1446),"",IF(ISBLANK(E1446),"",IF(ISTEXT(D1446),"",IF(A1441="Invoice No. : ",TEXT(INDEX(Sheet1!C$14:C$200,MATCH(B1441,Sheet1!A$14:A$200,0)),"hh:mm:ss"),I1445))))</f>
        <v/>
      </c>
      <c r="J1446" t="str">
        <f t="shared" si="90"/>
        <v/>
      </c>
      <c r="K1446" t="str">
        <f>IF(ISBLANK(G1446),"",IF(ISTEXT(G1446),"",INDEX(Sheet1!H$14:H$181,MATCH(F1446,Sheet1!A$14:A$181,0))))</f>
        <v/>
      </c>
      <c r="L1446" t="str">
        <f>IF(ISBLANK(G1446),"",IF(ISTEXT(G1446),"",INDEX(Sheet1!I$14:I$181,MATCH(F1446,Sheet1!A$14:A$181,0))))</f>
        <v/>
      </c>
      <c r="M1446" t="str">
        <f>IF(ISBLANK(G1446),"",IF(ISTEXT(G1446),"",IF(INDEX(Sheet1!H$14:H$181,MATCH(F1446,Sheet1!A$14:A$181,0))&lt;&gt;0,IF(INDEX(Sheet1!I$14:I$181,MATCH(F1446,Sheet1!A$14:A$181,0))&lt;&gt;0,"Loan &amp; Cash","Loan"),"Cash")))</f>
        <v/>
      </c>
      <c r="N1446" t="str">
        <f>IF(ISTEXT(E1446),"",IF(ISBLANK(E1446),"",IF(ISTEXT(D1446),"",IF(A1441="Invoice No. : ",INDEX(Sheet1!D$14:D$181,MATCH(B1441,Sheet1!A$14:A$181,0)),N1445))))</f>
        <v/>
      </c>
      <c r="O1446" t="str">
        <f>IF(ISTEXT(E1446),"",IF(ISBLANK(E1446),"",IF(ISTEXT(D1446),"",IF(A1441="Invoice No. : ",INDEX(Sheet1!E$14:E$181,MATCH(B1441,Sheet1!A$14:A$181,0)),O1445))))</f>
        <v/>
      </c>
      <c r="P1446" t="str">
        <f>IF(ISTEXT(E1446),"",IF(ISBLANK(E1446),"",IF(ISTEXT(D1446),"",IF(A1441="Invoice No. : ",INDEX(Sheet1!G$14:G$181,MATCH(B1441,Sheet1!A$14:A$181,0)),P1445))))</f>
        <v/>
      </c>
      <c r="Q1446" t="str">
        <f t="shared" si="91"/>
        <v/>
      </c>
    </row>
    <row r="1447" spans="1:17" x14ac:dyDescent="0.2">
      <c r="F1447" s="26" t="str">
        <f t="shared" si="88"/>
        <v/>
      </c>
      <c r="G1447" s="26" t="str">
        <f>IF(ISTEXT(E1447),"",IF(ISBLANK(E1447),"",IF(ISTEXT(D1447),"",IF(A1442="Invoice No. : ",INDEX(Sheet1!F$14:F$181,MATCH(B1442,Sheet1!A$14:A$181,0)),G1446))))</f>
        <v/>
      </c>
      <c r="H1447" s="26" t="str">
        <f t="shared" si="89"/>
        <v/>
      </c>
      <c r="I1447" s="26" t="str">
        <f>IF(ISTEXT(E1447),"",IF(ISBLANK(E1447),"",IF(ISTEXT(D1447),"",IF(A1442="Invoice No. : ",TEXT(INDEX(Sheet1!C$14:C$200,MATCH(B1442,Sheet1!A$14:A$200,0)),"hh:mm:ss"),I1446))))</f>
        <v/>
      </c>
      <c r="J1447" t="str">
        <f t="shared" si="90"/>
        <v/>
      </c>
      <c r="K1447" t="str">
        <f>IF(ISBLANK(G1447),"",IF(ISTEXT(G1447),"",INDEX(Sheet1!H$14:H$181,MATCH(F1447,Sheet1!A$14:A$181,0))))</f>
        <v/>
      </c>
      <c r="L1447" t="str">
        <f>IF(ISBLANK(G1447),"",IF(ISTEXT(G1447),"",INDEX(Sheet1!I$14:I$181,MATCH(F1447,Sheet1!A$14:A$181,0))))</f>
        <v/>
      </c>
      <c r="M1447" t="str">
        <f>IF(ISBLANK(G1447),"",IF(ISTEXT(G1447),"",IF(INDEX(Sheet1!H$14:H$181,MATCH(F1447,Sheet1!A$14:A$181,0))&lt;&gt;0,IF(INDEX(Sheet1!I$14:I$181,MATCH(F1447,Sheet1!A$14:A$181,0))&lt;&gt;0,"Loan &amp; Cash","Loan"),"Cash")))</f>
        <v/>
      </c>
      <c r="N1447" t="str">
        <f>IF(ISTEXT(E1447),"",IF(ISBLANK(E1447),"",IF(ISTEXT(D1447),"",IF(A1442="Invoice No. : ",INDEX(Sheet1!D$14:D$181,MATCH(B1442,Sheet1!A$14:A$181,0)),N1446))))</f>
        <v/>
      </c>
      <c r="O1447" t="str">
        <f>IF(ISTEXT(E1447),"",IF(ISBLANK(E1447),"",IF(ISTEXT(D1447),"",IF(A1442="Invoice No. : ",INDEX(Sheet1!E$14:E$181,MATCH(B1442,Sheet1!A$14:A$181,0)),O1446))))</f>
        <v/>
      </c>
      <c r="P1447" t="str">
        <f>IF(ISTEXT(E1447),"",IF(ISBLANK(E1447),"",IF(ISTEXT(D1447),"",IF(A1442="Invoice No. : ",INDEX(Sheet1!G$14:G$181,MATCH(B1442,Sheet1!A$14:A$181,0)),P1446))))</f>
        <v/>
      </c>
      <c r="Q1447" t="str">
        <f t="shared" si="91"/>
        <v/>
      </c>
    </row>
    <row r="1448" spans="1:17" x14ac:dyDescent="0.2">
      <c r="F1448" s="26" t="str">
        <f t="shared" si="88"/>
        <v/>
      </c>
      <c r="G1448" s="26" t="str">
        <f>IF(ISTEXT(E1448),"",IF(ISBLANK(E1448),"",IF(ISTEXT(D1448),"",IF(A1443="Invoice No. : ",INDEX(Sheet1!F$14:F$181,MATCH(B1443,Sheet1!A$14:A$181,0)),G1447))))</f>
        <v/>
      </c>
      <c r="H1448" s="26" t="str">
        <f t="shared" si="89"/>
        <v/>
      </c>
      <c r="I1448" s="26" t="str">
        <f>IF(ISTEXT(E1448),"",IF(ISBLANK(E1448),"",IF(ISTEXT(D1448),"",IF(A1443="Invoice No. : ",TEXT(INDEX(Sheet1!C$14:C$200,MATCH(B1443,Sheet1!A$14:A$200,0)),"hh:mm:ss"),I1447))))</f>
        <v/>
      </c>
      <c r="J1448" t="str">
        <f t="shared" si="90"/>
        <v/>
      </c>
      <c r="K1448" t="str">
        <f>IF(ISBLANK(G1448),"",IF(ISTEXT(G1448),"",INDEX(Sheet1!H$14:H$181,MATCH(F1448,Sheet1!A$14:A$181,0))))</f>
        <v/>
      </c>
      <c r="L1448" t="str">
        <f>IF(ISBLANK(G1448),"",IF(ISTEXT(G1448),"",INDEX(Sheet1!I$14:I$181,MATCH(F1448,Sheet1!A$14:A$181,0))))</f>
        <v/>
      </c>
      <c r="M1448" t="str">
        <f>IF(ISBLANK(G1448),"",IF(ISTEXT(G1448),"",IF(INDEX(Sheet1!H$14:H$181,MATCH(F1448,Sheet1!A$14:A$181,0))&lt;&gt;0,IF(INDEX(Sheet1!I$14:I$181,MATCH(F1448,Sheet1!A$14:A$181,0))&lt;&gt;0,"Loan &amp; Cash","Loan"),"Cash")))</f>
        <v/>
      </c>
      <c r="N1448" t="str">
        <f>IF(ISTEXT(E1448),"",IF(ISBLANK(E1448),"",IF(ISTEXT(D1448),"",IF(A1443="Invoice No. : ",INDEX(Sheet1!D$14:D$181,MATCH(B1443,Sheet1!A$14:A$181,0)),N1447))))</f>
        <v/>
      </c>
      <c r="O1448" t="str">
        <f>IF(ISTEXT(E1448),"",IF(ISBLANK(E1448),"",IF(ISTEXT(D1448),"",IF(A1443="Invoice No. : ",INDEX(Sheet1!E$14:E$181,MATCH(B1443,Sheet1!A$14:A$181,0)),O1447))))</f>
        <v/>
      </c>
      <c r="P1448" t="str">
        <f>IF(ISTEXT(E1448),"",IF(ISBLANK(E1448),"",IF(ISTEXT(D1448),"",IF(A1443="Invoice No. : ",INDEX(Sheet1!G$14:G$181,MATCH(B1443,Sheet1!A$14:A$181,0)),P1447))))</f>
        <v/>
      </c>
      <c r="Q1448" t="str">
        <f t="shared" si="91"/>
        <v/>
      </c>
    </row>
    <row r="1449" spans="1:17" x14ac:dyDescent="0.2">
      <c r="A1449" s="3" t="s">
        <v>4</v>
      </c>
      <c r="B1449" s="4">
        <v>2145382</v>
      </c>
      <c r="C1449" s="3" t="s">
        <v>5</v>
      </c>
      <c r="D1449" s="5" t="s">
        <v>185</v>
      </c>
      <c r="F1449" s="26" t="str">
        <f t="shared" si="88"/>
        <v/>
      </c>
      <c r="G1449" s="26" t="str">
        <f>IF(ISTEXT(E1449),"",IF(ISBLANK(E1449),"",IF(ISTEXT(D1449),"",IF(A1444="Invoice No. : ",INDEX(Sheet1!F$14:F$181,MATCH(B1444,Sheet1!A$14:A$181,0)),G1448))))</f>
        <v/>
      </c>
      <c r="H1449" s="26" t="str">
        <f t="shared" si="89"/>
        <v/>
      </c>
      <c r="I1449" s="26" t="str">
        <f>IF(ISTEXT(E1449),"",IF(ISBLANK(E1449),"",IF(ISTEXT(D1449),"",IF(A1444="Invoice No. : ",TEXT(INDEX(Sheet1!C$14:C$200,MATCH(B1444,Sheet1!A$14:A$200,0)),"hh:mm:ss"),I1448))))</f>
        <v/>
      </c>
      <c r="J1449" t="str">
        <f t="shared" si="90"/>
        <v/>
      </c>
      <c r="K1449" t="str">
        <f>IF(ISBLANK(G1449),"",IF(ISTEXT(G1449),"",INDEX(Sheet1!H$14:H$181,MATCH(F1449,Sheet1!A$14:A$181,0))))</f>
        <v/>
      </c>
      <c r="L1449" t="str">
        <f>IF(ISBLANK(G1449),"",IF(ISTEXT(G1449),"",INDEX(Sheet1!I$14:I$181,MATCH(F1449,Sheet1!A$14:A$181,0))))</f>
        <v/>
      </c>
      <c r="M1449" t="str">
        <f>IF(ISBLANK(G1449),"",IF(ISTEXT(G1449),"",IF(INDEX(Sheet1!H$14:H$181,MATCH(F1449,Sheet1!A$14:A$181,0))&lt;&gt;0,IF(INDEX(Sheet1!I$14:I$181,MATCH(F1449,Sheet1!A$14:A$181,0))&lt;&gt;0,"Loan &amp; Cash","Loan"),"Cash")))</f>
        <v/>
      </c>
      <c r="N1449" t="str">
        <f>IF(ISTEXT(E1449),"",IF(ISBLANK(E1449),"",IF(ISTEXT(D1449),"",IF(A1444="Invoice No. : ",INDEX(Sheet1!D$14:D$181,MATCH(B1444,Sheet1!A$14:A$181,0)),N1448))))</f>
        <v/>
      </c>
      <c r="O1449" t="str">
        <f>IF(ISTEXT(E1449),"",IF(ISBLANK(E1449),"",IF(ISTEXT(D1449),"",IF(A1444="Invoice No. : ",INDEX(Sheet1!E$14:E$181,MATCH(B1444,Sheet1!A$14:A$181,0)),O1448))))</f>
        <v/>
      </c>
      <c r="P1449" t="str">
        <f>IF(ISTEXT(E1449),"",IF(ISBLANK(E1449),"",IF(ISTEXT(D1449),"",IF(A1444="Invoice No. : ",INDEX(Sheet1!G$14:G$181,MATCH(B1444,Sheet1!A$14:A$181,0)),P1448))))</f>
        <v/>
      </c>
      <c r="Q1449" t="str">
        <f t="shared" si="91"/>
        <v/>
      </c>
    </row>
    <row r="1450" spans="1:17" x14ac:dyDescent="0.2">
      <c r="A1450" s="3" t="s">
        <v>7</v>
      </c>
      <c r="B1450" s="6">
        <v>44943</v>
      </c>
      <c r="C1450" s="3" t="s">
        <v>8</v>
      </c>
      <c r="D1450" s="7">
        <v>2</v>
      </c>
      <c r="F1450" s="26" t="str">
        <f t="shared" si="88"/>
        <v/>
      </c>
      <c r="G1450" s="26" t="str">
        <f>IF(ISTEXT(E1450),"",IF(ISBLANK(E1450),"",IF(ISTEXT(D1450),"",IF(A1445="Invoice No. : ",INDEX(Sheet1!F$14:F$181,MATCH(B1445,Sheet1!A$14:A$181,0)),G1449))))</f>
        <v/>
      </c>
      <c r="H1450" s="26" t="str">
        <f t="shared" si="89"/>
        <v/>
      </c>
      <c r="I1450" s="26" t="str">
        <f>IF(ISTEXT(E1450),"",IF(ISBLANK(E1450),"",IF(ISTEXT(D1450),"",IF(A1445="Invoice No. : ",TEXT(INDEX(Sheet1!C$14:C$200,MATCH(B1445,Sheet1!A$14:A$200,0)),"hh:mm:ss"),I1449))))</f>
        <v/>
      </c>
      <c r="J1450" t="str">
        <f t="shared" si="90"/>
        <v/>
      </c>
      <c r="K1450" t="str">
        <f>IF(ISBLANK(G1450),"",IF(ISTEXT(G1450),"",INDEX(Sheet1!H$14:H$181,MATCH(F1450,Sheet1!A$14:A$181,0))))</f>
        <v/>
      </c>
      <c r="L1450" t="str">
        <f>IF(ISBLANK(G1450),"",IF(ISTEXT(G1450),"",INDEX(Sheet1!I$14:I$181,MATCH(F1450,Sheet1!A$14:A$181,0))))</f>
        <v/>
      </c>
      <c r="M1450" t="str">
        <f>IF(ISBLANK(G1450),"",IF(ISTEXT(G1450),"",IF(INDEX(Sheet1!H$14:H$181,MATCH(F1450,Sheet1!A$14:A$181,0))&lt;&gt;0,IF(INDEX(Sheet1!I$14:I$181,MATCH(F1450,Sheet1!A$14:A$181,0))&lt;&gt;0,"Loan &amp; Cash","Loan"),"Cash")))</f>
        <v/>
      </c>
      <c r="N1450" t="str">
        <f>IF(ISTEXT(E1450),"",IF(ISBLANK(E1450),"",IF(ISTEXT(D1450),"",IF(A1445="Invoice No. : ",INDEX(Sheet1!D$14:D$181,MATCH(B1445,Sheet1!A$14:A$181,0)),N1449))))</f>
        <v/>
      </c>
      <c r="O1450" t="str">
        <f>IF(ISTEXT(E1450),"",IF(ISBLANK(E1450),"",IF(ISTEXT(D1450),"",IF(A1445="Invoice No. : ",INDEX(Sheet1!E$14:E$181,MATCH(B1445,Sheet1!A$14:A$181,0)),O1449))))</f>
        <v/>
      </c>
      <c r="P1450" t="str">
        <f>IF(ISTEXT(E1450),"",IF(ISBLANK(E1450),"",IF(ISTEXT(D1450),"",IF(A1445="Invoice No. : ",INDEX(Sheet1!G$14:G$181,MATCH(B1445,Sheet1!A$14:A$181,0)),P1449))))</f>
        <v/>
      </c>
      <c r="Q1450" t="str">
        <f t="shared" si="91"/>
        <v/>
      </c>
    </row>
    <row r="1451" spans="1:17" x14ac:dyDescent="0.2">
      <c r="F1451" s="26" t="str">
        <f t="shared" si="88"/>
        <v/>
      </c>
      <c r="G1451" s="26" t="str">
        <f>IF(ISTEXT(E1451),"",IF(ISBLANK(E1451),"",IF(ISTEXT(D1451),"",IF(A1446="Invoice No. : ",INDEX(Sheet1!F$14:F$181,MATCH(B1446,Sheet1!A$14:A$181,0)),G1450))))</f>
        <v/>
      </c>
      <c r="H1451" s="26" t="str">
        <f t="shared" si="89"/>
        <v/>
      </c>
      <c r="I1451" s="26" t="str">
        <f>IF(ISTEXT(E1451),"",IF(ISBLANK(E1451),"",IF(ISTEXT(D1451),"",IF(A1446="Invoice No. : ",TEXT(INDEX(Sheet1!C$14:C$200,MATCH(B1446,Sheet1!A$14:A$200,0)),"hh:mm:ss"),I1450))))</f>
        <v/>
      </c>
      <c r="J1451" t="str">
        <f t="shared" si="90"/>
        <v/>
      </c>
      <c r="K1451" t="str">
        <f>IF(ISBLANK(G1451),"",IF(ISTEXT(G1451),"",INDEX(Sheet1!H$14:H$181,MATCH(F1451,Sheet1!A$14:A$181,0))))</f>
        <v/>
      </c>
      <c r="L1451" t="str">
        <f>IF(ISBLANK(G1451),"",IF(ISTEXT(G1451),"",INDEX(Sheet1!I$14:I$181,MATCH(F1451,Sheet1!A$14:A$181,0))))</f>
        <v/>
      </c>
      <c r="M1451" t="str">
        <f>IF(ISBLANK(G1451),"",IF(ISTEXT(G1451),"",IF(INDEX(Sheet1!H$14:H$181,MATCH(F1451,Sheet1!A$14:A$181,0))&lt;&gt;0,IF(INDEX(Sheet1!I$14:I$181,MATCH(F1451,Sheet1!A$14:A$181,0))&lt;&gt;0,"Loan &amp; Cash","Loan"),"Cash")))</f>
        <v/>
      </c>
      <c r="N1451" t="str">
        <f>IF(ISTEXT(E1451),"",IF(ISBLANK(E1451),"",IF(ISTEXT(D1451),"",IF(A1446="Invoice No. : ",INDEX(Sheet1!D$14:D$181,MATCH(B1446,Sheet1!A$14:A$181,0)),N1450))))</f>
        <v/>
      </c>
      <c r="O1451" t="str">
        <f>IF(ISTEXT(E1451),"",IF(ISBLANK(E1451),"",IF(ISTEXT(D1451),"",IF(A1446="Invoice No. : ",INDEX(Sheet1!E$14:E$181,MATCH(B1446,Sheet1!A$14:A$181,0)),O1450))))</f>
        <v/>
      </c>
      <c r="P1451" t="str">
        <f>IF(ISTEXT(E1451),"",IF(ISBLANK(E1451),"",IF(ISTEXT(D1451),"",IF(A1446="Invoice No. : ",INDEX(Sheet1!G$14:G$181,MATCH(B1446,Sheet1!A$14:A$181,0)),P1450))))</f>
        <v/>
      </c>
      <c r="Q1451" t="str">
        <f t="shared" si="91"/>
        <v/>
      </c>
    </row>
    <row r="1452" spans="1:17" x14ac:dyDescent="0.2">
      <c r="A1452" s="8" t="s">
        <v>9</v>
      </c>
      <c r="B1452" s="8" t="s">
        <v>10</v>
      </c>
      <c r="C1452" s="9" t="s">
        <v>11</v>
      </c>
      <c r="D1452" s="9" t="s">
        <v>12</v>
      </c>
      <c r="E1452" s="9" t="s">
        <v>13</v>
      </c>
      <c r="F1452" s="26" t="str">
        <f t="shared" si="88"/>
        <v/>
      </c>
      <c r="G1452" s="26" t="str">
        <f>IF(ISTEXT(E1452),"",IF(ISBLANK(E1452),"",IF(ISTEXT(D1452),"",IF(A1447="Invoice No. : ",INDEX(Sheet1!F$14:F$181,MATCH(B1447,Sheet1!A$14:A$181,0)),G1451))))</f>
        <v/>
      </c>
      <c r="H1452" s="26" t="str">
        <f t="shared" si="89"/>
        <v/>
      </c>
      <c r="I1452" s="26" t="str">
        <f>IF(ISTEXT(E1452),"",IF(ISBLANK(E1452),"",IF(ISTEXT(D1452),"",IF(A1447="Invoice No. : ",TEXT(INDEX(Sheet1!C$14:C$200,MATCH(B1447,Sheet1!A$14:A$200,0)),"hh:mm:ss"),I1451))))</f>
        <v/>
      </c>
      <c r="J1452" t="str">
        <f t="shared" si="90"/>
        <v/>
      </c>
      <c r="K1452" t="str">
        <f>IF(ISBLANK(G1452),"",IF(ISTEXT(G1452),"",INDEX(Sheet1!H$14:H$181,MATCH(F1452,Sheet1!A$14:A$181,0))))</f>
        <v/>
      </c>
      <c r="L1452" t="str">
        <f>IF(ISBLANK(G1452),"",IF(ISTEXT(G1452),"",INDEX(Sheet1!I$14:I$181,MATCH(F1452,Sheet1!A$14:A$181,0))))</f>
        <v/>
      </c>
      <c r="M1452" t="str">
        <f>IF(ISBLANK(G1452),"",IF(ISTEXT(G1452),"",IF(INDEX(Sheet1!H$14:H$181,MATCH(F1452,Sheet1!A$14:A$181,0))&lt;&gt;0,IF(INDEX(Sheet1!I$14:I$181,MATCH(F1452,Sheet1!A$14:A$181,0))&lt;&gt;0,"Loan &amp; Cash","Loan"),"Cash")))</f>
        <v/>
      </c>
      <c r="N1452" t="str">
        <f>IF(ISTEXT(E1452),"",IF(ISBLANK(E1452),"",IF(ISTEXT(D1452),"",IF(A1447="Invoice No. : ",INDEX(Sheet1!D$14:D$181,MATCH(B1447,Sheet1!A$14:A$181,0)),N1451))))</f>
        <v/>
      </c>
      <c r="O1452" t="str">
        <f>IF(ISTEXT(E1452),"",IF(ISBLANK(E1452),"",IF(ISTEXT(D1452),"",IF(A1447="Invoice No. : ",INDEX(Sheet1!E$14:E$181,MATCH(B1447,Sheet1!A$14:A$181,0)),O1451))))</f>
        <v/>
      </c>
      <c r="P1452" t="str">
        <f>IF(ISTEXT(E1452),"",IF(ISBLANK(E1452),"",IF(ISTEXT(D1452),"",IF(A1447="Invoice No. : ",INDEX(Sheet1!G$14:G$181,MATCH(B1447,Sheet1!A$14:A$181,0)),P1451))))</f>
        <v/>
      </c>
      <c r="Q1452" t="str">
        <f t="shared" si="91"/>
        <v/>
      </c>
    </row>
    <row r="1453" spans="1:17" x14ac:dyDescent="0.2">
      <c r="F1453" s="26" t="str">
        <f t="shared" si="88"/>
        <v/>
      </c>
      <c r="G1453" s="26" t="str">
        <f>IF(ISTEXT(E1453),"",IF(ISBLANK(E1453),"",IF(ISTEXT(D1453),"",IF(A1448="Invoice No. : ",INDEX(Sheet1!F$14:F$181,MATCH(B1448,Sheet1!A$14:A$181,0)),G1452))))</f>
        <v/>
      </c>
      <c r="H1453" s="26" t="str">
        <f t="shared" si="89"/>
        <v/>
      </c>
      <c r="I1453" s="26" t="str">
        <f>IF(ISTEXT(E1453),"",IF(ISBLANK(E1453),"",IF(ISTEXT(D1453),"",IF(A1448="Invoice No. : ",TEXT(INDEX(Sheet1!C$14:C$200,MATCH(B1448,Sheet1!A$14:A$200,0)),"hh:mm:ss"),I1452))))</f>
        <v/>
      </c>
      <c r="J1453" t="str">
        <f t="shared" si="90"/>
        <v/>
      </c>
      <c r="K1453" t="str">
        <f>IF(ISBLANK(G1453),"",IF(ISTEXT(G1453),"",INDEX(Sheet1!H$14:H$181,MATCH(F1453,Sheet1!A$14:A$181,0))))</f>
        <v/>
      </c>
      <c r="L1453" t="str">
        <f>IF(ISBLANK(G1453),"",IF(ISTEXT(G1453),"",INDEX(Sheet1!I$14:I$181,MATCH(F1453,Sheet1!A$14:A$181,0))))</f>
        <v/>
      </c>
      <c r="M1453" t="str">
        <f>IF(ISBLANK(G1453),"",IF(ISTEXT(G1453),"",IF(INDEX(Sheet1!H$14:H$181,MATCH(F1453,Sheet1!A$14:A$181,0))&lt;&gt;0,IF(INDEX(Sheet1!I$14:I$181,MATCH(F1453,Sheet1!A$14:A$181,0))&lt;&gt;0,"Loan &amp; Cash","Loan"),"Cash")))</f>
        <v/>
      </c>
      <c r="N1453" t="str">
        <f>IF(ISTEXT(E1453),"",IF(ISBLANK(E1453),"",IF(ISTEXT(D1453),"",IF(A1448="Invoice No. : ",INDEX(Sheet1!D$14:D$181,MATCH(B1448,Sheet1!A$14:A$181,0)),N1452))))</f>
        <v/>
      </c>
      <c r="O1453" t="str">
        <f>IF(ISTEXT(E1453),"",IF(ISBLANK(E1453),"",IF(ISTEXT(D1453),"",IF(A1448="Invoice No. : ",INDEX(Sheet1!E$14:E$181,MATCH(B1448,Sheet1!A$14:A$181,0)),O1452))))</f>
        <v/>
      </c>
      <c r="P1453" t="str">
        <f>IF(ISTEXT(E1453),"",IF(ISBLANK(E1453),"",IF(ISTEXT(D1453),"",IF(A1448="Invoice No. : ",INDEX(Sheet1!G$14:G$181,MATCH(B1448,Sheet1!A$14:A$181,0)),P1452))))</f>
        <v/>
      </c>
      <c r="Q1453" t="str">
        <f t="shared" si="91"/>
        <v/>
      </c>
    </row>
    <row r="1454" spans="1:17" x14ac:dyDescent="0.2">
      <c r="A1454" s="10" t="s">
        <v>939</v>
      </c>
      <c r="B1454" s="10" t="s">
        <v>940</v>
      </c>
      <c r="C1454" s="11">
        <v>1</v>
      </c>
      <c r="D1454" s="11">
        <v>67.25</v>
      </c>
      <c r="E1454" s="11">
        <v>67.25</v>
      </c>
      <c r="F1454" s="26">
        <f t="shared" si="88"/>
        <v>2145382</v>
      </c>
      <c r="G1454" s="26">
        <f>IF(ISTEXT(E1454),"",IF(ISBLANK(E1454),"",IF(ISTEXT(D1454),"",IF(A1449="Invoice No. : ",INDEX(Sheet1!F$14:F$181,MATCH(B1449,Sheet1!A$14:A$181,0)),G1453))))</f>
        <v>46726</v>
      </c>
      <c r="H1454" s="26" t="str">
        <f t="shared" si="89"/>
        <v>01/17/2023</v>
      </c>
      <c r="I1454" s="26" t="str">
        <f>IF(ISTEXT(E1454),"",IF(ISBLANK(E1454),"",IF(ISTEXT(D1454),"",IF(A1449="Invoice No. : ",TEXT(INDEX(Sheet1!C$14:C$200,MATCH(B1449,Sheet1!A$14:A$200,0)),"hh:mm:ss"),I1453))))</f>
        <v>13:04:51</v>
      </c>
      <c r="J1454">
        <f t="shared" si="90"/>
        <v>75.5</v>
      </c>
      <c r="K1454">
        <f>IF(ISBLANK(G1454),"",IF(ISTEXT(G1454),"",INDEX(Sheet1!H$14:H$181,MATCH(F1454,Sheet1!A$14:A$181,0))))</f>
        <v>0</v>
      </c>
      <c r="L1454">
        <f>IF(ISBLANK(G1454),"",IF(ISTEXT(G1454),"",INDEX(Sheet1!I$14:I$181,MATCH(F1454,Sheet1!A$14:A$181,0))))</f>
        <v>75.5</v>
      </c>
      <c r="M1454" t="str">
        <f>IF(ISBLANK(G1454),"",IF(ISTEXT(G1454),"",IF(INDEX(Sheet1!H$14:H$181,MATCH(F1454,Sheet1!A$14:A$181,0))&lt;&gt;0,IF(INDEX(Sheet1!I$14:I$181,MATCH(F1454,Sheet1!A$14:A$181,0))&lt;&gt;0,"Loan &amp; Cash","Loan"),"Cash")))</f>
        <v>Cash</v>
      </c>
      <c r="N1454">
        <f>IF(ISTEXT(E1454),"",IF(ISBLANK(E1454),"",IF(ISTEXT(D1454),"",IF(A1449="Invoice No. : ",INDEX(Sheet1!D$14:D$181,MATCH(B1449,Sheet1!A$14:A$181,0)),N1453))))</f>
        <v>2</v>
      </c>
      <c r="O1454" t="str">
        <f>IF(ISTEXT(E1454),"",IF(ISBLANK(E1454),"",IF(ISTEXT(D1454),"",IF(A1449="Invoice No. : ",INDEX(Sheet1!E$14:E$181,MATCH(B1449,Sheet1!A$14:A$181,0)),O1453))))</f>
        <v>RUBY</v>
      </c>
      <c r="P1454" t="str">
        <f>IF(ISTEXT(E1454),"",IF(ISBLANK(E1454),"",IF(ISTEXT(D1454),"",IF(A1449="Invoice No. : ",INDEX(Sheet1!G$14:G$181,MATCH(B1449,Sheet1!A$14:A$181,0)),P1453))))</f>
        <v>AOAS, CHARITO ANOG</v>
      </c>
      <c r="Q1454">
        <f t="shared" si="91"/>
        <v>130591.09</v>
      </c>
    </row>
    <row r="1455" spans="1:17" x14ac:dyDescent="0.2">
      <c r="A1455" s="10" t="s">
        <v>509</v>
      </c>
      <c r="B1455" s="10" t="s">
        <v>510</v>
      </c>
      <c r="C1455" s="11">
        <v>1</v>
      </c>
      <c r="D1455" s="11">
        <v>8.25</v>
      </c>
      <c r="E1455" s="11">
        <v>8.25</v>
      </c>
      <c r="F1455" s="26">
        <f t="shared" si="88"/>
        <v>2145382</v>
      </c>
      <c r="G1455" s="26">
        <f>IF(ISTEXT(E1455),"",IF(ISBLANK(E1455),"",IF(ISTEXT(D1455),"",IF(A1450="Invoice No. : ",INDEX(Sheet1!F$14:F$181,MATCH(B1450,Sheet1!A$14:A$181,0)),G1454))))</f>
        <v>46726</v>
      </c>
      <c r="H1455" s="26" t="str">
        <f t="shared" si="89"/>
        <v>01/17/2023</v>
      </c>
      <c r="I1455" s="26" t="str">
        <f>IF(ISTEXT(E1455),"",IF(ISBLANK(E1455),"",IF(ISTEXT(D1455),"",IF(A1450="Invoice No. : ",TEXT(INDEX(Sheet1!C$14:C$200,MATCH(B1450,Sheet1!A$14:A$200,0)),"hh:mm:ss"),I1454))))</f>
        <v>13:04:51</v>
      </c>
      <c r="J1455">
        <f t="shared" si="90"/>
        <v>75.5</v>
      </c>
      <c r="K1455">
        <f>IF(ISBLANK(G1455),"",IF(ISTEXT(G1455),"",INDEX(Sheet1!H$14:H$181,MATCH(F1455,Sheet1!A$14:A$181,0))))</f>
        <v>0</v>
      </c>
      <c r="L1455">
        <f>IF(ISBLANK(G1455),"",IF(ISTEXT(G1455),"",INDEX(Sheet1!I$14:I$181,MATCH(F1455,Sheet1!A$14:A$181,0))))</f>
        <v>75.5</v>
      </c>
      <c r="M1455" t="str">
        <f>IF(ISBLANK(G1455),"",IF(ISTEXT(G1455),"",IF(INDEX(Sheet1!H$14:H$181,MATCH(F1455,Sheet1!A$14:A$181,0))&lt;&gt;0,IF(INDEX(Sheet1!I$14:I$181,MATCH(F1455,Sheet1!A$14:A$181,0))&lt;&gt;0,"Loan &amp; Cash","Loan"),"Cash")))</f>
        <v>Cash</v>
      </c>
      <c r="N1455">
        <f>IF(ISTEXT(E1455),"",IF(ISBLANK(E1455),"",IF(ISTEXT(D1455),"",IF(A1450="Invoice No. : ",INDEX(Sheet1!D$14:D$181,MATCH(B1450,Sheet1!A$14:A$181,0)),N1454))))</f>
        <v>2</v>
      </c>
      <c r="O1455" t="str">
        <f>IF(ISTEXT(E1455),"",IF(ISBLANK(E1455),"",IF(ISTEXT(D1455),"",IF(A1450="Invoice No. : ",INDEX(Sheet1!E$14:E$181,MATCH(B1450,Sheet1!A$14:A$181,0)),O1454))))</f>
        <v>RUBY</v>
      </c>
      <c r="P1455" t="str">
        <f>IF(ISTEXT(E1455),"",IF(ISBLANK(E1455),"",IF(ISTEXT(D1455),"",IF(A1450="Invoice No. : ",INDEX(Sheet1!G$14:G$181,MATCH(B1450,Sheet1!A$14:A$181,0)),P1454))))</f>
        <v>AOAS, CHARITO ANOG</v>
      </c>
      <c r="Q1455">
        <f t="shared" si="91"/>
        <v>130591.09</v>
      </c>
    </row>
    <row r="1456" spans="1:17" x14ac:dyDescent="0.2">
      <c r="D1456" s="12" t="s">
        <v>16</v>
      </c>
      <c r="E1456" s="13">
        <v>75.5</v>
      </c>
      <c r="F1456" s="26" t="str">
        <f t="shared" si="88"/>
        <v/>
      </c>
      <c r="G1456" s="26" t="str">
        <f>IF(ISTEXT(E1456),"",IF(ISBLANK(E1456),"",IF(ISTEXT(D1456),"",IF(A1451="Invoice No. : ",INDEX(Sheet1!F$14:F$181,MATCH(B1451,Sheet1!A$14:A$181,0)),G1455))))</f>
        <v/>
      </c>
      <c r="H1456" s="26" t="str">
        <f t="shared" si="89"/>
        <v/>
      </c>
      <c r="I1456" s="26" t="str">
        <f>IF(ISTEXT(E1456),"",IF(ISBLANK(E1456),"",IF(ISTEXT(D1456),"",IF(A1451="Invoice No. : ",TEXT(INDEX(Sheet1!C$14:C$200,MATCH(B1451,Sheet1!A$14:A$200,0)),"hh:mm:ss"),I1455))))</f>
        <v/>
      </c>
      <c r="J1456" t="str">
        <f t="shared" si="90"/>
        <v/>
      </c>
      <c r="K1456" t="str">
        <f>IF(ISBLANK(G1456),"",IF(ISTEXT(G1456),"",INDEX(Sheet1!H$14:H$181,MATCH(F1456,Sheet1!A$14:A$181,0))))</f>
        <v/>
      </c>
      <c r="L1456" t="str">
        <f>IF(ISBLANK(G1456),"",IF(ISTEXT(G1456),"",INDEX(Sheet1!I$14:I$181,MATCH(F1456,Sheet1!A$14:A$181,0))))</f>
        <v/>
      </c>
      <c r="M1456" t="str">
        <f>IF(ISBLANK(G1456),"",IF(ISTEXT(G1456),"",IF(INDEX(Sheet1!H$14:H$181,MATCH(F1456,Sheet1!A$14:A$181,0))&lt;&gt;0,IF(INDEX(Sheet1!I$14:I$181,MATCH(F1456,Sheet1!A$14:A$181,0))&lt;&gt;0,"Loan &amp; Cash","Loan"),"Cash")))</f>
        <v/>
      </c>
      <c r="N1456" t="str">
        <f>IF(ISTEXT(E1456),"",IF(ISBLANK(E1456),"",IF(ISTEXT(D1456),"",IF(A1451="Invoice No. : ",INDEX(Sheet1!D$14:D$181,MATCH(B1451,Sheet1!A$14:A$181,0)),N1455))))</f>
        <v/>
      </c>
      <c r="O1456" t="str">
        <f>IF(ISTEXT(E1456),"",IF(ISBLANK(E1456),"",IF(ISTEXT(D1456),"",IF(A1451="Invoice No. : ",INDEX(Sheet1!E$14:E$181,MATCH(B1451,Sheet1!A$14:A$181,0)),O1455))))</f>
        <v/>
      </c>
      <c r="P1456" t="str">
        <f>IF(ISTEXT(E1456),"",IF(ISBLANK(E1456),"",IF(ISTEXT(D1456),"",IF(A1451="Invoice No. : ",INDEX(Sheet1!G$14:G$181,MATCH(B1451,Sheet1!A$14:A$181,0)),P1455))))</f>
        <v/>
      </c>
      <c r="Q1456" t="str">
        <f t="shared" si="91"/>
        <v/>
      </c>
    </row>
    <row r="1457" spans="1:17" x14ac:dyDescent="0.2">
      <c r="F1457" s="26" t="str">
        <f t="shared" si="88"/>
        <v/>
      </c>
      <c r="G1457" s="26" t="str">
        <f>IF(ISTEXT(E1457),"",IF(ISBLANK(E1457),"",IF(ISTEXT(D1457),"",IF(A1452="Invoice No. : ",INDEX(Sheet1!F$14:F$181,MATCH(B1452,Sheet1!A$14:A$181,0)),G1456))))</f>
        <v/>
      </c>
      <c r="H1457" s="26" t="str">
        <f t="shared" si="89"/>
        <v/>
      </c>
      <c r="I1457" s="26" t="str">
        <f>IF(ISTEXT(E1457),"",IF(ISBLANK(E1457),"",IF(ISTEXT(D1457),"",IF(A1452="Invoice No. : ",TEXT(INDEX(Sheet1!C$14:C$200,MATCH(B1452,Sheet1!A$14:A$200,0)),"hh:mm:ss"),I1456))))</f>
        <v/>
      </c>
      <c r="J1457" t="str">
        <f t="shared" si="90"/>
        <v/>
      </c>
      <c r="K1457" t="str">
        <f>IF(ISBLANK(G1457),"",IF(ISTEXT(G1457),"",INDEX(Sheet1!H$14:H$181,MATCH(F1457,Sheet1!A$14:A$181,0))))</f>
        <v/>
      </c>
      <c r="L1457" t="str">
        <f>IF(ISBLANK(G1457),"",IF(ISTEXT(G1457),"",INDEX(Sheet1!I$14:I$181,MATCH(F1457,Sheet1!A$14:A$181,0))))</f>
        <v/>
      </c>
      <c r="M1457" t="str">
        <f>IF(ISBLANK(G1457),"",IF(ISTEXT(G1457),"",IF(INDEX(Sheet1!H$14:H$181,MATCH(F1457,Sheet1!A$14:A$181,0))&lt;&gt;0,IF(INDEX(Sheet1!I$14:I$181,MATCH(F1457,Sheet1!A$14:A$181,0))&lt;&gt;0,"Loan &amp; Cash","Loan"),"Cash")))</f>
        <v/>
      </c>
      <c r="N1457" t="str">
        <f>IF(ISTEXT(E1457),"",IF(ISBLANK(E1457),"",IF(ISTEXT(D1457),"",IF(A1452="Invoice No. : ",INDEX(Sheet1!D$14:D$181,MATCH(B1452,Sheet1!A$14:A$181,0)),N1456))))</f>
        <v/>
      </c>
      <c r="O1457" t="str">
        <f>IF(ISTEXT(E1457),"",IF(ISBLANK(E1457),"",IF(ISTEXT(D1457),"",IF(A1452="Invoice No. : ",INDEX(Sheet1!E$14:E$181,MATCH(B1452,Sheet1!A$14:A$181,0)),O1456))))</f>
        <v/>
      </c>
      <c r="P1457" t="str">
        <f>IF(ISTEXT(E1457),"",IF(ISBLANK(E1457),"",IF(ISTEXT(D1457),"",IF(A1452="Invoice No. : ",INDEX(Sheet1!G$14:G$181,MATCH(B1452,Sheet1!A$14:A$181,0)),P1456))))</f>
        <v/>
      </c>
      <c r="Q1457" t="str">
        <f t="shared" si="91"/>
        <v/>
      </c>
    </row>
    <row r="1458" spans="1:17" x14ac:dyDescent="0.2">
      <c r="F1458" s="26" t="str">
        <f t="shared" si="88"/>
        <v/>
      </c>
      <c r="G1458" s="26" t="str">
        <f>IF(ISTEXT(E1458),"",IF(ISBLANK(E1458),"",IF(ISTEXT(D1458),"",IF(A1453="Invoice No. : ",INDEX(Sheet1!F$14:F$181,MATCH(B1453,Sheet1!A$14:A$181,0)),G1457))))</f>
        <v/>
      </c>
      <c r="H1458" s="26" t="str">
        <f t="shared" si="89"/>
        <v/>
      </c>
      <c r="I1458" s="26" t="str">
        <f>IF(ISTEXT(E1458),"",IF(ISBLANK(E1458),"",IF(ISTEXT(D1458),"",IF(A1453="Invoice No. : ",TEXT(INDEX(Sheet1!C$14:C$200,MATCH(B1453,Sheet1!A$14:A$200,0)),"hh:mm:ss"),I1457))))</f>
        <v/>
      </c>
      <c r="J1458" t="str">
        <f t="shared" si="90"/>
        <v/>
      </c>
      <c r="K1458" t="str">
        <f>IF(ISBLANK(G1458),"",IF(ISTEXT(G1458),"",INDEX(Sheet1!H$14:H$181,MATCH(F1458,Sheet1!A$14:A$181,0))))</f>
        <v/>
      </c>
      <c r="L1458" t="str">
        <f>IF(ISBLANK(G1458),"",IF(ISTEXT(G1458),"",INDEX(Sheet1!I$14:I$181,MATCH(F1458,Sheet1!A$14:A$181,0))))</f>
        <v/>
      </c>
      <c r="M1458" t="str">
        <f>IF(ISBLANK(G1458),"",IF(ISTEXT(G1458),"",IF(INDEX(Sheet1!H$14:H$181,MATCH(F1458,Sheet1!A$14:A$181,0))&lt;&gt;0,IF(INDEX(Sheet1!I$14:I$181,MATCH(F1458,Sheet1!A$14:A$181,0))&lt;&gt;0,"Loan &amp; Cash","Loan"),"Cash")))</f>
        <v/>
      </c>
      <c r="N1458" t="str">
        <f>IF(ISTEXT(E1458),"",IF(ISBLANK(E1458),"",IF(ISTEXT(D1458),"",IF(A1453="Invoice No. : ",INDEX(Sheet1!D$14:D$181,MATCH(B1453,Sheet1!A$14:A$181,0)),N1457))))</f>
        <v/>
      </c>
      <c r="O1458" t="str">
        <f>IF(ISTEXT(E1458),"",IF(ISBLANK(E1458),"",IF(ISTEXT(D1458),"",IF(A1453="Invoice No. : ",INDEX(Sheet1!E$14:E$181,MATCH(B1453,Sheet1!A$14:A$181,0)),O1457))))</f>
        <v/>
      </c>
      <c r="P1458" t="str">
        <f>IF(ISTEXT(E1458),"",IF(ISBLANK(E1458),"",IF(ISTEXT(D1458),"",IF(A1453="Invoice No. : ",INDEX(Sheet1!G$14:G$181,MATCH(B1453,Sheet1!A$14:A$181,0)),P1457))))</f>
        <v/>
      </c>
      <c r="Q1458" t="str">
        <f t="shared" si="91"/>
        <v/>
      </c>
    </row>
    <row r="1459" spans="1:17" x14ac:dyDescent="0.2">
      <c r="A1459" s="3" t="s">
        <v>4</v>
      </c>
      <c r="B1459" s="4">
        <v>2145383</v>
      </c>
      <c r="C1459" s="3" t="s">
        <v>5</v>
      </c>
      <c r="D1459" s="5" t="s">
        <v>185</v>
      </c>
      <c r="F1459" s="26" t="str">
        <f t="shared" si="88"/>
        <v/>
      </c>
      <c r="G1459" s="26" t="str">
        <f>IF(ISTEXT(E1459),"",IF(ISBLANK(E1459),"",IF(ISTEXT(D1459),"",IF(A1454="Invoice No. : ",INDEX(Sheet1!F$14:F$181,MATCH(B1454,Sheet1!A$14:A$181,0)),G1458))))</f>
        <v/>
      </c>
      <c r="H1459" s="26" t="str">
        <f t="shared" si="89"/>
        <v/>
      </c>
      <c r="I1459" s="26" t="str">
        <f>IF(ISTEXT(E1459),"",IF(ISBLANK(E1459),"",IF(ISTEXT(D1459),"",IF(A1454="Invoice No. : ",TEXT(INDEX(Sheet1!C$14:C$200,MATCH(B1454,Sheet1!A$14:A$200,0)),"hh:mm:ss"),I1458))))</f>
        <v/>
      </c>
      <c r="J1459" t="str">
        <f t="shared" si="90"/>
        <v/>
      </c>
      <c r="K1459" t="str">
        <f>IF(ISBLANK(G1459),"",IF(ISTEXT(G1459),"",INDEX(Sheet1!H$14:H$181,MATCH(F1459,Sheet1!A$14:A$181,0))))</f>
        <v/>
      </c>
      <c r="L1459" t="str">
        <f>IF(ISBLANK(G1459),"",IF(ISTEXT(G1459),"",INDEX(Sheet1!I$14:I$181,MATCH(F1459,Sheet1!A$14:A$181,0))))</f>
        <v/>
      </c>
      <c r="M1459" t="str">
        <f>IF(ISBLANK(G1459),"",IF(ISTEXT(G1459),"",IF(INDEX(Sheet1!H$14:H$181,MATCH(F1459,Sheet1!A$14:A$181,0))&lt;&gt;0,IF(INDEX(Sheet1!I$14:I$181,MATCH(F1459,Sheet1!A$14:A$181,0))&lt;&gt;0,"Loan &amp; Cash","Loan"),"Cash")))</f>
        <v/>
      </c>
      <c r="N1459" t="str">
        <f>IF(ISTEXT(E1459),"",IF(ISBLANK(E1459),"",IF(ISTEXT(D1459),"",IF(A1454="Invoice No. : ",INDEX(Sheet1!D$14:D$181,MATCH(B1454,Sheet1!A$14:A$181,0)),N1458))))</f>
        <v/>
      </c>
      <c r="O1459" t="str">
        <f>IF(ISTEXT(E1459),"",IF(ISBLANK(E1459),"",IF(ISTEXT(D1459),"",IF(A1454="Invoice No. : ",INDEX(Sheet1!E$14:E$181,MATCH(B1454,Sheet1!A$14:A$181,0)),O1458))))</f>
        <v/>
      </c>
      <c r="P1459" t="str">
        <f>IF(ISTEXT(E1459),"",IF(ISBLANK(E1459),"",IF(ISTEXT(D1459),"",IF(A1454="Invoice No. : ",INDEX(Sheet1!G$14:G$181,MATCH(B1454,Sheet1!A$14:A$181,0)),P1458))))</f>
        <v/>
      </c>
      <c r="Q1459" t="str">
        <f t="shared" si="91"/>
        <v/>
      </c>
    </row>
    <row r="1460" spans="1:17" x14ac:dyDescent="0.2">
      <c r="A1460" s="3" t="s">
        <v>7</v>
      </c>
      <c r="B1460" s="6">
        <v>44943</v>
      </c>
      <c r="C1460" s="3" t="s">
        <v>8</v>
      </c>
      <c r="D1460" s="7">
        <v>2</v>
      </c>
      <c r="F1460" s="26" t="str">
        <f t="shared" si="88"/>
        <v/>
      </c>
      <c r="G1460" s="26" t="str">
        <f>IF(ISTEXT(E1460),"",IF(ISBLANK(E1460),"",IF(ISTEXT(D1460),"",IF(A1455="Invoice No. : ",INDEX(Sheet1!F$14:F$181,MATCH(B1455,Sheet1!A$14:A$181,0)),G1459))))</f>
        <v/>
      </c>
      <c r="H1460" s="26" t="str">
        <f t="shared" si="89"/>
        <v/>
      </c>
      <c r="I1460" s="26" t="str">
        <f>IF(ISTEXT(E1460),"",IF(ISBLANK(E1460),"",IF(ISTEXT(D1460),"",IF(A1455="Invoice No. : ",TEXT(INDEX(Sheet1!C$14:C$200,MATCH(B1455,Sheet1!A$14:A$200,0)),"hh:mm:ss"),I1459))))</f>
        <v/>
      </c>
      <c r="J1460" t="str">
        <f t="shared" si="90"/>
        <v/>
      </c>
      <c r="K1460" t="str">
        <f>IF(ISBLANK(G1460),"",IF(ISTEXT(G1460),"",INDEX(Sheet1!H$14:H$181,MATCH(F1460,Sheet1!A$14:A$181,0))))</f>
        <v/>
      </c>
      <c r="L1460" t="str">
        <f>IF(ISBLANK(G1460),"",IF(ISTEXT(G1460),"",INDEX(Sheet1!I$14:I$181,MATCH(F1460,Sheet1!A$14:A$181,0))))</f>
        <v/>
      </c>
      <c r="M1460" t="str">
        <f>IF(ISBLANK(G1460),"",IF(ISTEXT(G1460),"",IF(INDEX(Sheet1!H$14:H$181,MATCH(F1460,Sheet1!A$14:A$181,0))&lt;&gt;0,IF(INDEX(Sheet1!I$14:I$181,MATCH(F1460,Sheet1!A$14:A$181,0))&lt;&gt;0,"Loan &amp; Cash","Loan"),"Cash")))</f>
        <v/>
      </c>
      <c r="N1460" t="str">
        <f>IF(ISTEXT(E1460),"",IF(ISBLANK(E1460),"",IF(ISTEXT(D1460),"",IF(A1455="Invoice No. : ",INDEX(Sheet1!D$14:D$181,MATCH(B1455,Sheet1!A$14:A$181,0)),N1459))))</f>
        <v/>
      </c>
      <c r="O1460" t="str">
        <f>IF(ISTEXT(E1460),"",IF(ISBLANK(E1460),"",IF(ISTEXT(D1460),"",IF(A1455="Invoice No. : ",INDEX(Sheet1!E$14:E$181,MATCH(B1455,Sheet1!A$14:A$181,0)),O1459))))</f>
        <v/>
      </c>
      <c r="P1460" t="str">
        <f>IF(ISTEXT(E1460),"",IF(ISBLANK(E1460),"",IF(ISTEXT(D1460),"",IF(A1455="Invoice No. : ",INDEX(Sheet1!G$14:G$181,MATCH(B1455,Sheet1!A$14:A$181,0)),P1459))))</f>
        <v/>
      </c>
      <c r="Q1460" t="str">
        <f t="shared" si="91"/>
        <v/>
      </c>
    </row>
    <row r="1461" spans="1:17" x14ac:dyDescent="0.2">
      <c r="F1461" s="26" t="str">
        <f t="shared" si="88"/>
        <v/>
      </c>
      <c r="G1461" s="26" t="str">
        <f>IF(ISTEXT(E1461),"",IF(ISBLANK(E1461),"",IF(ISTEXT(D1461),"",IF(A1456="Invoice No. : ",INDEX(Sheet1!F$14:F$181,MATCH(B1456,Sheet1!A$14:A$181,0)),G1460))))</f>
        <v/>
      </c>
      <c r="H1461" s="26" t="str">
        <f t="shared" si="89"/>
        <v/>
      </c>
      <c r="I1461" s="26" t="str">
        <f>IF(ISTEXT(E1461),"",IF(ISBLANK(E1461),"",IF(ISTEXT(D1461),"",IF(A1456="Invoice No. : ",TEXT(INDEX(Sheet1!C$14:C$200,MATCH(B1456,Sheet1!A$14:A$200,0)),"hh:mm:ss"),I1460))))</f>
        <v/>
      </c>
      <c r="J1461" t="str">
        <f t="shared" si="90"/>
        <v/>
      </c>
      <c r="K1461" t="str">
        <f>IF(ISBLANK(G1461),"",IF(ISTEXT(G1461),"",INDEX(Sheet1!H$14:H$181,MATCH(F1461,Sheet1!A$14:A$181,0))))</f>
        <v/>
      </c>
      <c r="L1461" t="str">
        <f>IF(ISBLANK(G1461),"",IF(ISTEXT(G1461),"",INDEX(Sheet1!I$14:I$181,MATCH(F1461,Sheet1!A$14:A$181,0))))</f>
        <v/>
      </c>
      <c r="M1461" t="str">
        <f>IF(ISBLANK(G1461),"",IF(ISTEXT(G1461),"",IF(INDEX(Sheet1!H$14:H$181,MATCH(F1461,Sheet1!A$14:A$181,0))&lt;&gt;0,IF(INDEX(Sheet1!I$14:I$181,MATCH(F1461,Sheet1!A$14:A$181,0))&lt;&gt;0,"Loan &amp; Cash","Loan"),"Cash")))</f>
        <v/>
      </c>
      <c r="N1461" t="str">
        <f>IF(ISTEXT(E1461),"",IF(ISBLANK(E1461),"",IF(ISTEXT(D1461),"",IF(A1456="Invoice No. : ",INDEX(Sheet1!D$14:D$181,MATCH(B1456,Sheet1!A$14:A$181,0)),N1460))))</f>
        <v/>
      </c>
      <c r="O1461" t="str">
        <f>IF(ISTEXT(E1461),"",IF(ISBLANK(E1461),"",IF(ISTEXT(D1461),"",IF(A1456="Invoice No. : ",INDEX(Sheet1!E$14:E$181,MATCH(B1456,Sheet1!A$14:A$181,0)),O1460))))</f>
        <v/>
      </c>
      <c r="P1461" t="str">
        <f>IF(ISTEXT(E1461),"",IF(ISBLANK(E1461),"",IF(ISTEXT(D1461),"",IF(A1456="Invoice No. : ",INDEX(Sheet1!G$14:G$181,MATCH(B1456,Sheet1!A$14:A$181,0)),P1460))))</f>
        <v/>
      </c>
      <c r="Q1461" t="str">
        <f t="shared" si="91"/>
        <v/>
      </c>
    </row>
    <row r="1462" spans="1:17" x14ac:dyDescent="0.2">
      <c r="A1462" s="8" t="s">
        <v>9</v>
      </c>
      <c r="B1462" s="8" t="s">
        <v>10</v>
      </c>
      <c r="C1462" s="9" t="s">
        <v>11</v>
      </c>
      <c r="D1462" s="9" t="s">
        <v>12</v>
      </c>
      <c r="E1462" s="9" t="s">
        <v>13</v>
      </c>
      <c r="F1462" s="26" t="str">
        <f t="shared" si="88"/>
        <v/>
      </c>
      <c r="G1462" s="26" t="str">
        <f>IF(ISTEXT(E1462),"",IF(ISBLANK(E1462),"",IF(ISTEXT(D1462),"",IF(A1457="Invoice No. : ",INDEX(Sheet1!F$14:F$181,MATCH(B1457,Sheet1!A$14:A$181,0)),G1461))))</f>
        <v/>
      </c>
      <c r="H1462" s="26" t="str">
        <f t="shared" si="89"/>
        <v/>
      </c>
      <c r="I1462" s="26" t="str">
        <f>IF(ISTEXT(E1462),"",IF(ISBLANK(E1462),"",IF(ISTEXT(D1462),"",IF(A1457="Invoice No. : ",TEXT(INDEX(Sheet1!C$14:C$200,MATCH(B1457,Sheet1!A$14:A$200,0)),"hh:mm:ss"),I1461))))</f>
        <v/>
      </c>
      <c r="J1462" t="str">
        <f t="shared" si="90"/>
        <v/>
      </c>
      <c r="K1462" t="str">
        <f>IF(ISBLANK(G1462),"",IF(ISTEXT(G1462),"",INDEX(Sheet1!H$14:H$181,MATCH(F1462,Sheet1!A$14:A$181,0))))</f>
        <v/>
      </c>
      <c r="L1462" t="str">
        <f>IF(ISBLANK(G1462),"",IF(ISTEXT(G1462),"",INDEX(Sheet1!I$14:I$181,MATCH(F1462,Sheet1!A$14:A$181,0))))</f>
        <v/>
      </c>
      <c r="M1462" t="str">
        <f>IF(ISBLANK(G1462),"",IF(ISTEXT(G1462),"",IF(INDEX(Sheet1!H$14:H$181,MATCH(F1462,Sheet1!A$14:A$181,0))&lt;&gt;0,IF(INDEX(Sheet1!I$14:I$181,MATCH(F1462,Sheet1!A$14:A$181,0))&lt;&gt;0,"Loan &amp; Cash","Loan"),"Cash")))</f>
        <v/>
      </c>
      <c r="N1462" t="str">
        <f>IF(ISTEXT(E1462),"",IF(ISBLANK(E1462),"",IF(ISTEXT(D1462),"",IF(A1457="Invoice No. : ",INDEX(Sheet1!D$14:D$181,MATCH(B1457,Sheet1!A$14:A$181,0)),N1461))))</f>
        <v/>
      </c>
      <c r="O1462" t="str">
        <f>IF(ISTEXT(E1462),"",IF(ISBLANK(E1462),"",IF(ISTEXT(D1462),"",IF(A1457="Invoice No. : ",INDEX(Sheet1!E$14:E$181,MATCH(B1457,Sheet1!A$14:A$181,0)),O1461))))</f>
        <v/>
      </c>
      <c r="P1462" t="str">
        <f>IF(ISTEXT(E1462),"",IF(ISBLANK(E1462),"",IF(ISTEXT(D1462),"",IF(A1457="Invoice No. : ",INDEX(Sheet1!G$14:G$181,MATCH(B1457,Sheet1!A$14:A$181,0)),P1461))))</f>
        <v/>
      </c>
      <c r="Q1462" t="str">
        <f t="shared" si="91"/>
        <v/>
      </c>
    </row>
    <row r="1463" spans="1:17" x14ac:dyDescent="0.2">
      <c r="F1463" s="26" t="str">
        <f t="shared" si="88"/>
        <v/>
      </c>
      <c r="G1463" s="26" t="str">
        <f>IF(ISTEXT(E1463),"",IF(ISBLANK(E1463),"",IF(ISTEXT(D1463),"",IF(A1458="Invoice No. : ",INDEX(Sheet1!F$14:F$181,MATCH(B1458,Sheet1!A$14:A$181,0)),G1462))))</f>
        <v/>
      </c>
      <c r="H1463" s="26" t="str">
        <f t="shared" si="89"/>
        <v/>
      </c>
      <c r="I1463" s="26" t="str">
        <f>IF(ISTEXT(E1463),"",IF(ISBLANK(E1463),"",IF(ISTEXT(D1463),"",IF(A1458="Invoice No. : ",TEXT(INDEX(Sheet1!C$14:C$200,MATCH(B1458,Sheet1!A$14:A$200,0)),"hh:mm:ss"),I1462))))</f>
        <v/>
      </c>
      <c r="J1463" t="str">
        <f t="shared" si="90"/>
        <v/>
      </c>
      <c r="K1463" t="str">
        <f>IF(ISBLANK(G1463),"",IF(ISTEXT(G1463),"",INDEX(Sheet1!H$14:H$181,MATCH(F1463,Sheet1!A$14:A$181,0))))</f>
        <v/>
      </c>
      <c r="L1463" t="str">
        <f>IF(ISBLANK(G1463),"",IF(ISTEXT(G1463),"",INDEX(Sheet1!I$14:I$181,MATCH(F1463,Sheet1!A$14:A$181,0))))</f>
        <v/>
      </c>
      <c r="M1463" t="str">
        <f>IF(ISBLANK(G1463),"",IF(ISTEXT(G1463),"",IF(INDEX(Sheet1!H$14:H$181,MATCH(F1463,Sheet1!A$14:A$181,0))&lt;&gt;0,IF(INDEX(Sheet1!I$14:I$181,MATCH(F1463,Sheet1!A$14:A$181,0))&lt;&gt;0,"Loan &amp; Cash","Loan"),"Cash")))</f>
        <v/>
      </c>
      <c r="N1463" t="str">
        <f>IF(ISTEXT(E1463),"",IF(ISBLANK(E1463),"",IF(ISTEXT(D1463),"",IF(A1458="Invoice No. : ",INDEX(Sheet1!D$14:D$181,MATCH(B1458,Sheet1!A$14:A$181,0)),N1462))))</f>
        <v/>
      </c>
      <c r="O1463" t="str">
        <f>IF(ISTEXT(E1463),"",IF(ISBLANK(E1463),"",IF(ISTEXT(D1463),"",IF(A1458="Invoice No. : ",INDEX(Sheet1!E$14:E$181,MATCH(B1458,Sheet1!A$14:A$181,0)),O1462))))</f>
        <v/>
      </c>
      <c r="P1463" t="str">
        <f>IF(ISTEXT(E1463),"",IF(ISBLANK(E1463),"",IF(ISTEXT(D1463),"",IF(A1458="Invoice No. : ",INDEX(Sheet1!G$14:G$181,MATCH(B1458,Sheet1!A$14:A$181,0)),P1462))))</f>
        <v/>
      </c>
      <c r="Q1463" t="str">
        <f t="shared" si="91"/>
        <v/>
      </c>
    </row>
    <row r="1464" spans="1:17" x14ac:dyDescent="0.2">
      <c r="A1464" s="10" t="s">
        <v>941</v>
      </c>
      <c r="B1464" s="10" t="s">
        <v>942</v>
      </c>
      <c r="C1464" s="11">
        <v>1</v>
      </c>
      <c r="D1464" s="11">
        <v>32</v>
      </c>
      <c r="E1464" s="11">
        <v>32</v>
      </c>
      <c r="F1464" s="26">
        <f t="shared" si="88"/>
        <v>2145383</v>
      </c>
      <c r="G1464" s="26">
        <f>IF(ISTEXT(E1464),"",IF(ISBLANK(E1464),"",IF(ISTEXT(D1464),"",IF(A1459="Invoice No. : ",INDEX(Sheet1!F$14:F$181,MATCH(B1459,Sheet1!A$14:A$181,0)),G1463))))</f>
        <v>51421</v>
      </c>
      <c r="H1464" s="26" t="str">
        <f t="shared" si="89"/>
        <v>01/17/2023</v>
      </c>
      <c r="I1464" s="26" t="str">
        <f>IF(ISTEXT(E1464),"",IF(ISBLANK(E1464),"",IF(ISTEXT(D1464),"",IF(A1459="Invoice No. : ",TEXT(INDEX(Sheet1!C$14:C$200,MATCH(B1459,Sheet1!A$14:A$200,0)),"hh:mm:ss"),I1463))))</f>
        <v>13:08:45</v>
      </c>
      <c r="J1464">
        <f t="shared" si="90"/>
        <v>3411.75</v>
      </c>
      <c r="K1464">
        <f>IF(ISBLANK(G1464),"",IF(ISTEXT(G1464),"",INDEX(Sheet1!H$14:H$181,MATCH(F1464,Sheet1!A$14:A$181,0))))</f>
        <v>3411.75</v>
      </c>
      <c r="L1464">
        <f>IF(ISBLANK(G1464),"",IF(ISTEXT(G1464),"",INDEX(Sheet1!I$14:I$181,MATCH(F1464,Sheet1!A$14:A$181,0))))</f>
        <v>0</v>
      </c>
      <c r="M1464" t="str">
        <f>IF(ISBLANK(G1464),"",IF(ISTEXT(G1464),"",IF(INDEX(Sheet1!H$14:H$181,MATCH(F1464,Sheet1!A$14:A$181,0))&lt;&gt;0,IF(INDEX(Sheet1!I$14:I$181,MATCH(F1464,Sheet1!A$14:A$181,0))&lt;&gt;0,"Loan &amp; Cash","Loan"),"Cash")))</f>
        <v>Loan</v>
      </c>
      <c r="N1464">
        <f>IF(ISTEXT(E1464),"",IF(ISBLANK(E1464),"",IF(ISTEXT(D1464),"",IF(A1459="Invoice No. : ",INDEX(Sheet1!D$14:D$181,MATCH(B1459,Sheet1!A$14:A$181,0)),N1463))))</f>
        <v>2</v>
      </c>
      <c r="O1464" t="str">
        <f>IF(ISTEXT(E1464),"",IF(ISBLANK(E1464),"",IF(ISTEXT(D1464),"",IF(A1459="Invoice No. : ",INDEX(Sheet1!E$14:E$181,MATCH(B1459,Sheet1!A$14:A$181,0)),O1463))))</f>
        <v>RUBY</v>
      </c>
      <c r="P1464" t="str">
        <f>IF(ISTEXT(E1464),"",IF(ISBLANK(E1464),"",IF(ISTEXT(D1464),"",IF(A1459="Invoice No. : ",INDEX(Sheet1!G$14:G$181,MATCH(B1459,Sheet1!A$14:A$181,0)),P1463))))</f>
        <v>AQUINO, GLADY ABALOS</v>
      </c>
      <c r="Q1464">
        <f t="shared" si="91"/>
        <v>130591.09</v>
      </c>
    </row>
    <row r="1465" spans="1:17" x14ac:dyDescent="0.2">
      <c r="A1465" s="10" t="s">
        <v>943</v>
      </c>
      <c r="B1465" s="10" t="s">
        <v>944</v>
      </c>
      <c r="C1465" s="11">
        <v>2</v>
      </c>
      <c r="D1465" s="11">
        <v>22.5</v>
      </c>
      <c r="E1465" s="11">
        <v>45</v>
      </c>
      <c r="F1465" s="26">
        <f t="shared" si="88"/>
        <v>2145383</v>
      </c>
      <c r="G1465" s="26">
        <f>IF(ISTEXT(E1465),"",IF(ISBLANK(E1465),"",IF(ISTEXT(D1465),"",IF(A1460="Invoice No. : ",INDEX(Sheet1!F$14:F$181,MATCH(B1460,Sheet1!A$14:A$181,0)),G1464))))</f>
        <v>51421</v>
      </c>
      <c r="H1465" s="26" t="str">
        <f t="shared" si="89"/>
        <v>01/17/2023</v>
      </c>
      <c r="I1465" s="26" t="str">
        <f>IF(ISTEXT(E1465),"",IF(ISBLANK(E1465),"",IF(ISTEXT(D1465),"",IF(A1460="Invoice No. : ",TEXT(INDEX(Sheet1!C$14:C$200,MATCH(B1460,Sheet1!A$14:A$200,0)),"hh:mm:ss"),I1464))))</f>
        <v>13:08:45</v>
      </c>
      <c r="J1465">
        <f t="shared" si="90"/>
        <v>3411.75</v>
      </c>
      <c r="K1465">
        <f>IF(ISBLANK(G1465),"",IF(ISTEXT(G1465),"",INDEX(Sheet1!H$14:H$181,MATCH(F1465,Sheet1!A$14:A$181,0))))</f>
        <v>3411.75</v>
      </c>
      <c r="L1465">
        <f>IF(ISBLANK(G1465),"",IF(ISTEXT(G1465),"",INDEX(Sheet1!I$14:I$181,MATCH(F1465,Sheet1!A$14:A$181,0))))</f>
        <v>0</v>
      </c>
      <c r="M1465" t="str">
        <f>IF(ISBLANK(G1465),"",IF(ISTEXT(G1465),"",IF(INDEX(Sheet1!H$14:H$181,MATCH(F1465,Sheet1!A$14:A$181,0))&lt;&gt;0,IF(INDEX(Sheet1!I$14:I$181,MATCH(F1465,Sheet1!A$14:A$181,0))&lt;&gt;0,"Loan &amp; Cash","Loan"),"Cash")))</f>
        <v>Loan</v>
      </c>
      <c r="N1465">
        <f>IF(ISTEXT(E1465),"",IF(ISBLANK(E1465),"",IF(ISTEXT(D1465),"",IF(A1460="Invoice No. : ",INDEX(Sheet1!D$14:D$181,MATCH(B1460,Sheet1!A$14:A$181,0)),N1464))))</f>
        <v>2</v>
      </c>
      <c r="O1465" t="str">
        <f>IF(ISTEXT(E1465),"",IF(ISBLANK(E1465),"",IF(ISTEXT(D1465),"",IF(A1460="Invoice No. : ",INDEX(Sheet1!E$14:E$181,MATCH(B1460,Sheet1!A$14:A$181,0)),O1464))))</f>
        <v>RUBY</v>
      </c>
      <c r="P1465" t="str">
        <f>IF(ISTEXT(E1465),"",IF(ISBLANK(E1465),"",IF(ISTEXT(D1465),"",IF(A1460="Invoice No. : ",INDEX(Sheet1!G$14:G$181,MATCH(B1460,Sheet1!A$14:A$181,0)),P1464))))</f>
        <v>AQUINO, GLADY ABALOS</v>
      </c>
      <c r="Q1465">
        <f t="shared" si="91"/>
        <v>130591.09</v>
      </c>
    </row>
    <row r="1466" spans="1:17" x14ac:dyDescent="0.2">
      <c r="A1466" s="10" t="s">
        <v>945</v>
      </c>
      <c r="B1466" s="10" t="s">
        <v>946</v>
      </c>
      <c r="C1466" s="11">
        <v>3</v>
      </c>
      <c r="D1466" s="11">
        <v>42.75</v>
      </c>
      <c r="E1466" s="11">
        <v>128.25</v>
      </c>
      <c r="F1466" s="26">
        <f t="shared" si="88"/>
        <v>2145383</v>
      </c>
      <c r="G1466" s="26">
        <f>IF(ISTEXT(E1466),"",IF(ISBLANK(E1466),"",IF(ISTEXT(D1466),"",IF(A1461="Invoice No. : ",INDEX(Sheet1!F$14:F$181,MATCH(B1461,Sheet1!A$14:A$181,0)),G1465))))</f>
        <v>51421</v>
      </c>
      <c r="H1466" s="26" t="str">
        <f t="shared" si="89"/>
        <v>01/17/2023</v>
      </c>
      <c r="I1466" s="26" t="str">
        <f>IF(ISTEXT(E1466),"",IF(ISBLANK(E1466),"",IF(ISTEXT(D1466),"",IF(A1461="Invoice No. : ",TEXT(INDEX(Sheet1!C$14:C$200,MATCH(B1461,Sheet1!A$14:A$200,0)),"hh:mm:ss"),I1465))))</f>
        <v>13:08:45</v>
      </c>
      <c r="J1466">
        <f t="shared" si="90"/>
        <v>3411.75</v>
      </c>
      <c r="K1466">
        <f>IF(ISBLANK(G1466),"",IF(ISTEXT(G1466),"",INDEX(Sheet1!H$14:H$181,MATCH(F1466,Sheet1!A$14:A$181,0))))</f>
        <v>3411.75</v>
      </c>
      <c r="L1466">
        <f>IF(ISBLANK(G1466),"",IF(ISTEXT(G1466),"",INDEX(Sheet1!I$14:I$181,MATCH(F1466,Sheet1!A$14:A$181,0))))</f>
        <v>0</v>
      </c>
      <c r="M1466" t="str">
        <f>IF(ISBLANK(G1466),"",IF(ISTEXT(G1466),"",IF(INDEX(Sheet1!H$14:H$181,MATCH(F1466,Sheet1!A$14:A$181,0))&lt;&gt;0,IF(INDEX(Sheet1!I$14:I$181,MATCH(F1466,Sheet1!A$14:A$181,0))&lt;&gt;0,"Loan &amp; Cash","Loan"),"Cash")))</f>
        <v>Loan</v>
      </c>
      <c r="N1466">
        <f>IF(ISTEXT(E1466),"",IF(ISBLANK(E1466),"",IF(ISTEXT(D1466),"",IF(A1461="Invoice No. : ",INDEX(Sheet1!D$14:D$181,MATCH(B1461,Sheet1!A$14:A$181,0)),N1465))))</f>
        <v>2</v>
      </c>
      <c r="O1466" t="str">
        <f>IF(ISTEXT(E1466),"",IF(ISBLANK(E1466),"",IF(ISTEXT(D1466),"",IF(A1461="Invoice No. : ",INDEX(Sheet1!E$14:E$181,MATCH(B1461,Sheet1!A$14:A$181,0)),O1465))))</f>
        <v>RUBY</v>
      </c>
      <c r="P1466" t="str">
        <f>IF(ISTEXT(E1466),"",IF(ISBLANK(E1466),"",IF(ISTEXT(D1466),"",IF(A1461="Invoice No. : ",INDEX(Sheet1!G$14:G$181,MATCH(B1461,Sheet1!A$14:A$181,0)),P1465))))</f>
        <v>AQUINO, GLADY ABALOS</v>
      </c>
      <c r="Q1466">
        <f t="shared" si="91"/>
        <v>130591.09</v>
      </c>
    </row>
    <row r="1467" spans="1:17" x14ac:dyDescent="0.2">
      <c r="A1467" s="10" t="s">
        <v>771</v>
      </c>
      <c r="B1467" s="10" t="s">
        <v>772</v>
      </c>
      <c r="C1467" s="11">
        <v>1</v>
      </c>
      <c r="D1467" s="11">
        <v>177.5</v>
      </c>
      <c r="E1467" s="11">
        <v>177.5</v>
      </c>
      <c r="F1467" s="26">
        <f t="shared" si="88"/>
        <v>2145383</v>
      </c>
      <c r="G1467" s="26">
        <f>IF(ISTEXT(E1467),"",IF(ISBLANK(E1467),"",IF(ISTEXT(D1467),"",IF(A1462="Invoice No. : ",INDEX(Sheet1!F$14:F$181,MATCH(B1462,Sheet1!A$14:A$181,0)),G1466))))</f>
        <v>51421</v>
      </c>
      <c r="H1467" s="26" t="str">
        <f t="shared" si="89"/>
        <v>01/17/2023</v>
      </c>
      <c r="I1467" s="26" t="str">
        <f>IF(ISTEXT(E1467),"",IF(ISBLANK(E1467),"",IF(ISTEXT(D1467),"",IF(A1462="Invoice No. : ",TEXT(INDEX(Sheet1!C$14:C$200,MATCH(B1462,Sheet1!A$14:A$200,0)),"hh:mm:ss"),I1466))))</f>
        <v>13:08:45</v>
      </c>
      <c r="J1467">
        <f t="shared" si="90"/>
        <v>3411.75</v>
      </c>
      <c r="K1467">
        <f>IF(ISBLANK(G1467),"",IF(ISTEXT(G1467),"",INDEX(Sheet1!H$14:H$181,MATCH(F1467,Sheet1!A$14:A$181,0))))</f>
        <v>3411.75</v>
      </c>
      <c r="L1467">
        <f>IF(ISBLANK(G1467),"",IF(ISTEXT(G1467),"",INDEX(Sheet1!I$14:I$181,MATCH(F1467,Sheet1!A$14:A$181,0))))</f>
        <v>0</v>
      </c>
      <c r="M1467" t="str">
        <f>IF(ISBLANK(G1467),"",IF(ISTEXT(G1467),"",IF(INDEX(Sheet1!H$14:H$181,MATCH(F1467,Sheet1!A$14:A$181,0))&lt;&gt;0,IF(INDEX(Sheet1!I$14:I$181,MATCH(F1467,Sheet1!A$14:A$181,0))&lt;&gt;0,"Loan &amp; Cash","Loan"),"Cash")))</f>
        <v>Loan</v>
      </c>
      <c r="N1467">
        <f>IF(ISTEXT(E1467),"",IF(ISBLANK(E1467),"",IF(ISTEXT(D1467),"",IF(A1462="Invoice No. : ",INDEX(Sheet1!D$14:D$181,MATCH(B1462,Sheet1!A$14:A$181,0)),N1466))))</f>
        <v>2</v>
      </c>
      <c r="O1467" t="str">
        <f>IF(ISTEXT(E1467),"",IF(ISBLANK(E1467),"",IF(ISTEXT(D1467),"",IF(A1462="Invoice No. : ",INDEX(Sheet1!E$14:E$181,MATCH(B1462,Sheet1!A$14:A$181,0)),O1466))))</f>
        <v>RUBY</v>
      </c>
      <c r="P1467" t="str">
        <f>IF(ISTEXT(E1467),"",IF(ISBLANK(E1467),"",IF(ISTEXT(D1467),"",IF(A1462="Invoice No. : ",INDEX(Sheet1!G$14:G$181,MATCH(B1462,Sheet1!A$14:A$181,0)),P1466))))</f>
        <v>AQUINO, GLADY ABALOS</v>
      </c>
      <c r="Q1467">
        <f t="shared" si="91"/>
        <v>130591.09</v>
      </c>
    </row>
    <row r="1468" spans="1:17" x14ac:dyDescent="0.2">
      <c r="A1468" s="10" t="s">
        <v>427</v>
      </c>
      <c r="B1468" s="10" t="s">
        <v>428</v>
      </c>
      <c r="C1468" s="11">
        <v>1</v>
      </c>
      <c r="D1468" s="11">
        <v>336.75</v>
      </c>
      <c r="E1468" s="11">
        <v>336.75</v>
      </c>
      <c r="F1468" s="26">
        <f t="shared" si="88"/>
        <v>2145383</v>
      </c>
      <c r="G1468" s="26">
        <f>IF(ISTEXT(E1468),"",IF(ISBLANK(E1468),"",IF(ISTEXT(D1468),"",IF(A1463="Invoice No. : ",INDEX(Sheet1!F$14:F$181,MATCH(B1463,Sheet1!A$14:A$181,0)),G1467))))</f>
        <v>51421</v>
      </c>
      <c r="H1468" s="26" t="str">
        <f t="shared" si="89"/>
        <v>01/17/2023</v>
      </c>
      <c r="I1468" s="26" t="str">
        <f>IF(ISTEXT(E1468),"",IF(ISBLANK(E1468),"",IF(ISTEXT(D1468),"",IF(A1463="Invoice No. : ",TEXT(INDEX(Sheet1!C$14:C$200,MATCH(B1463,Sheet1!A$14:A$200,0)),"hh:mm:ss"),I1467))))</f>
        <v>13:08:45</v>
      </c>
      <c r="J1468">
        <f t="shared" si="90"/>
        <v>3411.75</v>
      </c>
      <c r="K1468">
        <f>IF(ISBLANK(G1468),"",IF(ISTEXT(G1468),"",INDEX(Sheet1!H$14:H$181,MATCH(F1468,Sheet1!A$14:A$181,0))))</f>
        <v>3411.75</v>
      </c>
      <c r="L1468">
        <f>IF(ISBLANK(G1468),"",IF(ISTEXT(G1468),"",INDEX(Sheet1!I$14:I$181,MATCH(F1468,Sheet1!A$14:A$181,0))))</f>
        <v>0</v>
      </c>
      <c r="M1468" t="str">
        <f>IF(ISBLANK(G1468),"",IF(ISTEXT(G1468),"",IF(INDEX(Sheet1!H$14:H$181,MATCH(F1468,Sheet1!A$14:A$181,0))&lt;&gt;0,IF(INDEX(Sheet1!I$14:I$181,MATCH(F1468,Sheet1!A$14:A$181,0))&lt;&gt;0,"Loan &amp; Cash","Loan"),"Cash")))</f>
        <v>Loan</v>
      </c>
      <c r="N1468">
        <f>IF(ISTEXT(E1468),"",IF(ISBLANK(E1468),"",IF(ISTEXT(D1468),"",IF(A1463="Invoice No. : ",INDEX(Sheet1!D$14:D$181,MATCH(B1463,Sheet1!A$14:A$181,0)),N1467))))</f>
        <v>2</v>
      </c>
      <c r="O1468" t="str">
        <f>IF(ISTEXT(E1468),"",IF(ISBLANK(E1468),"",IF(ISTEXT(D1468),"",IF(A1463="Invoice No. : ",INDEX(Sheet1!E$14:E$181,MATCH(B1463,Sheet1!A$14:A$181,0)),O1467))))</f>
        <v>RUBY</v>
      </c>
      <c r="P1468" t="str">
        <f>IF(ISTEXT(E1468),"",IF(ISBLANK(E1468),"",IF(ISTEXT(D1468),"",IF(A1463="Invoice No. : ",INDEX(Sheet1!G$14:G$181,MATCH(B1463,Sheet1!A$14:A$181,0)),P1467))))</f>
        <v>AQUINO, GLADY ABALOS</v>
      </c>
      <c r="Q1468">
        <f t="shared" si="91"/>
        <v>130591.09</v>
      </c>
    </row>
    <row r="1469" spans="1:17" x14ac:dyDescent="0.2">
      <c r="A1469" s="10" t="s">
        <v>729</v>
      </c>
      <c r="B1469" s="10" t="s">
        <v>730</v>
      </c>
      <c r="C1469" s="11">
        <v>3</v>
      </c>
      <c r="D1469" s="11">
        <v>21.5</v>
      </c>
      <c r="E1469" s="11">
        <v>64.5</v>
      </c>
      <c r="F1469" s="26">
        <f t="shared" si="88"/>
        <v>2145383</v>
      </c>
      <c r="G1469" s="26">
        <f>IF(ISTEXT(E1469),"",IF(ISBLANK(E1469),"",IF(ISTEXT(D1469),"",IF(A1464="Invoice No. : ",INDEX(Sheet1!F$14:F$181,MATCH(B1464,Sheet1!A$14:A$181,0)),G1468))))</f>
        <v>51421</v>
      </c>
      <c r="H1469" s="26" t="str">
        <f t="shared" si="89"/>
        <v>01/17/2023</v>
      </c>
      <c r="I1469" s="26" t="str">
        <f>IF(ISTEXT(E1469),"",IF(ISBLANK(E1469),"",IF(ISTEXT(D1469),"",IF(A1464="Invoice No. : ",TEXT(INDEX(Sheet1!C$14:C$200,MATCH(B1464,Sheet1!A$14:A$200,0)),"hh:mm:ss"),I1468))))</f>
        <v>13:08:45</v>
      </c>
      <c r="J1469">
        <f t="shared" si="90"/>
        <v>3411.75</v>
      </c>
      <c r="K1469">
        <f>IF(ISBLANK(G1469),"",IF(ISTEXT(G1469),"",INDEX(Sheet1!H$14:H$181,MATCH(F1469,Sheet1!A$14:A$181,0))))</f>
        <v>3411.75</v>
      </c>
      <c r="L1469">
        <f>IF(ISBLANK(G1469),"",IF(ISTEXT(G1469),"",INDEX(Sheet1!I$14:I$181,MATCH(F1469,Sheet1!A$14:A$181,0))))</f>
        <v>0</v>
      </c>
      <c r="M1469" t="str">
        <f>IF(ISBLANK(G1469),"",IF(ISTEXT(G1469),"",IF(INDEX(Sheet1!H$14:H$181,MATCH(F1469,Sheet1!A$14:A$181,0))&lt;&gt;0,IF(INDEX(Sheet1!I$14:I$181,MATCH(F1469,Sheet1!A$14:A$181,0))&lt;&gt;0,"Loan &amp; Cash","Loan"),"Cash")))</f>
        <v>Loan</v>
      </c>
      <c r="N1469">
        <f>IF(ISTEXT(E1469),"",IF(ISBLANK(E1469),"",IF(ISTEXT(D1469),"",IF(A1464="Invoice No. : ",INDEX(Sheet1!D$14:D$181,MATCH(B1464,Sheet1!A$14:A$181,0)),N1468))))</f>
        <v>2</v>
      </c>
      <c r="O1469" t="str">
        <f>IF(ISTEXT(E1469),"",IF(ISBLANK(E1469),"",IF(ISTEXT(D1469),"",IF(A1464="Invoice No. : ",INDEX(Sheet1!E$14:E$181,MATCH(B1464,Sheet1!A$14:A$181,0)),O1468))))</f>
        <v>RUBY</v>
      </c>
      <c r="P1469" t="str">
        <f>IF(ISTEXT(E1469),"",IF(ISBLANK(E1469),"",IF(ISTEXT(D1469),"",IF(A1464="Invoice No. : ",INDEX(Sheet1!G$14:G$181,MATCH(B1464,Sheet1!A$14:A$181,0)),P1468))))</f>
        <v>AQUINO, GLADY ABALOS</v>
      </c>
      <c r="Q1469">
        <f t="shared" si="91"/>
        <v>130591.09</v>
      </c>
    </row>
    <row r="1470" spans="1:17" x14ac:dyDescent="0.2">
      <c r="A1470" s="10" t="s">
        <v>733</v>
      </c>
      <c r="B1470" s="10" t="s">
        <v>734</v>
      </c>
      <c r="C1470" s="11">
        <v>2</v>
      </c>
      <c r="D1470" s="11">
        <v>28.5</v>
      </c>
      <c r="E1470" s="11">
        <v>57</v>
      </c>
      <c r="F1470" s="26">
        <f t="shared" si="88"/>
        <v>2145383</v>
      </c>
      <c r="G1470" s="26">
        <f>IF(ISTEXT(E1470),"",IF(ISBLANK(E1470),"",IF(ISTEXT(D1470),"",IF(A1465="Invoice No. : ",INDEX(Sheet1!F$14:F$181,MATCH(B1465,Sheet1!A$14:A$181,0)),G1469))))</f>
        <v>51421</v>
      </c>
      <c r="H1470" s="26" t="str">
        <f t="shared" si="89"/>
        <v>01/17/2023</v>
      </c>
      <c r="I1470" s="26" t="str">
        <f>IF(ISTEXT(E1470),"",IF(ISBLANK(E1470),"",IF(ISTEXT(D1470),"",IF(A1465="Invoice No. : ",TEXT(INDEX(Sheet1!C$14:C$200,MATCH(B1465,Sheet1!A$14:A$200,0)),"hh:mm:ss"),I1469))))</f>
        <v>13:08:45</v>
      </c>
      <c r="J1470">
        <f t="shared" si="90"/>
        <v>3411.75</v>
      </c>
      <c r="K1470">
        <f>IF(ISBLANK(G1470),"",IF(ISTEXT(G1470),"",INDEX(Sheet1!H$14:H$181,MATCH(F1470,Sheet1!A$14:A$181,0))))</f>
        <v>3411.75</v>
      </c>
      <c r="L1470">
        <f>IF(ISBLANK(G1470),"",IF(ISTEXT(G1470),"",INDEX(Sheet1!I$14:I$181,MATCH(F1470,Sheet1!A$14:A$181,0))))</f>
        <v>0</v>
      </c>
      <c r="M1470" t="str">
        <f>IF(ISBLANK(G1470),"",IF(ISTEXT(G1470),"",IF(INDEX(Sheet1!H$14:H$181,MATCH(F1470,Sheet1!A$14:A$181,0))&lt;&gt;0,IF(INDEX(Sheet1!I$14:I$181,MATCH(F1470,Sheet1!A$14:A$181,0))&lt;&gt;0,"Loan &amp; Cash","Loan"),"Cash")))</f>
        <v>Loan</v>
      </c>
      <c r="N1470">
        <f>IF(ISTEXT(E1470),"",IF(ISBLANK(E1470),"",IF(ISTEXT(D1470),"",IF(A1465="Invoice No. : ",INDEX(Sheet1!D$14:D$181,MATCH(B1465,Sheet1!A$14:A$181,0)),N1469))))</f>
        <v>2</v>
      </c>
      <c r="O1470" t="str">
        <f>IF(ISTEXT(E1470),"",IF(ISBLANK(E1470),"",IF(ISTEXT(D1470),"",IF(A1465="Invoice No. : ",INDEX(Sheet1!E$14:E$181,MATCH(B1465,Sheet1!A$14:A$181,0)),O1469))))</f>
        <v>RUBY</v>
      </c>
      <c r="P1470" t="str">
        <f>IF(ISTEXT(E1470),"",IF(ISBLANK(E1470),"",IF(ISTEXT(D1470),"",IF(A1465="Invoice No. : ",INDEX(Sheet1!G$14:G$181,MATCH(B1465,Sheet1!A$14:A$181,0)),P1469))))</f>
        <v>AQUINO, GLADY ABALOS</v>
      </c>
      <c r="Q1470">
        <f t="shared" si="91"/>
        <v>130591.09</v>
      </c>
    </row>
    <row r="1471" spans="1:17" x14ac:dyDescent="0.2">
      <c r="A1471" s="10" t="s">
        <v>368</v>
      </c>
      <c r="B1471" s="10" t="s">
        <v>369</v>
      </c>
      <c r="C1471" s="11">
        <v>1</v>
      </c>
      <c r="D1471" s="11">
        <v>72</v>
      </c>
      <c r="E1471" s="11">
        <v>72</v>
      </c>
      <c r="F1471" s="26">
        <f t="shared" si="88"/>
        <v>2145383</v>
      </c>
      <c r="G1471" s="26">
        <f>IF(ISTEXT(E1471),"",IF(ISBLANK(E1471),"",IF(ISTEXT(D1471),"",IF(A1466="Invoice No. : ",INDEX(Sheet1!F$14:F$181,MATCH(B1466,Sheet1!A$14:A$181,0)),G1470))))</f>
        <v>51421</v>
      </c>
      <c r="H1471" s="26" t="str">
        <f t="shared" si="89"/>
        <v>01/17/2023</v>
      </c>
      <c r="I1471" s="26" t="str">
        <f>IF(ISTEXT(E1471),"",IF(ISBLANK(E1471),"",IF(ISTEXT(D1471),"",IF(A1466="Invoice No. : ",TEXT(INDEX(Sheet1!C$14:C$200,MATCH(B1466,Sheet1!A$14:A$200,0)),"hh:mm:ss"),I1470))))</f>
        <v>13:08:45</v>
      </c>
      <c r="J1471">
        <f t="shared" si="90"/>
        <v>3411.75</v>
      </c>
      <c r="K1471">
        <f>IF(ISBLANK(G1471),"",IF(ISTEXT(G1471),"",INDEX(Sheet1!H$14:H$181,MATCH(F1471,Sheet1!A$14:A$181,0))))</f>
        <v>3411.75</v>
      </c>
      <c r="L1471">
        <f>IF(ISBLANK(G1471),"",IF(ISTEXT(G1471),"",INDEX(Sheet1!I$14:I$181,MATCH(F1471,Sheet1!A$14:A$181,0))))</f>
        <v>0</v>
      </c>
      <c r="M1471" t="str">
        <f>IF(ISBLANK(G1471),"",IF(ISTEXT(G1471),"",IF(INDEX(Sheet1!H$14:H$181,MATCH(F1471,Sheet1!A$14:A$181,0))&lt;&gt;0,IF(INDEX(Sheet1!I$14:I$181,MATCH(F1471,Sheet1!A$14:A$181,0))&lt;&gt;0,"Loan &amp; Cash","Loan"),"Cash")))</f>
        <v>Loan</v>
      </c>
      <c r="N1471">
        <f>IF(ISTEXT(E1471),"",IF(ISBLANK(E1471),"",IF(ISTEXT(D1471),"",IF(A1466="Invoice No. : ",INDEX(Sheet1!D$14:D$181,MATCH(B1466,Sheet1!A$14:A$181,0)),N1470))))</f>
        <v>2</v>
      </c>
      <c r="O1471" t="str">
        <f>IF(ISTEXT(E1471),"",IF(ISBLANK(E1471),"",IF(ISTEXT(D1471),"",IF(A1466="Invoice No. : ",INDEX(Sheet1!E$14:E$181,MATCH(B1466,Sheet1!A$14:A$181,0)),O1470))))</f>
        <v>RUBY</v>
      </c>
      <c r="P1471" t="str">
        <f>IF(ISTEXT(E1471),"",IF(ISBLANK(E1471),"",IF(ISTEXT(D1471),"",IF(A1466="Invoice No. : ",INDEX(Sheet1!G$14:G$181,MATCH(B1466,Sheet1!A$14:A$181,0)),P1470))))</f>
        <v>AQUINO, GLADY ABALOS</v>
      </c>
      <c r="Q1471">
        <f t="shared" si="91"/>
        <v>130591.09</v>
      </c>
    </row>
    <row r="1472" spans="1:17" x14ac:dyDescent="0.2">
      <c r="A1472" s="10" t="s">
        <v>105</v>
      </c>
      <c r="B1472" s="10" t="s">
        <v>106</v>
      </c>
      <c r="C1472" s="11">
        <v>1</v>
      </c>
      <c r="D1472" s="11">
        <v>162.25</v>
      </c>
      <c r="E1472" s="11">
        <v>162.25</v>
      </c>
      <c r="F1472" s="26">
        <f t="shared" si="88"/>
        <v>2145383</v>
      </c>
      <c r="G1472" s="26">
        <f>IF(ISTEXT(E1472),"",IF(ISBLANK(E1472),"",IF(ISTEXT(D1472),"",IF(A1467="Invoice No. : ",INDEX(Sheet1!F$14:F$181,MATCH(B1467,Sheet1!A$14:A$181,0)),G1471))))</f>
        <v>51421</v>
      </c>
      <c r="H1472" s="26" t="str">
        <f t="shared" si="89"/>
        <v>01/17/2023</v>
      </c>
      <c r="I1472" s="26" t="str">
        <f>IF(ISTEXT(E1472),"",IF(ISBLANK(E1472),"",IF(ISTEXT(D1472),"",IF(A1467="Invoice No. : ",TEXT(INDEX(Sheet1!C$14:C$200,MATCH(B1467,Sheet1!A$14:A$200,0)),"hh:mm:ss"),I1471))))</f>
        <v>13:08:45</v>
      </c>
      <c r="J1472">
        <f t="shared" si="90"/>
        <v>3411.75</v>
      </c>
      <c r="K1472">
        <f>IF(ISBLANK(G1472),"",IF(ISTEXT(G1472),"",INDEX(Sheet1!H$14:H$181,MATCH(F1472,Sheet1!A$14:A$181,0))))</f>
        <v>3411.75</v>
      </c>
      <c r="L1472">
        <f>IF(ISBLANK(G1472),"",IF(ISTEXT(G1472),"",INDEX(Sheet1!I$14:I$181,MATCH(F1472,Sheet1!A$14:A$181,0))))</f>
        <v>0</v>
      </c>
      <c r="M1472" t="str">
        <f>IF(ISBLANK(G1472),"",IF(ISTEXT(G1472),"",IF(INDEX(Sheet1!H$14:H$181,MATCH(F1472,Sheet1!A$14:A$181,0))&lt;&gt;0,IF(INDEX(Sheet1!I$14:I$181,MATCH(F1472,Sheet1!A$14:A$181,0))&lt;&gt;0,"Loan &amp; Cash","Loan"),"Cash")))</f>
        <v>Loan</v>
      </c>
      <c r="N1472">
        <f>IF(ISTEXT(E1472),"",IF(ISBLANK(E1472),"",IF(ISTEXT(D1472),"",IF(A1467="Invoice No. : ",INDEX(Sheet1!D$14:D$181,MATCH(B1467,Sheet1!A$14:A$181,0)),N1471))))</f>
        <v>2</v>
      </c>
      <c r="O1472" t="str">
        <f>IF(ISTEXT(E1472),"",IF(ISBLANK(E1472),"",IF(ISTEXT(D1472),"",IF(A1467="Invoice No. : ",INDEX(Sheet1!E$14:E$181,MATCH(B1467,Sheet1!A$14:A$181,0)),O1471))))</f>
        <v>RUBY</v>
      </c>
      <c r="P1472" t="str">
        <f>IF(ISTEXT(E1472),"",IF(ISBLANK(E1472),"",IF(ISTEXT(D1472),"",IF(A1467="Invoice No. : ",INDEX(Sheet1!G$14:G$181,MATCH(B1467,Sheet1!A$14:A$181,0)),P1471))))</f>
        <v>AQUINO, GLADY ABALOS</v>
      </c>
      <c r="Q1472">
        <f t="shared" si="91"/>
        <v>130591.09</v>
      </c>
    </row>
    <row r="1473" spans="1:17" x14ac:dyDescent="0.2">
      <c r="A1473" s="10" t="s">
        <v>629</v>
      </c>
      <c r="B1473" s="10" t="s">
        <v>630</v>
      </c>
      <c r="C1473" s="11">
        <v>3</v>
      </c>
      <c r="D1473" s="11">
        <v>16.5</v>
      </c>
      <c r="E1473" s="11">
        <v>49.5</v>
      </c>
      <c r="F1473" s="26">
        <f t="shared" si="88"/>
        <v>2145383</v>
      </c>
      <c r="G1473" s="26">
        <f>IF(ISTEXT(E1473),"",IF(ISBLANK(E1473),"",IF(ISTEXT(D1473),"",IF(A1468="Invoice No. : ",INDEX(Sheet1!F$14:F$181,MATCH(B1468,Sheet1!A$14:A$181,0)),G1472))))</f>
        <v>51421</v>
      </c>
      <c r="H1473" s="26" t="str">
        <f t="shared" si="89"/>
        <v>01/17/2023</v>
      </c>
      <c r="I1473" s="26" t="str">
        <f>IF(ISTEXT(E1473),"",IF(ISBLANK(E1473),"",IF(ISTEXT(D1473),"",IF(A1468="Invoice No. : ",TEXT(INDEX(Sheet1!C$14:C$200,MATCH(B1468,Sheet1!A$14:A$200,0)),"hh:mm:ss"),I1472))))</f>
        <v>13:08:45</v>
      </c>
      <c r="J1473">
        <f t="shared" si="90"/>
        <v>3411.75</v>
      </c>
      <c r="K1473">
        <f>IF(ISBLANK(G1473),"",IF(ISTEXT(G1473),"",INDEX(Sheet1!H$14:H$181,MATCH(F1473,Sheet1!A$14:A$181,0))))</f>
        <v>3411.75</v>
      </c>
      <c r="L1473">
        <f>IF(ISBLANK(G1473),"",IF(ISTEXT(G1473),"",INDEX(Sheet1!I$14:I$181,MATCH(F1473,Sheet1!A$14:A$181,0))))</f>
        <v>0</v>
      </c>
      <c r="M1473" t="str">
        <f>IF(ISBLANK(G1473),"",IF(ISTEXT(G1473),"",IF(INDEX(Sheet1!H$14:H$181,MATCH(F1473,Sheet1!A$14:A$181,0))&lt;&gt;0,IF(INDEX(Sheet1!I$14:I$181,MATCH(F1473,Sheet1!A$14:A$181,0))&lt;&gt;0,"Loan &amp; Cash","Loan"),"Cash")))</f>
        <v>Loan</v>
      </c>
      <c r="N1473">
        <f>IF(ISTEXT(E1473),"",IF(ISBLANK(E1473),"",IF(ISTEXT(D1473),"",IF(A1468="Invoice No. : ",INDEX(Sheet1!D$14:D$181,MATCH(B1468,Sheet1!A$14:A$181,0)),N1472))))</f>
        <v>2</v>
      </c>
      <c r="O1473" t="str">
        <f>IF(ISTEXT(E1473),"",IF(ISBLANK(E1473),"",IF(ISTEXT(D1473),"",IF(A1468="Invoice No. : ",INDEX(Sheet1!E$14:E$181,MATCH(B1468,Sheet1!A$14:A$181,0)),O1472))))</f>
        <v>RUBY</v>
      </c>
      <c r="P1473" t="str">
        <f>IF(ISTEXT(E1473),"",IF(ISBLANK(E1473),"",IF(ISTEXT(D1473),"",IF(A1468="Invoice No. : ",INDEX(Sheet1!G$14:G$181,MATCH(B1468,Sheet1!A$14:A$181,0)),P1472))))</f>
        <v>AQUINO, GLADY ABALOS</v>
      </c>
      <c r="Q1473">
        <f t="shared" si="91"/>
        <v>130591.09</v>
      </c>
    </row>
    <row r="1474" spans="1:17" x14ac:dyDescent="0.2">
      <c r="A1474" s="10" t="s">
        <v>947</v>
      </c>
      <c r="B1474" s="10" t="s">
        <v>948</v>
      </c>
      <c r="C1474" s="11">
        <v>24</v>
      </c>
      <c r="D1474" s="11">
        <v>5.25</v>
      </c>
      <c r="E1474" s="11">
        <v>126</v>
      </c>
      <c r="F1474" s="26">
        <f t="shared" si="88"/>
        <v>2145383</v>
      </c>
      <c r="G1474" s="26">
        <f>IF(ISTEXT(E1474),"",IF(ISBLANK(E1474),"",IF(ISTEXT(D1474),"",IF(A1469="Invoice No. : ",INDEX(Sheet1!F$14:F$181,MATCH(B1469,Sheet1!A$14:A$181,0)),G1473))))</f>
        <v>51421</v>
      </c>
      <c r="H1474" s="26" t="str">
        <f t="shared" si="89"/>
        <v>01/17/2023</v>
      </c>
      <c r="I1474" s="26" t="str">
        <f>IF(ISTEXT(E1474),"",IF(ISBLANK(E1474),"",IF(ISTEXT(D1474),"",IF(A1469="Invoice No. : ",TEXT(INDEX(Sheet1!C$14:C$200,MATCH(B1469,Sheet1!A$14:A$200,0)),"hh:mm:ss"),I1473))))</f>
        <v>13:08:45</v>
      </c>
      <c r="J1474">
        <f t="shared" si="90"/>
        <v>3411.75</v>
      </c>
      <c r="K1474">
        <f>IF(ISBLANK(G1474),"",IF(ISTEXT(G1474),"",INDEX(Sheet1!H$14:H$181,MATCH(F1474,Sheet1!A$14:A$181,0))))</f>
        <v>3411.75</v>
      </c>
      <c r="L1474">
        <f>IF(ISBLANK(G1474),"",IF(ISTEXT(G1474),"",INDEX(Sheet1!I$14:I$181,MATCH(F1474,Sheet1!A$14:A$181,0))))</f>
        <v>0</v>
      </c>
      <c r="M1474" t="str">
        <f>IF(ISBLANK(G1474),"",IF(ISTEXT(G1474),"",IF(INDEX(Sheet1!H$14:H$181,MATCH(F1474,Sheet1!A$14:A$181,0))&lt;&gt;0,IF(INDEX(Sheet1!I$14:I$181,MATCH(F1474,Sheet1!A$14:A$181,0))&lt;&gt;0,"Loan &amp; Cash","Loan"),"Cash")))</f>
        <v>Loan</v>
      </c>
      <c r="N1474">
        <f>IF(ISTEXT(E1474),"",IF(ISBLANK(E1474),"",IF(ISTEXT(D1474),"",IF(A1469="Invoice No. : ",INDEX(Sheet1!D$14:D$181,MATCH(B1469,Sheet1!A$14:A$181,0)),N1473))))</f>
        <v>2</v>
      </c>
      <c r="O1474" t="str">
        <f>IF(ISTEXT(E1474),"",IF(ISBLANK(E1474),"",IF(ISTEXT(D1474),"",IF(A1469="Invoice No. : ",INDEX(Sheet1!E$14:E$181,MATCH(B1469,Sheet1!A$14:A$181,0)),O1473))))</f>
        <v>RUBY</v>
      </c>
      <c r="P1474" t="str">
        <f>IF(ISTEXT(E1474),"",IF(ISBLANK(E1474),"",IF(ISTEXT(D1474),"",IF(A1469="Invoice No. : ",INDEX(Sheet1!G$14:G$181,MATCH(B1469,Sheet1!A$14:A$181,0)),P1473))))</f>
        <v>AQUINO, GLADY ABALOS</v>
      </c>
      <c r="Q1474">
        <f t="shared" si="91"/>
        <v>130591.09</v>
      </c>
    </row>
    <row r="1475" spans="1:17" x14ac:dyDescent="0.2">
      <c r="A1475" s="10" t="s">
        <v>533</v>
      </c>
      <c r="B1475" s="10" t="s">
        <v>534</v>
      </c>
      <c r="C1475" s="11">
        <v>1</v>
      </c>
      <c r="D1475" s="11">
        <v>270</v>
      </c>
      <c r="E1475" s="11">
        <v>270</v>
      </c>
      <c r="F1475" s="26">
        <f t="shared" si="88"/>
        <v>2145383</v>
      </c>
      <c r="G1475" s="26">
        <f>IF(ISTEXT(E1475),"",IF(ISBLANK(E1475),"",IF(ISTEXT(D1475),"",IF(A1470="Invoice No. : ",INDEX(Sheet1!F$14:F$181,MATCH(B1470,Sheet1!A$14:A$181,0)),G1474))))</f>
        <v>51421</v>
      </c>
      <c r="H1475" s="26" t="str">
        <f t="shared" si="89"/>
        <v>01/17/2023</v>
      </c>
      <c r="I1475" s="26" t="str">
        <f>IF(ISTEXT(E1475),"",IF(ISBLANK(E1475),"",IF(ISTEXT(D1475),"",IF(A1470="Invoice No. : ",TEXT(INDEX(Sheet1!C$14:C$200,MATCH(B1470,Sheet1!A$14:A$200,0)),"hh:mm:ss"),I1474))))</f>
        <v>13:08:45</v>
      </c>
      <c r="J1475">
        <f t="shared" si="90"/>
        <v>3411.75</v>
      </c>
      <c r="K1475">
        <f>IF(ISBLANK(G1475),"",IF(ISTEXT(G1475),"",INDEX(Sheet1!H$14:H$181,MATCH(F1475,Sheet1!A$14:A$181,0))))</f>
        <v>3411.75</v>
      </c>
      <c r="L1475">
        <f>IF(ISBLANK(G1475),"",IF(ISTEXT(G1475),"",INDEX(Sheet1!I$14:I$181,MATCH(F1475,Sheet1!A$14:A$181,0))))</f>
        <v>0</v>
      </c>
      <c r="M1475" t="str">
        <f>IF(ISBLANK(G1475),"",IF(ISTEXT(G1475),"",IF(INDEX(Sheet1!H$14:H$181,MATCH(F1475,Sheet1!A$14:A$181,0))&lt;&gt;0,IF(INDEX(Sheet1!I$14:I$181,MATCH(F1475,Sheet1!A$14:A$181,0))&lt;&gt;0,"Loan &amp; Cash","Loan"),"Cash")))</f>
        <v>Loan</v>
      </c>
      <c r="N1475">
        <f>IF(ISTEXT(E1475),"",IF(ISBLANK(E1475),"",IF(ISTEXT(D1475),"",IF(A1470="Invoice No. : ",INDEX(Sheet1!D$14:D$181,MATCH(B1470,Sheet1!A$14:A$181,0)),N1474))))</f>
        <v>2</v>
      </c>
      <c r="O1475" t="str">
        <f>IF(ISTEXT(E1475),"",IF(ISBLANK(E1475),"",IF(ISTEXT(D1475),"",IF(A1470="Invoice No. : ",INDEX(Sheet1!E$14:E$181,MATCH(B1470,Sheet1!A$14:A$181,0)),O1474))))</f>
        <v>RUBY</v>
      </c>
      <c r="P1475" t="str">
        <f>IF(ISTEXT(E1475),"",IF(ISBLANK(E1475),"",IF(ISTEXT(D1475),"",IF(A1470="Invoice No. : ",INDEX(Sheet1!G$14:G$181,MATCH(B1470,Sheet1!A$14:A$181,0)),P1474))))</f>
        <v>AQUINO, GLADY ABALOS</v>
      </c>
      <c r="Q1475">
        <f t="shared" si="91"/>
        <v>130591.09</v>
      </c>
    </row>
    <row r="1476" spans="1:17" x14ac:dyDescent="0.2">
      <c r="A1476" s="10" t="s">
        <v>292</v>
      </c>
      <c r="B1476" s="10" t="s">
        <v>293</v>
      </c>
      <c r="C1476" s="11">
        <v>1</v>
      </c>
      <c r="D1476" s="11">
        <v>89</v>
      </c>
      <c r="E1476" s="11">
        <v>89</v>
      </c>
      <c r="F1476" s="26">
        <f t="shared" si="88"/>
        <v>2145383</v>
      </c>
      <c r="G1476" s="26">
        <f>IF(ISTEXT(E1476),"",IF(ISBLANK(E1476),"",IF(ISTEXT(D1476),"",IF(A1471="Invoice No. : ",INDEX(Sheet1!F$14:F$181,MATCH(B1471,Sheet1!A$14:A$181,0)),G1475))))</f>
        <v>51421</v>
      </c>
      <c r="H1476" s="26" t="str">
        <f t="shared" si="89"/>
        <v>01/17/2023</v>
      </c>
      <c r="I1476" s="26" t="str">
        <f>IF(ISTEXT(E1476),"",IF(ISBLANK(E1476),"",IF(ISTEXT(D1476),"",IF(A1471="Invoice No. : ",TEXT(INDEX(Sheet1!C$14:C$200,MATCH(B1471,Sheet1!A$14:A$200,0)),"hh:mm:ss"),I1475))))</f>
        <v>13:08:45</v>
      </c>
      <c r="J1476">
        <f t="shared" si="90"/>
        <v>3411.75</v>
      </c>
      <c r="K1476">
        <f>IF(ISBLANK(G1476),"",IF(ISTEXT(G1476),"",INDEX(Sheet1!H$14:H$181,MATCH(F1476,Sheet1!A$14:A$181,0))))</f>
        <v>3411.75</v>
      </c>
      <c r="L1476">
        <f>IF(ISBLANK(G1476),"",IF(ISTEXT(G1476),"",INDEX(Sheet1!I$14:I$181,MATCH(F1476,Sheet1!A$14:A$181,0))))</f>
        <v>0</v>
      </c>
      <c r="M1476" t="str">
        <f>IF(ISBLANK(G1476),"",IF(ISTEXT(G1476),"",IF(INDEX(Sheet1!H$14:H$181,MATCH(F1476,Sheet1!A$14:A$181,0))&lt;&gt;0,IF(INDEX(Sheet1!I$14:I$181,MATCH(F1476,Sheet1!A$14:A$181,0))&lt;&gt;0,"Loan &amp; Cash","Loan"),"Cash")))</f>
        <v>Loan</v>
      </c>
      <c r="N1476">
        <f>IF(ISTEXT(E1476),"",IF(ISBLANK(E1476),"",IF(ISTEXT(D1476),"",IF(A1471="Invoice No. : ",INDEX(Sheet1!D$14:D$181,MATCH(B1471,Sheet1!A$14:A$181,0)),N1475))))</f>
        <v>2</v>
      </c>
      <c r="O1476" t="str">
        <f>IF(ISTEXT(E1476),"",IF(ISBLANK(E1476),"",IF(ISTEXT(D1476),"",IF(A1471="Invoice No. : ",INDEX(Sheet1!E$14:E$181,MATCH(B1471,Sheet1!A$14:A$181,0)),O1475))))</f>
        <v>RUBY</v>
      </c>
      <c r="P1476" t="str">
        <f>IF(ISTEXT(E1476),"",IF(ISBLANK(E1476),"",IF(ISTEXT(D1476),"",IF(A1471="Invoice No. : ",INDEX(Sheet1!G$14:G$181,MATCH(B1471,Sheet1!A$14:A$181,0)),P1475))))</f>
        <v>AQUINO, GLADY ABALOS</v>
      </c>
      <c r="Q1476">
        <f t="shared" si="91"/>
        <v>130591.09</v>
      </c>
    </row>
    <row r="1477" spans="1:17" x14ac:dyDescent="0.2">
      <c r="A1477" s="10" t="s">
        <v>332</v>
      </c>
      <c r="B1477" s="10" t="s">
        <v>333</v>
      </c>
      <c r="C1477" s="11">
        <v>1</v>
      </c>
      <c r="D1477" s="11">
        <v>74</v>
      </c>
      <c r="E1477" s="11">
        <v>74</v>
      </c>
      <c r="F1477" s="26">
        <f t="shared" si="88"/>
        <v>2145383</v>
      </c>
      <c r="G1477" s="26">
        <f>IF(ISTEXT(E1477),"",IF(ISBLANK(E1477),"",IF(ISTEXT(D1477),"",IF(A1472="Invoice No. : ",INDEX(Sheet1!F$14:F$181,MATCH(B1472,Sheet1!A$14:A$181,0)),G1476))))</f>
        <v>51421</v>
      </c>
      <c r="H1477" s="26" t="str">
        <f t="shared" si="89"/>
        <v>01/17/2023</v>
      </c>
      <c r="I1477" s="26" t="str">
        <f>IF(ISTEXT(E1477),"",IF(ISBLANK(E1477),"",IF(ISTEXT(D1477),"",IF(A1472="Invoice No. : ",TEXT(INDEX(Sheet1!C$14:C$200,MATCH(B1472,Sheet1!A$14:A$200,0)),"hh:mm:ss"),I1476))))</f>
        <v>13:08:45</v>
      </c>
      <c r="J1477">
        <f t="shared" si="90"/>
        <v>3411.75</v>
      </c>
      <c r="K1477">
        <f>IF(ISBLANK(G1477),"",IF(ISTEXT(G1477),"",INDEX(Sheet1!H$14:H$181,MATCH(F1477,Sheet1!A$14:A$181,0))))</f>
        <v>3411.75</v>
      </c>
      <c r="L1477">
        <f>IF(ISBLANK(G1477),"",IF(ISTEXT(G1477),"",INDEX(Sheet1!I$14:I$181,MATCH(F1477,Sheet1!A$14:A$181,0))))</f>
        <v>0</v>
      </c>
      <c r="M1477" t="str">
        <f>IF(ISBLANK(G1477),"",IF(ISTEXT(G1477),"",IF(INDEX(Sheet1!H$14:H$181,MATCH(F1477,Sheet1!A$14:A$181,0))&lt;&gt;0,IF(INDEX(Sheet1!I$14:I$181,MATCH(F1477,Sheet1!A$14:A$181,0))&lt;&gt;0,"Loan &amp; Cash","Loan"),"Cash")))</f>
        <v>Loan</v>
      </c>
      <c r="N1477">
        <f>IF(ISTEXT(E1477),"",IF(ISBLANK(E1477),"",IF(ISTEXT(D1477),"",IF(A1472="Invoice No. : ",INDEX(Sheet1!D$14:D$181,MATCH(B1472,Sheet1!A$14:A$181,0)),N1476))))</f>
        <v>2</v>
      </c>
      <c r="O1477" t="str">
        <f>IF(ISTEXT(E1477),"",IF(ISBLANK(E1477),"",IF(ISTEXT(D1477),"",IF(A1472="Invoice No. : ",INDEX(Sheet1!E$14:E$181,MATCH(B1472,Sheet1!A$14:A$181,0)),O1476))))</f>
        <v>RUBY</v>
      </c>
      <c r="P1477" t="str">
        <f>IF(ISTEXT(E1477),"",IF(ISBLANK(E1477),"",IF(ISTEXT(D1477),"",IF(A1472="Invoice No. : ",INDEX(Sheet1!G$14:G$181,MATCH(B1472,Sheet1!A$14:A$181,0)),P1476))))</f>
        <v>AQUINO, GLADY ABALOS</v>
      </c>
      <c r="Q1477">
        <f t="shared" si="91"/>
        <v>130591.09</v>
      </c>
    </row>
    <row r="1478" spans="1:17" x14ac:dyDescent="0.2">
      <c r="A1478" s="10" t="s">
        <v>380</v>
      </c>
      <c r="B1478" s="10" t="s">
        <v>381</v>
      </c>
      <c r="C1478" s="11">
        <v>1</v>
      </c>
      <c r="D1478" s="11">
        <v>74</v>
      </c>
      <c r="E1478" s="11">
        <v>74</v>
      </c>
      <c r="F1478" s="26">
        <f t="shared" si="88"/>
        <v>2145383</v>
      </c>
      <c r="G1478" s="26">
        <f>IF(ISTEXT(E1478),"",IF(ISBLANK(E1478),"",IF(ISTEXT(D1478),"",IF(A1473="Invoice No. : ",INDEX(Sheet1!F$14:F$181,MATCH(B1473,Sheet1!A$14:A$181,0)),G1477))))</f>
        <v>51421</v>
      </c>
      <c r="H1478" s="26" t="str">
        <f t="shared" si="89"/>
        <v>01/17/2023</v>
      </c>
      <c r="I1478" s="26" t="str">
        <f>IF(ISTEXT(E1478),"",IF(ISBLANK(E1478),"",IF(ISTEXT(D1478),"",IF(A1473="Invoice No. : ",TEXT(INDEX(Sheet1!C$14:C$200,MATCH(B1473,Sheet1!A$14:A$200,0)),"hh:mm:ss"),I1477))))</f>
        <v>13:08:45</v>
      </c>
      <c r="J1478">
        <f t="shared" si="90"/>
        <v>3411.75</v>
      </c>
      <c r="K1478">
        <f>IF(ISBLANK(G1478),"",IF(ISTEXT(G1478),"",INDEX(Sheet1!H$14:H$181,MATCH(F1478,Sheet1!A$14:A$181,0))))</f>
        <v>3411.75</v>
      </c>
      <c r="L1478">
        <f>IF(ISBLANK(G1478),"",IF(ISTEXT(G1478),"",INDEX(Sheet1!I$14:I$181,MATCH(F1478,Sheet1!A$14:A$181,0))))</f>
        <v>0</v>
      </c>
      <c r="M1478" t="str">
        <f>IF(ISBLANK(G1478),"",IF(ISTEXT(G1478),"",IF(INDEX(Sheet1!H$14:H$181,MATCH(F1478,Sheet1!A$14:A$181,0))&lt;&gt;0,IF(INDEX(Sheet1!I$14:I$181,MATCH(F1478,Sheet1!A$14:A$181,0))&lt;&gt;0,"Loan &amp; Cash","Loan"),"Cash")))</f>
        <v>Loan</v>
      </c>
      <c r="N1478">
        <f>IF(ISTEXT(E1478),"",IF(ISBLANK(E1478),"",IF(ISTEXT(D1478),"",IF(A1473="Invoice No. : ",INDEX(Sheet1!D$14:D$181,MATCH(B1473,Sheet1!A$14:A$181,0)),N1477))))</f>
        <v>2</v>
      </c>
      <c r="O1478" t="str">
        <f>IF(ISTEXT(E1478),"",IF(ISBLANK(E1478),"",IF(ISTEXT(D1478),"",IF(A1473="Invoice No. : ",INDEX(Sheet1!E$14:E$181,MATCH(B1473,Sheet1!A$14:A$181,0)),O1477))))</f>
        <v>RUBY</v>
      </c>
      <c r="P1478" t="str">
        <f>IF(ISTEXT(E1478),"",IF(ISBLANK(E1478),"",IF(ISTEXT(D1478),"",IF(A1473="Invoice No. : ",INDEX(Sheet1!G$14:G$181,MATCH(B1473,Sheet1!A$14:A$181,0)),P1477))))</f>
        <v>AQUINO, GLADY ABALOS</v>
      </c>
      <c r="Q1478">
        <f t="shared" si="91"/>
        <v>130591.09</v>
      </c>
    </row>
    <row r="1479" spans="1:17" x14ac:dyDescent="0.2">
      <c r="A1479" s="10" t="s">
        <v>294</v>
      </c>
      <c r="B1479" s="10" t="s">
        <v>295</v>
      </c>
      <c r="C1479" s="11">
        <v>12</v>
      </c>
      <c r="D1479" s="11">
        <v>5.5</v>
      </c>
      <c r="E1479" s="11">
        <v>66</v>
      </c>
      <c r="F1479" s="26">
        <f t="shared" si="88"/>
        <v>2145383</v>
      </c>
      <c r="G1479" s="26">
        <f>IF(ISTEXT(E1479),"",IF(ISBLANK(E1479),"",IF(ISTEXT(D1479),"",IF(A1474="Invoice No. : ",INDEX(Sheet1!F$14:F$181,MATCH(B1474,Sheet1!A$14:A$181,0)),G1478))))</f>
        <v>51421</v>
      </c>
      <c r="H1479" s="26" t="str">
        <f t="shared" si="89"/>
        <v>01/17/2023</v>
      </c>
      <c r="I1479" s="26" t="str">
        <f>IF(ISTEXT(E1479),"",IF(ISBLANK(E1479),"",IF(ISTEXT(D1479),"",IF(A1474="Invoice No. : ",TEXT(INDEX(Sheet1!C$14:C$200,MATCH(B1474,Sheet1!A$14:A$200,0)),"hh:mm:ss"),I1478))))</f>
        <v>13:08:45</v>
      </c>
      <c r="J1479">
        <f t="shared" si="90"/>
        <v>3411.75</v>
      </c>
      <c r="K1479">
        <f>IF(ISBLANK(G1479),"",IF(ISTEXT(G1479),"",INDEX(Sheet1!H$14:H$181,MATCH(F1479,Sheet1!A$14:A$181,0))))</f>
        <v>3411.75</v>
      </c>
      <c r="L1479">
        <f>IF(ISBLANK(G1479),"",IF(ISTEXT(G1479),"",INDEX(Sheet1!I$14:I$181,MATCH(F1479,Sheet1!A$14:A$181,0))))</f>
        <v>0</v>
      </c>
      <c r="M1479" t="str">
        <f>IF(ISBLANK(G1479),"",IF(ISTEXT(G1479),"",IF(INDEX(Sheet1!H$14:H$181,MATCH(F1479,Sheet1!A$14:A$181,0))&lt;&gt;0,IF(INDEX(Sheet1!I$14:I$181,MATCH(F1479,Sheet1!A$14:A$181,0))&lt;&gt;0,"Loan &amp; Cash","Loan"),"Cash")))</f>
        <v>Loan</v>
      </c>
      <c r="N1479">
        <f>IF(ISTEXT(E1479),"",IF(ISBLANK(E1479),"",IF(ISTEXT(D1479),"",IF(A1474="Invoice No. : ",INDEX(Sheet1!D$14:D$181,MATCH(B1474,Sheet1!A$14:A$181,0)),N1478))))</f>
        <v>2</v>
      </c>
      <c r="O1479" t="str">
        <f>IF(ISTEXT(E1479),"",IF(ISBLANK(E1479),"",IF(ISTEXT(D1479),"",IF(A1474="Invoice No. : ",INDEX(Sheet1!E$14:E$181,MATCH(B1474,Sheet1!A$14:A$181,0)),O1478))))</f>
        <v>RUBY</v>
      </c>
      <c r="P1479" t="str">
        <f>IF(ISTEXT(E1479),"",IF(ISBLANK(E1479),"",IF(ISTEXT(D1479),"",IF(A1474="Invoice No. : ",INDEX(Sheet1!G$14:G$181,MATCH(B1474,Sheet1!A$14:A$181,0)),P1478))))</f>
        <v>AQUINO, GLADY ABALOS</v>
      </c>
      <c r="Q1479">
        <f t="shared" si="91"/>
        <v>130591.09</v>
      </c>
    </row>
    <row r="1480" spans="1:17" x14ac:dyDescent="0.2">
      <c r="A1480" s="10" t="s">
        <v>242</v>
      </c>
      <c r="B1480" s="10" t="s">
        <v>243</v>
      </c>
      <c r="C1480" s="11">
        <v>1</v>
      </c>
      <c r="D1480" s="11">
        <v>52</v>
      </c>
      <c r="E1480" s="11">
        <v>52</v>
      </c>
      <c r="F1480" s="26">
        <f t="shared" si="88"/>
        <v>2145383</v>
      </c>
      <c r="G1480" s="26">
        <f>IF(ISTEXT(E1480),"",IF(ISBLANK(E1480),"",IF(ISTEXT(D1480),"",IF(A1475="Invoice No. : ",INDEX(Sheet1!F$14:F$181,MATCH(B1475,Sheet1!A$14:A$181,0)),G1479))))</f>
        <v>51421</v>
      </c>
      <c r="H1480" s="26" t="str">
        <f t="shared" si="89"/>
        <v>01/17/2023</v>
      </c>
      <c r="I1480" s="26" t="str">
        <f>IF(ISTEXT(E1480),"",IF(ISBLANK(E1480),"",IF(ISTEXT(D1480),"",IF(A1475="Invoice No. : ",TEXT(INDEX(Sheet1!C$14:C$200,MATCH(B1475,Sheet1!A$14:A$200,0)),"hh:mm:ss"),I1479))))</f>
        <v>13:08:45</v>
      </c>
      <c r="J1480">
        <f t="shared" si="90"/>
        <v>3411.75</v>
      </c>
      <c r="K1480">
        <f>IF(ISBLANK(G1480),"",IF(ISTEXT(G1480),"",INDEX(Sheet1!H$14:H$181,MATCH(F1480,Sheet1!A$14:A$181,0))))</f>
        <v>3411.75</v>
      </c>
      <c r="L1480">
        <f>IF(ISBLANK(G1480),"",IF(ISTEXT(G1480),"",INDEX(Sheet1!I$14:I$181,MATCH(F1480,Sheet1!A$14:A$181,0))))</f>
        <v>0</v>
      </c>
      <c r="M1480" t="str">
        <f>IF(ISBLANK(G1480),"",IF(ISTEXT(G1480),"",IF(INDEX(Sheet1!H$14:H$181,MATCH(F1480,Sheet1!A$14:A$181,0))&lt;&gt;0,IF(INDEX(Sheet1!I$14:I$181,MATCH(F1480,Sheet1!A$14:A$181,0))&lt;&gt;0,"Loan &amp; Cash","Loan"),"Cash")))</f>
        <v>Loan</v>
      </c>
      <c r="N1480">
        <f>IF(ISTEXT(E1480),"",IF(ISBLANK(E1480),"",IF(ISTEXT(D1480),"",IF(A1475="Invoice No. : ",INDEX(Sheet1!D$14:D$181,MATCH(B1475,Sheet1!A$14:A$181,0)),N1479))))</f>
        <v>2</v>
      </c>
      <c r="O1480" t="str">
        <f>IF(ISTEXT(E1480),"",IF(ISBLANK(E1480),"",IF(ISTEXT(D1480),"",IF(A1475="Invoice No. : ",INDEX(Sheet1!E$14:E$181,MATCH(B1475,Sheet1!A$14:A$181,0)),O1479))))</f>
        <v>RUBY</v>
      </c>
      <c r="P1480" t="str">
        <f>IF(ISTEXT(E1480),"",IF(ISBLANK(E1480),"",IF(ISTEXT(D1480),"",IF(A1475="Invoice No. : ",INDEX(Sheet1!G$14:G$181,MATCH(B1475,Sheet1!A$14:A$181,0)),P1479))))</f>
        <v>AQUINO, GLADY ABALOS</v>
      </c>
      <c r="Q1480">
        <f t="shared" si="91"/>
        <v>130591.09</v>
      </c>
    </row>
    <row r="1481" spans="1:17" x14ac:dyDescent="0.2">
      <c r="A1481" s="10" t="s">
        <v>949</v>
      </c>
      <c r="B1481" s="10" t="s">
        <v>950</v>
      </c>
      <c r="C1481" s="11">
        <v>1</v>
      </c>
      <c r="D1481" s="11">
        <v>70.75</v>
      </c>
      <c r="E1481" s="11">
        <v>70.75</v>
      </c>
      <c r="F1481" s="26">
        <f t="shared" si="88"/>
        <v>2145383</v>
      </c>
      <c r="G1481" s="26">
        <f>IF(ISTEXT(E1481),"",IF(ISBLANK(E1481),"",IF(ISTEXT(D1481),"",IF(A1476="Invoice No. : ",INDEX(Sheet1!F$14:F$181,MATCH(B1476,Sheet1!A$14:A$181,0)),G1480))))</f>
        <v>51421</v>
      </c>
      <c r="H1481" s="26" t="str">
        <f t="shared" si="89"/>
        <v>01/17/2023</v>
      </c>
      <c r="I1481" s="26" t="str">
        <f>IF(ISTEXT(E1481),"",IF(ISBLANK(E1481),"",IF(ISTEXT(D1481),"",IF(A1476="Invoice No. : ",TEXT(INDEX(Sheet1!C$14:C$200,MATCH(B1476,Sheet1!A$14:A$200,0)),"hh:mm:ss"),I1480))))</f>
        <v>13:08:45</v>
      </c>
      <c r="J1481">
        <f t="shared" si="90"/>
        <v>3411.75</v>
      </c>
      <c r="K1481">
        <f>IF(ISBLANK(G1481),"",IF(ISTEXT(G1481),"",INDEX(Sheet1!H$14:H$181,MATCH(F1481,Sheet1!A$14:A$181,0))))</f>
        <v>3411.75</v>
      </c>
      <c r="L1481">
        <f>IF(ISBLANK(G1481),"",IF(ISTEXT(G1481),"",INDEX(Sheet1!I$14:I$181,MATCH(F1481,Sheet1!A$14:A$181,0))))</f>
        <v>0</v>
      </c>
      <c r="M1481" t="str">
        <f>IF(ISBLANK(G1481),"",IF(ISTEXT(G1481),"",IF(INDEX(Sheet1!H$14:H$181,MATCH(F1481,Sheet1!A$14:A$181,0))&lt;&gt;0,IF(INDEX(Sheet1!I$14:I$181,MATCH(F1481,Sheet1!A$14:A$181,0))&lt;&gt;0,"Loan &amp; Cash","Loan"),"Cash")))</f>
        <v>Loan</v>
      </c>
      <c r="N1481">
        <f>IF(ISTEXT(E1481),"",IF(ISBLANK(E1481),"",IF(ISTEXT(D1481),"",IF(A1476="Invoice No. : ",INDEX(Sheet1!D$14:D$181,MATCH(B1476,Sheet1!A$14:A$181,0)),N1480))))</f>
        <v>2</v>
      </c>
      <c r="O1481" t="str">
        <f>IF(ISTEXT(E1481),"",IF(ISBLANK(E1481),"",IF(ISTEXT(D1481),"",IF(A1476="Invoice No. : ",INDEX(Sheet1!E$14:E$181,MATCH(B1476,Sheet1!A$14:A$181,0)),O1480))))</f>
        <v>RUBY</v>
      </c>
      <c r="P1481" t="str">
        <f>IF(ISTEXT(E1481),"",IF(ISBLANK(E1481),"",IF(ISTEXT(D1481),"",IF(A1476="Invoice No. : ",INDEX(Sheet1!G$14:G$181,MATCH(B1476,Sheet1!A$14:A$181,0)),P1480))))</f>
        <v>AQUINO, GLADY ABALOS</v>
      </c>
      <c r="Q1481">
        <f t="shared" si="91"/>
        <v>130591.09</v>
      </c>
    </row>
    <row r="1482" spans="1:17" x14ac:dyDescent="0.2">
      <c r="A1482" s="10" t="s">
        <v>951</v>
      </c>
      <c r="B1482" s="10" t="s">
        <v>952</v>
      </c>
      <c r="C1482" s="11">
        <v>1</v>
      </c>
      <c r="D1482" s="11">
        <v>70.75</v>
      </c>
      <c r="E1482" s="11">
        <v>70.75</v>
      </c>
      <c r="F1482" s="26">
        <f t="shared" si="88"/>
        <v>2145383</v>
      </c>
      <c r="G1482" s="26">
        <f>IF(ISTEXT(E1482),"",IF(ISBLANK(E1482),"",IF(ISTEXT(D1482),"",IF(A1477="Invoice No. : ",INDEX(Sheet1!F$14:F$181,MATCH(B1477,Sheet1!A$14:A$181,0)),G1481))))</f>
        <v>51421</v>
      </c>
      <c r="H1482" s="26" t="str">
        <f t="shared" si="89"/>
        <v>01/17/2023</v>
      </c>
      <c r="I1482" s="26" t="str">
        <f>IF(ISTEXT(E1482),"",IF(ISBLANK(E1482),"",IF(ISTEXT(D1482),"",IF(A1477="Invoice No. : ",TEXT(INDEX(Sheet1!C$14:C$200,MATCH(B1477,Sheet1!A$14:A$200,0)),"hh:mm:ss"),I1481))))</f>
        <v>13:08:45</v>
      </c>
      <c r="J1482">
        <f t="shared" si="90"/>
        <v>3411.75</v>
      </c>
      <c r="K1482">
        <f>IF(ISBLANK(G1482),"",IF(ISTEXT(G1482),"",INDEX(Sheet1!H$14:H$181,MATCH(F1482,Sheet1!A$14:A$181,0))))</f>
        <v>3411.75</v>
      </c>
      <c r="L1482">
        <f>IF(ISBLANK(G1482),"",IF(ISTEXT(G1482),"",INDEX(Sheet1!I$14:I$181,MATCH(F1482,Sheet1!A$14:A$181,0))))</f>
        <v>0</v>
      </c>
      <c r="M1482" t="str">
        <f>IF(ISBLANK(G1482),"",IF(ISTEXT(G1482),"",IF(INDEX(Sheet1!H$14:H$181,MATCH(F1482,Sheet1!A$14:A$181,0))&lt;&gt;0,IF(INDEX(Sheet1!I$14:I$181,MATCH(F1482,Sheet1!A$14:A$181,0))&lt;&gt;0,"Loan &amp; Cash","Loan"),"Cash")))</f>
        <v>Loan</v>
      </c>
      <c r="N1482">
        <f>IF(ISTEXT(E1482),"",IF(ISBLANK(E1482),"",IF(ISTEXT(D1482),"",IF(A1477="Invoice No. : ",INDEX(Sheet1!D$14:D$181,MATCH(B1477,Sheet1!A$14:A$181,0)),N1481))))</f>
        <v>2</v>
      </c>
      <c r="O1482" t="str">
        <f>IF(ISTEXT(E1482),"",IF(ISBLANK(E1482),"",IF(ISTEXT(D1482),"",IF(A1477="Invoice No. : ",INDEX(Sheet1!E$14:E$181,MATCH(B1477,Sheet1!A$14:A$181,0)),O1481))))</f>
        <v>RUBY</v>
      </c>
      <c r="P1482" t="str">
        <f>IF(ISTEXT(E1482),"",IF(ISBLANK(E1482),"",IF(ISTEXT(D1482),"",IF(A1477="Invoice No. : ",INDEX(Sheet1!G$14:G$181,MATCH(B1477,Sheet1!A$14:A$181,0)),P1481))))</f>
        <v>AQUINO, GLADY ABALOS</v>
      </c>
      <c r="Q1482">
        <f t="shared" si="91"/>
        <v>130591.09</v>
      </c>
    </row>
    <row r="1483" spans="1:17" x14ac:dyDescent="0.2">
      <c r="A1483" s="10" t="s">
        <v>953</v>
      </c>
      <c r="B1483" s="10" t="s">
        <v>954</v>
      </c>
      <c r="C1483" s="11">
        <v>1</v>
      </c>
      <c r="D1483" s="11">
        <v>87.5</v>
      </c>
      <c r="E1483" s="11">
        <v>87.5</v>
      </c>
      <c r="F1483" s="26">
        <f t="shared" si="88"/>
        <v>2145383</v>
      </c>
      <c r="G1483" s="26">
        <f>IF(ISTEXT(E1483),"",IF(ISBLANK(E1483),"",IF(ISTEXT(D1483),"",IF(A1478="Invoice No. : ",INDEX(Sheet1!F$14:F$181,MATCH(B1478,Sheet1!A$14:A$181,0)),G1482))))</f>
        <v>51421</v>
      </c>
      <c r="H1483" s="26" t="str">
        <f t="shared" si="89"/>
        <v>01/17/2023</v>
      </c>
      <c r="I1483" s="26" t="str">
        <f>IF(ISTEXT(E1483),"",IF(ISBLANK(E1483),"",IF(ISTEXT(D1483),"",IF(A1478="Invoice No. : ",TEXT(INDEX(Sheet1!C$14:C$200,MATCH(B1478,Sheet1!A$14:A$200,0)),"hh:mm:ss"),I1482))))</f>
        <v>13:08:45</v>
      </c>
      <c r="J1483">
        <f t="shared" si="90"/>
        <v>3411.75</v>
      </c>
      <c r="K1483">
        <f>IF(ISBLANK(G1483),"",IF(ISTEXT(G1483),"",INDEX(Sheet1!H$14:H$181,MATCH(F1483,Sheet1!A$14:A$181,0))))</f>
        <v>3411.75</v>
      </c>
      <c r="L1483">
        <f>IF(ISBLANK(G1483),"",IF(ISTEXT(G1483),"",INDEX(Sheet1!I$14:I$181,MATCH(F1483,Sheet1!A$14:A$181,0))))</f>
        <v>0</v>
      </c>
      <c r="M1483" t="str">
        <f>IF(ISBLANK(G1483),"",IF(ISTEXT(G1483),"",IF(INDEX(Sheet1!H$14:H$181,MATCH(F1483,Sheet1!A$14:A$181,0))&lt;&gt;0,IF(INDEX(Sheet1!I$14:I$181,MATCH(F1483,Sheet1!A$14:A$181,0))&lt;&gt;0,"Loan &amp; Cash","Loan"),"Cash")))</f>
        <v>Loan</v>
      </c>
      <c r="N1483">
        <f>IF(ISTEXT(E1483),"",IF(ISBLANK(E1483),"",IF(ISTEXT(D1483),"",IF(A1478="Invoice No. : ",INDEX(Sheet1!D$14:D$181,MATCH(B1478,Sheet1!A$14:A$181,0)),N1482))))</f>
        <v>2</v>
      </c>
      <c r="O1483" t="str">
        <f>IF(ISTEXT(E1483),"",IF(ISBLANK(E1483),"",IF(ISTEXT(D1483),"",IF(A1478="Invoice No. : ",INDEX(Sheet1!E$14:E$181,MATCH(B1478,Sheet1!A$14:A$181,0)),O1482))))</f>
        <v>RUBY</v>
      </c>
      <c r="P1483" t="str">
        <f>IF(ISTEXT(E1483),"",IF(ISBLANK(E1483),"",IF(ISTEXT(D1483),"",IF(A1478="Invoice No. : ",INDEX(Sheet1!G$14:G$181,MATCH(B1478,Sheet1!A$14:A$181,0)),P1482))))</f>
        <v>AQUINO, GLADY ABALOS</v>
      </c>
      <c r="Q1483">
        <f t="shared" si="91"/>
        <v>130591.09</v>
      </c>
    </row>
    <row r="1484" spans="1:17" x14ac:dyDescent="0.2">
      <c r="A1484" s="10" t="s">
        <v>77</v>
      </c>
      <c r="B1484" s="10" t="s">
        <v>78</v>
      </c>
      <c r="C1484" s="11">
        <v>1</v>
      </c>
      <c r="D1484" s="11">
        <v>32.25</v>
      </c>
      <c r="E1484" s="11">
        <v>32.25</v>
      </c>
      <c r="F1484" s="26">
        <f t="shared" si="88"/>
        <v>2145383</v>
      </c>
      <c r="G1484" s="26">
        <f>IF(ISTEXT(E1484),"",IF(ISBLANK(E1484),"",IF(ISTEXT(D1484),"",IF(A1479="Invoice No. : ",INDEX(Sheet1!F$14:F$181,MATCH(B1479,Sheet1!A$14:A$181,0)),G1483))))</f>
        <v>51421</v>
      </c>
      <c r="H1484" s="26" t="str">
        <f t="shared" si="89"/>
        <v>01/17/2023</v>
      </c>
      <c r="I1484" s="26" t="str">
        <f>IF(ISTEXT(E1484),"",IF(ISBLANK(E1484),"",IF(ISTEXT(D1484),"",IF(A1479="Invoice No. : ",TEXT(INDEX(Sheet1!C$14:C$200,MATCH(B1479,Sheet1!A$14:A$200,0)),"hh:mm:ss"),I1483))))</f>
        <v>13:08:45</v>
      </c>
      <c r="J1484">
        <f t="shared" si="90"/>
        <v>3411.75</v>
      </c>
      <c r="K1484">
        <f>IF(ISBLANK(G1484),"",IF(ISTEXT(G1484),"",INDEX(Sheet1!H$14:H$181,MATCH(F1484,Sheet1!A$14:A$181,0))))</f>
        <v>3411.75</v>
      </c>
      <c r="L1484">
        <f>IF(ISBLANK(G1484),"",IF(ISTEXT(G1484),"",INDEX(Sheet1!I$14:I$181,MATCH(F1484,Sheet1!A$14:A$181,0))))</f>
        <v>0</v>
      </c>
      <c r="M1484" t="str">
        <f>IF(ISBLANK(G1484),"",IF(ISTEXT(G1484),"",IF(INDEX(Sheet1!H$14:H$181,MATCH(F1484,Sheet1!A$14:A$181,0))&lt;&gt;0,IF(INDEX(Sheet1!I$14:I$181,MATCH(F1484,Sheet1!A$14:A$181,0))&lt;&gt;0,"Loan &amp; Cash","Loan"),"Cash")))</f>
        <v>Loan</v>
      </c>
      <c r="N1484">
        <f>IF(ISTEXT(E1484),"",IF(ISBLANK(E1484),"",IF(ISTEXT(D1484),"",IF(A1479="Invoice No. : ",INDEX(Sheet1!D$14:D$181,MATCH(B1479,Sheet1!A$14:A$181,0)),N1483))))</f>
        <v>2</v>
      </c>
      <c r="O1484" t="str">
        <f>IF(ISTEXT(E1484),"",IF(ISBLANK(E1484),"",IF(ISTEXT(D1484),"",IF(A1479="Invoice No. : ",INDEX(Sheet1!E$14:E$181,MATCH(B1479,Sheet1!A$14:A$181,0)),O1483))))</f>
        <v>RUBY</v>
      </c>
      <c r="P1484" t="str">
        <f>IF(ISTEXT(E1484),"",IF(ISBLANK(E1484),"",IF(ISTEXT(D1484),"",IF(A1479="Invoice No. : ",INDEX(Sheet1!G$14:G$181,MATCH(B1479,Sheet1!A$14:A$181,0)),P1483))))</f>
        <v>AQUINO, GLADY ABALOS</v>
      </c>
      <c r="Q1484">
        <f t="shared" si="91"/>
        <v>130591.09</v>
      </c>
    </row>
    <row r="1485" spans="1:17" x14ac:dyDescent="0.2">
      <c r="A1485" s="10" t="s">
        <v>955</v>
      </c>
      <c r="B1485" s="10" t="s">
        <v>956</v>
      </c>
      <c r="C1485" s="11">
        <v>1</v>
      </c>
      <c r="D1485" s="11">
        <v>89</v>
      </c>
      <c r="E1485" s="11">
        <v>89</v>
      </c>
      <c r="F1485" s="26">
        <f t="shared" si="88"/>
        <v>2145383</v>
      </c>
      <c r="G1485" s="26">
        <f>IF(ISTEXT(E1485),"",IF(ISBLANK(E1485),"",IF(ISTEXT(D1485),"",IF(A1480="Invoice No. : ",INDEX(Sheet1!F$14:F$181,MATCH(B1480,Sheet1!A$14:A$181,0)),G1484))))</f>
        <v>51421</v>
      </c>
      <c r="H1485" s="26" t="str">
        <f t="shared" si="89"/>
        <v>01/17/2023</v>
      </c>
      <c r="I1485" s="26" t="str">
        <f>IF(ISTEXT(E1485),"",IF(ISBLANK(E1485),"",IF(ISTEXT(D1485),"",IF(A1480="Invoice No. : ",TEXT(INDEX(Sheet1!C$14:C$200,MATCH(B1480,Sheet1!A$14:A$200,0)),"hh:mm:ss"),I1484))))</f>
        <v>13:08:45</v>
      </c>
      <c r="J1485">
        <f t="shared" si="90"/>
        <v>3411.75</v>
      </c>
      <c r="K1485">
        <f>IF(ISBLANK(G1485),"",IF(ISTEXT(G1485),"",INDEX(Sheet1!H$14:H$181,MATCH(F1485,Sheet1!A$14:A$181,0))))</f>
        <v>3411.75</v>
      </c>
      <c r="L1485">
        <f>IF(ISBLANK(G1485),"",IF(ISTEXT(G1485),"",INDEX(Sheet1!I$14:I$181,MATCH(F1485,Sheet1!A$14:A$181,0))))</f>
        <v>0</v>
      </c>
      <c r="M1485" t="str">
        <f>IF(ISBLANK(G1485),"",IF(ISTEXT(G1485),"",IF(INDEX(Sheet1!H$14:H$181,MATCH(F1485,Sheet1!A$14:A$181,0))&lt;&gt;0,IF(INDEX(Sheet1!I$14:I$181,MATCH(F1485,Sheet1!A$14:A$181,0))&lt;&gt;0,"Loan &amp; Cash","Loan"),"Cash")))</f>
        <v>Loan</v>
      </c>
      <c r="N1485">
        <f>IF(ISTEXT(E1485),"",IF(ISBLANK(E1485),"",IF(ISTEXT(D1485),"",IF(A1480="Invoice No. : ",INDEX(Sheet1!D$14:D$181,MATCH(B1480,Sheet1!A$14:A$181,0)),N1484))))</f>
        <v>2</v>
      </c>
      <c r="O1485" t="str">
        <f>IF(ISTEXT(E1485),"",IF(ISBLANK(E1485),"",IF(ISTEXT(D1485),"",IF(A1480="Invoice No. : ",INDEX(Sheet1!E$14:E$181,MATCH(B1480,Sheet1!A$14:A$181,0)),O1484))))</f>
        <v>RUBY</v>
      </c>
      <c r="P1485" t="str">
        <f>IF(ISTEXT(E1485),"",IF(ISBLANK(E1485),"",IF(ISTEXT(D1485),"",IF(A1480="Invoice No. : ",INDEX(Sheet1!G$14:G$181,MATCH(B1480,Sheet1!A$14:A$181,0)),P1484))))</f>
        <v>AQUINO, GLADY ABALOS</v>
      </c>
      <c r="Q1485">
        <f t="shared" si="91"/>
        <v>130591.09</v>
      </c>
    </row>
    <row r="1486" spans="1:17" x14ac:dyDescent="0.2">
      <c r="A1486" s="10" t="s">
        <v>797</v>
      </c>
      <c r="B1486" s="10" t="s">
        <v>798</v>
      </c>
      <c r="C1486" s="11">
        <v>1</v>
      </c>
      <c r="D1486" s="11">
        <v>89</v>
      </c>
      <c r="E1486" s="11">
        <v>89</v>
      </c>
      <c r="F1486" s="26">
        <f t="shared" si="88"/>
        <v>2145383</v>
      </c>
      <c r="G1486" s="26">
        <f>IF(ISTEXT(E1486),"",IF(ISBLANK(E1486),"",IF(ISTEXT(D1486),"",IF(A1481="Invoice No. : ",INDEX(Sheet1!F$14:F$181,MATCH(B1481,Sheet1!A$14:A$181,0)),G1485))))</f>
        <v>51421</v>
      </c>
      <c r="H1486" s="26" t="str">
        <f t="shared" si="89"/>
        <v>01/17/2023</v>
      </c>
      <c r="I1486" s="26" t="str">
        <f>IF(ISTEXT(E1486),"",IF(ISBLANK(E1486),"",IF(ISTEXT(D1486),"",IF(A1481="Invoice No. : ",TEXT(INDEX(Sheet1!C$14:C$200,MATCH(B1481,Sheet1!A$14:A$200,0)),"hh:mm:ss"),I1485))))</f>
        <v>13:08:45</v>
      </c>
      <c r="J1486">
        <f t="shared" si="90"/>
        <v>3411.75</v>
      </c>
      <c r="K1486">
        <f>IF(ISBLANK(G1486),"",IF(ISTEXT(G1486),"",INDEX(Sheet1!H$14:H$181,MATCH(F1486,Sheet1!A$14:A$181,0))))</f>
        <v>3411.75</v>
      </c>
      <c r="L1486">
        <f>IF(ISBLANK(G1486),"",IF(ISTEXT(G1486),"",INDEX(Sheet1!I$14:I$181,MATCH(F1486,Sheet1!A$14:A$181,0))))</f>
        <v>0</v>
      </c>
      <c r="M1486" t="str">
        <f>IF(ISBLANK(G1486),"",IF(ISTEXT(G1486),"",IF(INDEX(Sheet1!H$14:H$181,MATCH(F1486,Sheet1!A$14:A$181,0))&lt;&gt;0,IF(INDEX(Sheet1!I$14:I$181,MATCH(F1486,Sheet1!A$14:A$181,0))&lt;&gt;0,"Loan &amp; Cash","Loan"),"Cash")))</f>
        <v>Loan</v>
      </c>
      <c r="N1486">
        <f>IF(ISTEXT(E1486),"",IF(ISBLANK(E1486),"",IF(ISTEXT(D1486),"",IF(A1481="Invoice No. : ",INDEX(Sheet1!D$14:D$181,MATCH(B1481,Sheet1!A$14:A$181,0)),N1485))))</f>
        <v>2</v>
      </c>
      <c r="O1486" t="str">
        <f>IF(ISTEXT(E1486),"",IF(ISBLANK(E1486),"",IF(ISTEXT(D1486),"",IF(A1481="Invoice No. : ",INDEX(Sheet1!E$14:E$181,MATCH(B1481,Sheet1!A$14:A$181,0)),O1485))))</f>
        <v>RUBY</v>
      </c>
      <c r="P1486" t="str">
        <f>IF(ISTEXT(E1486),"",IF(ISBLANK(E1486),"",IF(ISTEXT(D1486),"",IF(A1481="Invoice No. : ",INDEX(Sheet1!G$14:G$181,MATCH(B1481,Sheet1!A$14:A$181,0)),P1485))))</f>
        <v>AQUINO, GLADY ABALOS</v>
      </c>
      <c r="Q1486">
        <f t="shared" si="91"/>
        <v>130591.09</v>
      </c>
    </row>
    <row r="1487" spans="1:17" x14ac:dyDescent="0.2">
      <c r="A1487" s="10" t="s">
        <v>957</v>
      </c>
      <c r="B1487" s="10" t="s">
        <v>958</v>
      </c>
      <c r="C1487" s="11">
        <v>8</v>
      </c>
      <c r="D1487" s="11">
        <v>10</v>
      </c>
      <c r="E1487" s="11">
        <v>80</v>
      </c>
      <c r="F1487" s="26">
        <f t="shared" si="88"/>
        <v>2145383</v>
      </c>
      <c r="G1487" s="26">
        <f>IF(ISTEXT(E1487),"",IF(ISBLANK(E1487),"",IF(ISTEXT(D1487),"",IF(A1482="Invoice No. : ",INDEX(Sheet1!F$14:F$181,MATCH(B1482,Sheet1!A$14:A$181,0)),G1486))))</f>
        <v>51421</v>
      </c>
      <c r="H1487" s="26" t="str">
        <f t="shared" si="89"/>
        <v>01/17/2023</v>
      </c>
      <c r="I1487" s="26" t="str">
        <f>IF(ISTEXT(E1487),"",IF(ISBLANK(E1487),"",IF(ISTEXT(D1487),"",IF(A1482="Invoice No. : ",TEXT(INDEX(Sheet1!C$14:C$200,MATCH(B1482,Sheet1!A$14:A$200,0)),"hh:mm:ss"),I1486))))</f>
        <v>13:08:45</v>
      </c>
      <c r="J1487">
        <f t="shared" si="90"/>
        <v>3411.75</v>
      </c>
      <c r="K1487">
        <f>IF(ISBLANK(G1487),"",IF(ISTEXT(G1487),"",INDEX(Sheet1!H$14:H$181,MATCH(F1487,Sheet1!A$14:A$181,0))))</f>
        <v>3411.75</v>
      </c>
      <c r="L1487">
        <f>IF(ISBLANK(G1487),"",IF(ISTEXT(G1487),"",INDEX(Sheet1!I$14:I$181,MATCH(F1487,Sheet1!A$14:A$181,0))))</f>
        <v>0</v>
      </c>
      <c r="M1487" t="str">
        <f>IF(ISBLANK(G1487),"",IF(ISTEXT(G1487),"",IF(INDEX(Sheet1!H$14:H$181,MATCH(F1487,Sheet1!A$14:A$181,0))&lt;&gt;0,IF(INDEX(Sheet1!I$14:I$181,MATCH(F1487,Sheet1!A$14:A$181,0))&lt;&gt;0,"Loan &amp; Cash","Loan"),"Cash")))</f>
        <v>Loan</v>
      </c>
      <c r="N1487">
        <f>IF(ISTEXT(E1487),"",IF(ISBLANK(E1487),"",IF(ISTEXT(D1487),"",IF(A1482="Invoice No. : ",INDEX(Sheet1!D$14:D$181,MATCH(B1482,Sheet1!A$14:A$181,0)),N1486))))</f>
        <v>2</v>
      </c>
      <c r="O1487" t="str">
        <f>IF(ISTEXT(E1487),"",IF(ISBLANK(E1487),"",IF(ISTEXT(D1487),"",IF(A1482="Invoice No. : ",INDEX(Sheet1!E$14:E$181,MATCH(B1482,Sheet1!A$14:A$181,0)),O1486))))</f>
        <v>RUBY</v>
      </c>
      <c r="P1487" t="str">
        <f>IF(ISTEXT(E1487),"",IF(ISBLANK(E1487),"",IF(ISTEXT(D1487),"",IF(A1482="Invoice No. : ",INDEX(Sheet1!G$14:G$181,MATCH(B1482,Sheet1!A$14:A$181,0)),P1486))))</f>
        <v>AQUINO, GLADY ABALOS</v>
      </c>
      <c r="Q1487">
        <f t="shared" si="91"/>
        <v>130591.09</v>
      </c>
    </row>
    <row r="1488" spans="1:17" x14ac:dyDescent="0.2">
      <c r="A1488" s="10" t="s">
        <v>959</v>
      </c>
      <c r="B1488" s="10" t="s">
        <v>960</v>
      </c>
      <c r="C1488" s="11">
        <v>1</v>
      </c>
      <c r="D1488" s="11">
        <v>65</v>
      </c>
      <c r="E1488" s="11">
        <v>65</v>
      </c>
      <c r="F1488" s="26">
        <f t="shared" si="88"/>
        <v>2145383</v>
      </c>
      <c r="G1488" s="26">
        <f>IF(ISTEXT(E1488),"",IF(ISBLANK(E1488),"",IF(ISTEXT(D1488),"",IF(A1483="Invoice No. : ",INDEX(Sheet1!F$14:F$181,MATCH(B1483,Sheet1!A$14:A$181,0)),G1487))))</f>
        <v>51421</v>
      </c>
      <c r="H1488" s="26" t="str">
        <f t="shared" si="89"/>
        <v>01/17/2023</v>
      </c>
      <c r="I1488" s="26" t="str">
        <f>IF(ISTEXT(E1488),"",IF(ISBLANK(E1488),"",IF(ISTEXT(D1488),"",IF(A1483="Invoice No. : ",TEXT(INDEX(Sheet1!C$14:C$200,MATCH(B1483,Sheet1!A$14:A$200,0)),"hh:mm:ss"),I1487))))</f>
        <v>13:08:45</v>
      </c>
      <c r="J1488">
        <f t="shared" si="90"/>
        <v>3411.75</v>
      </c>
      <c r="K1488">
        <f>IF(ISBLANK(G1488),"",IF(ISTEXT(G1488),"",INDEX(Sheet1!H$14:H$181,MATCH(F1488,Sheet1!A$14:A$181,0))))</f>
        <v>3411.75</v>
      </c>
      <c r="L1488">
        <f>IF(ISBLANK(G1488),"",IF(ISTEXT(G1488),"",INDEX(Sheet1!I$14:I$181,MATCH(F1488,Sheet1!A$14:A$181,0))))</f>
        <v>0</v>
      </c>
      <c r="M1488" t="str">
        <f>IF(ISBLANK(G1488),"",IF(ISTEXT(G1488),"",IF(INDEX(Sheet1!H$14:H$181,MATCH(F1488,Sheet1!A$14:A$181,0))&lt;&gt;0,IF(INDEX(Sheet1!I$14:I$181,MATCH(F1488,Sheet1!A$14:A$181,0))&lt;&gt;0,"Loan &amp; Cash","Loan"),"Cash")))</f>
        <v>Loan</v>
      </c>
      <c r="N1488">
        <f>IF(ISTEXT(E1488),"",IF(ISBLANK(E1488),"",IF(ISTEXT(D1488),"",IF(A1483="Invoice No. : ",INDEX(Sheet1!D$14:D$181,MATCH(B1483,Sheet1!A$14:A$181,0)),N1487))))</f>
        <v>2</v>
      </c>
      <c r="O1488" t="str">
        <f>IF(ISTEXT(E1488),"",IF(ISBLANK(E1488),"",IF(ISTEXT(D1488),"",IF(A1483="Invoice No. : ",INDEX(Sheet1!E$14:E$181,MATCH(B1483,Sheet1!A$14:A$181,0)),O1487))))</f>
        <v>RUBY</v>
      </c>
      <c r="P1488" t="str">
        <f>IF(ISTEXT(E1488),"",IF(ISBLANK(E1488),"",IF(ISTEXT(D1488),"",IF(A1483="Invoice No. : ",INDEX(Sheet1!G$14:G$181,MATCH(B1483,Sheet1!A$14:A$181,0)),P1487))))</f>
        <v>AQUINO, GLADY ABALOS</v>
      </c>
      <c r="Q1488">
        <f t="shared" si="91"/>
        <v>130591.09</v>
      </c>
    </row>
    <row r="1489" spans="1:17" x14ac:dyDescent="0.2">
      <c r="A1489" s="10" t="s">
        <v>256</v>
      </c>
      <c r="B1489" s="10" t="s">
        <v>257</v>
      </c>
      <c r="C1489" s="11">
        <v>6</v>
      </c>
      <c r="D1489" s="11">
        <v>23.25</v>
      </c>
      <c r="E1489" s="11">
        <v>139.5</v>
      </c>
      <c r="F1489" s="26">
        <f t="shared" ref="F1489:F1552" si="92">IF(ISTEXT(E1489),"",IF(ISBLANK(E1489),"",IF(ISTEXT(D1489),"",IF(A1484="Invoice No. : ",B1484,F1488))))</f>
        <v>2145383</v>
      </c>
      <c r="G1489" s="26">
        <f>IF(ISTEXT(E1489),"",IF(ISBLANK(E1489),"",IF(ISTEXT(D1489),"",IF(A1484="Invoice No. : ",INDEX(Sheet1!F$14:F$181,MATCH(B1484,Sheet1!A$14:A$181,0)),G1488))))</f>
        <v>51421</v>
      </c>
      <c r="H1489" s="26" t="str">
        <f t="shared" ref="H1489:H1552" si="93">IF(ISTEXT(E1489),"",IF(ISBLANK(E1489),"",IF(ISTEXT(D1489),"",IF(A1484="Invoice No. : ",TEXT(B1485,"mm/dd/yyyy"),H1488))))</f>
        <v>01/17/2023</v>
      </c>
      <c r="I1489" s="26" t="str">
        <f>IF(ISTEXT(E1489),"",IF(ISBLANK(E1489),"",IF(ISTEXT(D1489),"",IF(A1484="Invoice No. : ",TEXT(INDEX(Sheet1!C$14:C$200,MATCH(B1484,Sheet1!A$14:A$200,0)),"hh:mm:ss"),I1488))))</f>
        <v>13:08:45</v>
      </c>
      <c r="J1489">
        <f t="shared" ref="J1489:J1552" si="94">IF(D1490="Invoice Amount",E1490,IF(ISBLANK(D1489),"",J1490))</f>
        <v>3411.75</v>
      </c>
      <c r="K1489">
        <f>IF(ISBLANK(G1489),"",IF(ISTEXT(G1489),"",INDEX(Sheet1!H$14:H$181,MATCH(F1489,Sheet1!A$14:A$181,0))))</f>
        <v>3411.75</v>
      </c>
      <c r="L1489">
        <f>IF(ISBLANK(G1489),"",IF(ISTEXT(G1489),"",INDEX(Sheet1!I$14:I$181,MATCH(F1489,Sheet1!A$14:A$181,0))))</f>
        <v>0</v>
      </c>
      <c r="M1489" t="str">
        <f>IF(ISBLANK(G1489),"",IF(ISTEXT(G1489),"",IF(INDEX(Sheet1!H$14:H$181,MATCH(F1489,Sheet1!A$14:A$181,0))&lt;&gt;0,IF(INDEX(Sheet1!I$14:I$181,MATCH(F1489,Sheet1!A$14:A$181,0))&lt;&gt;0,"Loan &amp; Cash","Loan"),"Cash")))</f>
        <v>Loan</v>
      </c>
      <c r="N1489">
        <f>IF(ISTEXT(E1489),"",IF(ISBLANK(E1489),"",IF(ISTEXT(D1489),"",IF(A1484="Invoice No. : ",INDEX(Sheet1!D$14:D$181,MATCH(B1484,Sheet1!A$14:A$181,0)),N1488))))</f>
        <v>2</v>
      </c>
      <c r="O1489" t="str">
        <f>IF(ISTEXT(E1489),"",IF(ISBLANK(E1489),"",IF(ISTEXT(D1489),"",IF(A1484="Invoice No. : ",INDEX(Sheet1!E$14:E$181,MATCH(B1484,Sheet1!A$14:A$181,0)),O1488))))</f>
        <v>RUBY</v>
      </c>
      <c r="P1489" t="str">
        <f>IF(ISTEXT(E1489),"",IF(ISBLANK(E1489),"",IF(ISTEXT(D1489),"",IF(A1484="Invoice No. : ",INDEX(Sheet1!G$14:G$181,MATCH(B1484,Sheet1!A$14:A$181,0)),P1488))))</f>
        <v>AQUINO, GLADY ABALOS</v>
      </c>
      <c r="Q1489">
        <f t="shared" ref="Q1489:Q1552" si="95">IF(ISBLANK(C1489),"",IF(ISNUMBER(C1489),VLOOKUP("Grand Total : ",D:E,2,FALSE),""))</f>
        <v>130591.09</v>
      </c>
    </row>
    <row r="1490" spans="1:17" x14ac:dyDescent="0.2">
      <c r="A1490" s="10" t="s">
        <v>961</v>
      </c>
      <c r="B1490" s="10" t="s">
        <v>962</v>
      </c>
      <c r="C1490" s="11">
        <v>2</v>
      </c>
      <c r="D1490" s="11">
        <v>122.25</v>
      </c>
      <c r="E1490" s="11">
        <v>244.5</v>
      </c>
      <c r="F1490" s="26">
        <f t="shared" si="92"/>
        <v>2145383</v>
      </c>
      <c r="G1490" s="26">
        <f>IF(ISTEXT(E1490),"",IF(ISBLANK(E1490),"",IF(ISTEXT(D1490),"",IF(A1485="Invoice No. : ",INDEX(Sheet1!F$14:F$181,MATCH(B1485,Sheet1!A$14:A$181,0)),G1489))))</f>
        <v>51421</v>
      </c>
      <c r="H1490" s="26" t="str">
        <f t="shared" si="93"/>
        <v>01/17/2023</v>
      </c>
      <c r="I1490" s="26" t="str">
        <f>IF(ISTEXT(E1490),"",IF(ISBLANK(E1490),"",IF(ISTEXT(D1490),"",IF(A1485="Invoice No. : ",TEXT(INDEX(Sheet1!C$14:C$200,MATCH(B1485,Sheet1!A$14:A$200,0)),"hh:mm:ss"),I1489))))</f>
        <v>13:08:45</v>
      </c>
      <c r="J1490">
        <f t="shared" si="94"/>
        <v>3411.75</v>
      </c>
      <c r="K1490">
        <f>IF(ISBLANK(G1490),"",IF(ISTEXT(G1490),"",INDEX(Sheet1!H$14:H$181,MATCH(F1490,Sheet1!A$14:A$181,0))))</f>
        <v>3411.75</v>
      </c>
      <c r="L1490">
        <f>IF(ISBLANK(G1490),"",IF(ISTEXT(G1490),"",INDEX(Sheet1!I$14:I$181,MATCH(F1490,Sheet1!A$14:A$181,0))))</f>
        <v>0</v>
      </c>
      <c r="M1490" t="str">
        <f>IF(ISBLANK(G1490),"",IF(ISTEXT(G1490),"",IF(INDEX(Sheet1!H$14:H$181,MATCH(F1490,Sheet1!A$14:A$181,0))&lt;&gt;0,IF(INDEX(Sheet1!I$14:I$181,MATCH(F1490,Sheet1!A$14:A$181,0))&lt;&gt;0,"Loan &amp; Cash","Loan"),"Cash")))</f>
        <v>Loan</v>
      </c>
      <c r="N1490">
        <f>IF(ISTEXT(E1490),"",IF(ISBLANK(E1490),"",IF(ISTEXT(D1490),"",IF(A1485="Invoice No. : ",INDEX(Sheet1!D$14:D$181,MATCH(B1485,Sheet1!A$14:A$181,0)),N1489))))</f>
        <v>2</v>
      </c>
      <c r="O1490" t="str">
        <f>IF(ISTEXT(E1490),"",IF(ISBLANK(E1490),"",IF(ISTEXT(D1490),"",IF(A1485="Invoice No. : ",INDEX(Sheet1!E$14:E$181,MATCH(B1485,Sheet1!A$14:A$181,0)),O1489))))</f>
        <v>RUBY</v>
      </c>
      <c r="P1490" t="str">
        <f>IF(ISTEXT(E1490),"",IF(ISBLANK(E1490),"",IF(ISTEXT(D1490),"",IF(A1485="Invoice No. : ",INDEX(Sheet1!G$14:G$181,MATCH(B1485,Sheet1!A$14:A$181,0)),P1489))))</f>
        <v>AQUINO, GLADY ABALOS</v>
      </c>
      <c r="Q1490">
        <f t="shared" si="95"/>
        <v>130591.09</v>
      </c>
    </row>
    <row r="1491" spans="1:17" x14ac:dyDescent="0.2">
      <c r="A1491" s="10" t="s">
        <v>963</v>
      </c>
      <c r="B1491" s="10" t="s">
        <v>964</v>
      </c>
      <c r="C1491" s="11">
        <v>1</v>
      </c>
      <c r="D1491" s="11">
        <v>75.5</v>
      </c>
      <c r="E1491" s="11">
        <v>75.5</v>
      </c>
      <c r="F1491" s="26">
        <f t="shared" si="92"/>
        <v>2145383</v>
      </c>
      <c r="G1491" s="26">
        <f>IF(ISTEXT(E1491),"",IF(ISBLANK(E1491),"",IF(ISTEXT(D1491),"",IF(A1486="Invoice No. : ",INDEX(Sheet1!F$14:F$181,MATCH(B1486,Sheet1!A$14:A$181,0)),G1490))))</f>
        <v>51421</v>
      </c>
      <c r="H1491" s="26" t="str">
        <f t="shared" si="93"/>
        <v>01/17/2023</v>
      </c>
      <c r="I1491" s="26" t="str">
        <f>IF(ISTEXT(E1491),"",IF(ISBLANK(E1491),"",IF(ISTEXT(D1491),"",IF(A1486="Invoice No. : ",TEXT(INDEX(Sheet1!C$14:C$200,MATCH(B1486,Sheet1!A$14:A$200,0)),"hh:mm:ss"),I1490))))</f>
        <v>13:08:45</v>
      </c>
      <c r="J1491">
        <f t="shared" si="94"/>
        <v>3411.75</v>
      </c>
      <c r="K1491">
        <f>IF(ISBLANK(G1491),"",IF(ISTEXT(G1491),"",INDEX(Sheet1!H$14:H$181,MATCH(F1491,Sheet1!A$14:A$181,0))))</f>
        <v>3411.75</v>
      </c>
      <c r="L1491">
        <f>IF(ISBLANK(G1491),"",IF(ISTEXT(G1491),"",INDEX(Sheet1!I$14:I$181,MATCH(F1491,Sheet1!A$14:A$181,0))))</f>
        <v>0</v>
      </c>
      <c r="M1491" t="str">
        <f>IF(ISBLANK(G1491),"",IF(ISTEXT(G1491),"",IF(INDEX(Sheet1!H$14:H$181,MATCH(F1491,Sheet1!A$14:A$181,0))&lt;&gt;0,IF(INDEX(Sheet1!I$14:I$181,MATCH(F1491,Sheet1!A$14:A$181,0))&lt;&gt;0,"Loan &amp; Cash","Loan"),"Cash")))</f>
        <v>Loan</v>
      </c>
      <c r="N1491">
        <f>IF(ISTEXT(E1491),"",IF(ISBLANK(E1491),"",IF(ISTEXT(D1491),"",IF(A1486="Invoice No. : ",INDEX(Sheet1!D$14:D$181,MATCH(B1486,Sheet1!A$14:A$181,0)),N1490))))</f>
        <v>2</v>
      </c>
      <c r="O1491" t="str">
        <f>IF(ISTEXT(E1491),"",IF(ISBLANK(E1491),"",IF(ISTEXT(D1491),"",IF(A1486="Invoice No. : ",INDEX(Sheet1!E$14:E$181,MATCH(B1486,Sheet1!A$14:A$181,0)),O1490))))</f>
        <v>RUBY</v>
      </c>
      <c r="P1491" t="str">
        <f>IF(ISTEXT(E1491),"",IF(ISBLANK(E1491),"",IF(ISTEXT(D1491),"",IF(A1486="Invoice No. : ",INDEX(Sheet1!G$14:G$181,MATCH(B1486,Sheet1!A$14:A$181,0)),P1490))))</f>
        <v>AQUINO, GLADY ABALOS</v>
      </c>
      <c r="Q1491">
        <f t="shared" si="95"/>
        <v>130591.09</v>
      </c>
    </row>
    <row r="1492" spans="1:17" x14ac:dyDescent="0.2">
      <c r="A1492" s="10" t="s">
        <v>965</v>
      </c>
      <c r="B1492" s="10" t="s">
        <v>966</v>
      </c>
      <c r="C1492" s="11">
        <v>1</v>
      </c>
      <c r="D1492" s="11">
        <v>65.75</v>
      </c>
      <c r="E1492" s="11">
        <v>65.75</v>
      </c>
      <c r="F1492" s="26">
        <f t="shared" si="92"/>
        <v>2145383</v>
      </c>
      <c r="G1492" s="26">
        <f>IF(ISTEXT(E1492),"",IF(ISBLANK(E1492),"",IF(ISTEXT(D1492),"",IF(A1487="Invoice No. : ",INDEX(Sheet1!F$14:F$181,MATCH(B1487,Sheet1!A$14:A$181,0)),G1491))))</f>
        <v>51421</v>
      </c>
      <c r="H1492" s="26" t="str">
        <f t="shared" si="93"/>
        <v>01/17/2023</v>
      </c>
      <c r="I1492" s="26" t="str">
        <f>IF(ISTEXT(E1492),"",IF(ISBLANK(E1492),"",IF(ISTEXT(D1492),"",IF(A1487="Invoice No. : ",TEXT(INDEX(Sheet1!C$14:C$200,MATCH(B1487,Sheet1!A$14:A$200,0)),"hh:mm:ss"),I1491))))</f>
        <v>13:08:45</v>
      </c>
      <c r="J1492">
        <f t="shared" si="94"/>
        <v>3411.75</v>
      </c>
      <c r="K1492">
        <f>IF(ISBLANK(G1492),"",IF(ISTEXT(G1492),"",INDEX(Sheet1!H$14:H$181,MATCH(F1492,Sheet1!A$14:A$181,0))))</f>
        <v>3411.75</v>
      </c>
      <c r="L1492">
        <f>IF(ISBLANK(G1492),"",IF(ISTEXT(G1492),"",INDEX(Sheet1!I$14:I$181,MATCH(F1492,Sheet1!A$14:A$181,0))))</f>
        <v>0</v>
      </c>
      <c r="M1492" t="str">
        <f>IF(ISBLANK(G1492),"",IF(ISTEXT(G1492),"",IF(INDEX(Sheet1!H$14:H$181,MATCH(F1492,Sheet1!A$14:A$181,0))&lt;&gt;0,IF(INDEX(Sheet1!I$14:I$181,MATCH(F1492,Sheet1!A$14:A$181,0))&lt;&gt;0,"Loan &amp; Cash","Loan"),"Cash")))</f>
        <v>Loan</v>
      </c>
      <c r="N1492">
        <f>IF(ISTEXT(E1492),"",IF(ISBLANK(E1492),"",IF(ISTEXT(D1492),"",IF(A1487="Invoice No. : ",INDEX(Sheet1!D$14:D$181,MATCH(B1487,Sheet1!A$14:A$181,0)),N1491))))</f>
        <v>2</v>
      </c>
      <c r="O1492" t="str">
        <f>IF(ISTEXT(E1492),"",IF(ISBLANK(E1492),"",IF(ISTEXT(D1492),"",IF(A1487="Invoice No. : ",INDEX(Sheet1!E$14:E$181,MATCH(B1487,Sheet1!A$14:A$181,0)),O1491))))</f>
        <v>RUBY</v>
      </c>
      <c r="P1492" t="str">
        <f>IF(ISTEXT(E1492),"",IF(ISBLANK(E1492),"",IF(ISTEXT(D1492),"",IF(A1487="Invoice No. : ",INDEX(Sheet1!G$14:G$181,MATCH(B1487,Sheet1!A$14:A$181,0)),P1491))))</f>
        <v>AQUINO, GLADY ABALOS</v>
      </c>
      <c r="Q1492">
        <f t="shared" si="95"/>
        <v>130591.09</v>
      </c>
    </row>
    <row r="1493" spans="1:17" x14ac:dyDescent="0.2">
      <c r="A1493" s="10" t="s">
        <v>495</v>
      </c>
      <c r="B1493" s="10" t="s">
        <v>496</v>
      </c>
      <c r="C1493" s="11">
        <v>5</v>
      </c>
      <c r="D1493" s="11">
        <v>18.25</v>
      </c>
      <c r="E1493" s="11">
        <v>91.25</v>
      </c>
      <c r="F1493" s="26">
        <f t="shared" si="92"/>
        <v>2145383</v>
      </c>
      <c r="G1493" s="26">
        <f>IF(ISTEXT(E1493),"",IF(ISBLANK(E1493),"",IF(ISTEXT(D1493),"",IF(A1488="Invoice No. : ",INDEX(Sheet1!F$14:F$181,MATCH(B1488,Sheet1!A$14:A$181,0)),G1492))))</f>
        <v>51421</v>
      </c>
      <c r="H1493" s="26" t="str">
        <f t="shared" si="93"/>
        <v>01/17/2023</v>
      </c>
      <c r="I1493" s="26" t="str">
        <f>IF(ISTEXT(E1493),"",IF(ISBLANK(E1493),"",IF(ISTEXT(D1493),"",IF(A1488="Invoice No. : ",TEXT(INDEX(Sheet1!C$14:C$200,MATCH(B1488,Sheet1!A$14:A$200,0)),"hh:mm:ss"),I1492))))</f>
        <v>13:08:45</v>
      </c>
      <c r="J1493">
        <f t="shared" si="94"/>
        <v>3411.75</v>
      </c>
      <c r="K1493">
        <f>IF(ISBLANK(G1493),"",IF(ISTEXT(G1493),"",INDEX(Sheet1!H$14:H$181,MATCH(F1493,Sheet1!A$14:A$181,0))))</f>
        <v>3411.75</v>
      </c>
      <c r="L1493">
        <f>IF(ISBLANK(G1493),"",IF(ISTEXT(G1493),"",INDEX(Sheet1!I$14:I$181,MATCH(F1493,Sheet1!A$14:A$181,0))))</f>
        <v>0</v>
      </c>
      <c r="M1493" t="str">
        <f>IF(ISBLANK(G1493),"",IF(ISTEXT(G1493),"",IF(INDEX(Sheet1!H$14:H$181,MATCH(F1493,Sheet1!A$14:A$181,0))&lt;&gt;0,IF(INDEX(Sheet1!I$14:I$181,MATCH(F1493,Sheet1!A$14:A$181,0))&lt;&gt;0,"Loan &amp; Cash","Loan"),"Cash")))</f>
        <v>Loan</v>
      </c>
      <c r="N1493">
        <f>IF(ISTEXT(E1493),"",IF(ISBLANK(E1493),"",IF(ISTEXT(D1493),"",IF(A1488="Invoice No. : ",INDEX(Sheet1!D$14:D$181,MATCH(B1488,Sheet1!A$14:A$181,0)),N1492))))</f>
        <v>2</v>
      </c>
      <c r="O1493" t="str">
        <f>IF(ISTEXT(E1493),"",IF(ISBLANK(E1493),"",IF(ISTEXT(D1493),"",IF(A1488="Invoice No. : ",INDEX(Sheet1!E$14:E$181,MATCH(B1488,Sheet1!A$14:A$181,0)),O1492))))</f>
        <v>RUBY</v>
      </c>
      <c r="P1493" t="str">
        <f>IF(ISTEXT(E1493),"",IF(ISBLANK(E1493),"",IF(ISTEXT(D1493),"",IF(A1488="Invoice No. : ",INDEX(Sheet1!G$14:G$181,MATCH(B1488,Sheet1!A$14:A$181,0)),P1492))))</f>
        <v>AQUINO, GLADY ABALOS</v>
      </c>
      <c r="Q1493">
        <f t="shared" si="95"/>
        <v>130591.09</v>
      </c>
    </row>
    <row r="1494" spans="1:17" x14ac:dyDescent="0.2">
      <c r="A1494" s="10" t="s">
        <v>967</v>
      </c>
      <c r="B1494" s="10" t="s">
        <v>968</v>
      </c>
      <c r="C1494" s="11">
        <v>1</v>
      </c>
      <c r="D1494" s="11">
        <v>57.75</v>
      </c>
      <c r="E1494" s="11">
        <v>57.75</v>
      </c>
      <c r="F1494" s="26">
        <f t="shared" si="92"/>
        <v>2145383</v>
      </c>
      <c r="G1494" s="26">
        <f>IF(ISTEXT(E1494),"",IF(ISBLANK(E1494),"",IF(ISTEXT(D1494),"",IF(A1489="Invoice No. : ",INDEX(Sheet1!F$14:F$181,MATCH(B1489,Sheet1!A$14:A$181,0)),G1493))))</f>
        <v>51421</v>
      </c>
      <c r="H1494" s="26" t="str">
        <f t="shared" si="93"/>
        <v>01/17/2023</v>
      </c>
      <c r="I1494" s="26" t="str">
        <f>IF(ISTEXT(E1494),"",IF(ISBLANK(E1494),"",IF(ISTEXT(D1494),"",IF(A1489="Invoice No. : ",TEXT(INDEX(Sheet1!C$14:C$200,MATCH(B1489,Sheet1!A$14:A$200,0)),"hh:mm:ss"),I1493))))</f>
        <v>13:08:45</v>
      </c>
      <c r="J1494">
        <f t="shared" si="94"/>
        <v>3411.75</v>
      </c>
      <c r="K1494">
        <f>IF(ISBLANK(G1494),"",IF(ISTEXT(G1494),"",INDEX(Sheet1!H$14:H$181,MATCH(F1494,Sheet1!A$14:A$181,0))))</f>
        <v>3411.75</v>
      </c>
      <c r="L1494">
        <f>IF(ISBLANK(G1494),"",IF(ISTEXT(G1494),"",INDEX(Sheet1!I$14:I$181,MATCH(F1494,Sheet1!A$14:A$181,0))))</f>
        <v>0</v>
      </c>
      <c r="M1494" t="str">
        <f>IF(ISBLANK(G1494),"",IF(ISTEXT(G1494),"",IF(INDEX(Sheet1!H$14:H$181,MATCH(F1494,Sheet1!A$14:A$181,0))&lt;&gt;0,IF(INDEX(Sheet1!I$14:I$181,MATCH(F1494,Sheet1!A$14:A$181,0))&lt;&gt;0,"Loan &amp; Cash","Loan"),"Cash")))</f>
        <v>Loan</v>
      </c>
      <c r="N1494">
        <f>IF(ISTEXT(E1494),"",IF(ISBLANK(E1494),"",IF(ISTEXT(D1494),"",IF(A1489="Invoice No. : ",INDEX(Sheet1!D$14:D$181,MATCH(B1489,Sheet1!A$14:A$181,0)),N1493))))</f>
        <v>2</v>
      </c>
      <c r="O1494" t="str">
        <f>IF(ISTEXT(E1494),"",IF(ISBLANK(E1494),"",IF(ISTEXT(D1494),"",IF(A1489="Invoice No. : ",INDEX(Sheet1!E$14:E$181,MATCH(B1489,Sheet1!A$14:A$181,0)),O1493))))</f>
        <v>RUBY</v>
      </c>
      <c r="P1494" t="str">
        <f>IF(ISTEXT(E1494),"",IF(ISBLANK(E1494),"",IF(ISTEXT(D1494),"",IF(A1489="Invoice No. : ",INDEX(Sheet1!G$14:G$181,MATCH(B1489,Sheet1!A$14:A$181,0)),P1493))))</f>
        <v>AQUINO, GLADY ABALOS</v>
      </c>
      <c r="Q1494">
        <f t="shared" si="95"/>
        <v>130591.09</v>
      </c>
    </row>
    <row r="1495" spans="1:17" x14ac:dyDescent="0.2">
      <c r="A1495" s="10" t="s">
        <v>969</v>
      </c>
      <c r="B1495" s="10" t="s">
        <v>970</v>
      </c>
      <c r="C1495" s="11">
        <v>2</v>
      </c>
      <c r="D1495" s="11">
        <v>18.25</v>
      </c>
      <c r="E1495" s="11">
        <v>36.5</v>
      </c>
      <c r="F1495" s="26">
        <f t="shared" si="92"/>
        <v>2145383</v>
      </c>
      <c r="G1495" s="26">
        <f>IF(ISTEXT(E1495),"",IF(ISBLANK(E1495),"",IF(ISTEXT(D1495),"",IF(A1490="Invoice No. : ",INDEX(Sheet1!F$14:F$181,MATCH(B1490,Sheet1!A$14:A$181,0)),G1494))))</f>
        <v>51421</v>
      </c>
      <c r="H1495" s="26" t="str">
        <f t="shared" si="93"/>
        <v>01/17/2023</v>
      </c>
      <c r="I1495" s="26" t="str">
        <f>IF(ISTEXT(E1495),"",IF(ISBLANK(E1495),"",IF(ISTEXT(D1495),"",IF(A1490="Invoice No. : ",TEXT(INDEX(Sheet1!C$14:C$200,MATCH(B1490,Sheet1!A$14:A$200,0)),"hh:mm:ss"),I1494))))</f>
        <v>13:08:45</v>
      </c>
      <c r="J1495">
        <f t="shared" si="94"/>
        <v>3411.75</v>
      </c>
      <c r="K1495">
        <f>IF(ISBLANK(G1495),"",IF(ISTEXT(G1495),"",INDEX(Sheet1!H$14:H$181,MATCH(F1495,Sheet1!A$14:A$181,0))))</f>
        <v>3411.75</v>
      </c>
      <c r="L1495">
        <f>IF(ISBLANK(G1495),"",IF(ISTEXT(G1495),"",INDEX(Sheet1!I$14:I$181,MATCH(F1495,Sheet1!A$14:A$181,0))))</f>
        <v>0</v>
      </c>
      <c r="M1495" t="str">
        <f>IF(ISBLANK(G1495),"",IF(ISTEXT(G1495),"",IF(INDEX(Sheet1!H$14:H$181,MATCH(F1495,Sheet1!A$14:A$181,0))&lt;&gt;0,IF(INDEX(Sheet1!I$14:I$181,MATCH(F1495,Sheet1!A$14:A$181,0))&lt;&gt;0,"Loan &amp; Cash","Loan"),"Cash")))</f>
        <v>Loan</v>
      </c>
      <c r="N1495">
        <f>IF(ISTEXT(E1495),"",IF(ISBLANK(E1495),"",IF(ISTEXT(D1495),"",IF(A1490="Invoice No. : ",INDEX(Sheet1!D$14:D$181,MATCH(B1490,Sheet1!A$14:A$181,0)),N1494))))</f>
        <v>2</v>
      </c>
      <c r="O1495" t="str">
        <f>IF(ISTEXT(E1495),"",IF(ISBLANK(E1495),"",IF(ISTEXT(D1495),"",IF(A1490="Invoice No. : ",INDEX(Sheet1!E$14:E$181,MATCH(B1490,Sheet1!A$14:A$181,0)),O1494))))</f>
        <v>RUBY</v>
      </c>
      <c r="P1495" t="str">
        <f>IF(ISTEXT(E1495),"",IF(ISBLANK(E1495),"",IF(ISTEXT(D1495),"",IF(A1490="Invoice No. : ",INDEX(Sheet1!G$14:G$181,MATCH(B1490,Sheet1!A$14:A$181,0)),P1494))))</f>
        <v>AQUINO, GLADY ABALOS</v>
      </c>
      <c r="Q1495">
        <f t="shared" si="95"/>
        <v>130591.09</v>
      </c>
    </row>
    <row r="1496" spans="1:17" x14ac:dyDescent="0.2">
      <c r="A1496" s="10" t="s">
        <v>617</v>
      </c>
      <c r="B1496" s="10" t="s">
        <v>618</v>
      </c>
      <c r="C1496" s="11">
        <v>2</v>
      </c>
      <c r="D1496" s="11">
        <v>18.25</v>
      </c>
      <c r="E1496" s="11">
        <v>36.5</v>
      </c>
      <c r="F1496" s="26">
        <f t="shared" si="92"/>
        <v>2145383</v>
      </c>
      <c r="G1496" s="26">
        <f>IF(ISTEXT(E1496),"",IF(ISBLANK(E1496),"",IF(ISTEXT(D1496),"",IF(A1491="Invoice No. : ",INDEX(Sheet1!F$14:F$181,MATCH(B1491,Sheet1!A$14:A$181,0)),G1495))))</f>
        <v>51421</v>
      </c>
      <c r="H1496" s="26" t="str">
        <f t="shared" si="93"/>
        <v>01/17/2023</v>
      </c>
      <c r="I1496" s="26" t="str">
        <f>IF(ISTEXT(E1496),"",IF(ISBLANK(E1496),"",IF(ISTEXT(D1496),"",IF(A1491="Invoice No. : ",TEXT(INDEX(Sheet1!C$14:C$200,MATCH(B1491,Sheet1!A$14:A$200,0)),"hh:mm:ss"),I1495))))</f>
        <v>13:08:45</v>
      </c>
      <c r="J1496">
        <f t="shared" si="94"/>
        <v>3411.75</v>
      </c>
      <c r="K1496">
        <f>IF(ISBLANK(G1496),"",IF(ISTEXT(G1496),"",INDEX(Sheet1!H$14:H$181,MATCH(F1496,Sheet1!A$14:A$181,0))))</f>
        <v>3411.75</v>
      </c>
      <c r="L1496">
        <f>IF(ISBLANK(G1496),"",IF(ISTEXT(G1496),"",INDEX(Sheet1!I$14:I$181,MATCH(F1496,Sheet1!A$14:A$181,0))))</f>
        <v>0</v>
      </c>
      <c r="M1496" t="str">
        <f>IF(ISBLANK(G1496),"",IF(ISTEXT(G1496),"",IF(INDEX(Sheet1!H$14:H$181,MATCH(F1496,Sheet1!A$14:A$181,0))&lt;&gt;0,IF(INDEX(Sheet1!I$14:I$181,MATCH(F1496,Sheet1!A$14:A$181,0))&lt;&gt;0,"Loan &amp; Cash","Loan"),"Cash")))</f>
        <v>Loan</v>
      </c>
      <c r="N1496">
        <f>IF(ISTEXT(E1496),"",IF(ISBLANK(E1496),"",IF(ISTEXT(D1496),"",IF(A1491="Invoice No. : ",INDEX(Sheet1!D$14:D$181,MATCH(B1491,Sheet1!A$14:A$181,0)),N1495))))</f>
        <v>2</v>
      </c>
      <c r="O1496" t="str">
        <f>IF(ISTEXT(E1496),"",IF(ISBLANK(E1496),"",IF(ISTEXT(D1496),"",IF(A1491="Invoice No. : ",INDEX(Sheet1!E$14:E$181,MATCH(B1491,Sheet1!A$14:A$181,0)),O1495))))</f>
        <v>RUBY</v>
      </c>
      <c r="P1496" t="str">
        <f>IF(ISTEXT(E1496),"",IF(ISBLANK(E1496),"",IF(ISTEXT(D1496),"",IF(A1491="Invoice No. : ",INDEX(Sheet1!G$14:G$181,MATCH(B1491,Sheet1!A$14:A$181,0)),P1495))))</f>
        <v>AQUINO, GLADY ABALOS</v>
      </c>
      <c r="Q1496">
        <f t="shared" si="95"/>
        <v>130591.09</v>
      </c>
    </row>
    <row r="1497" spans="1:17" x14ac:dyDescent="0.2">
      <c r="A1497" s="10" t="s">
        <v>971</v>
      </c>
      <c r="B1497" s="10" t="s">
        <v>972</v>
      </c>
      <c r="C1497" s="11">
        <v>2</v>
      </c>
      <c r="D1497" s="11">
        <v>18.25</v>
      </c>
      <c r="E1497" s="11">
        <v>36.5</v>
      </c>
      <c r="F1497" s="26">
        <f t="shared" si="92"/>
        <v>2145383</v>
      </c>
      <c r="G1497" s="26">
        <f>IF(ISTEXT(E1497),"",IF(ISBLANK(E1497),"",IF(ISTEXT(D1497),"",IF(A1492="Invoice No. : ",INDEX(Sheet1!F$14:F$181,MATCH(B1492,Sheet1!A$14:A$181,0)),G1496))))</f>
        <v>51421</v>
      </c>
      <c r="H1497" s="26" t="str">
        <f t="shared" si="93"/>
        <v>01/17/2023</v>
      </c>
      <c r="I1497" s="26" t="str">
        <f>IF(ISTEXT(E1497),"",IF(ISBLANK(E1497),"",IF(ISTEXT(D1497),"",IF(A1492="Invoice No. : ",TEXT(INDEX(Sheet1!C$14:C$200,MATCH(B1492,Sheet1!A$14:A$200,0)),"hh:mm:ss"),I1496))))</f>
        <v>13:08:45</v>
      </c>
      <c r="J1497">
        <f t="shared" si="94"/>
        <v>3411.75</v>
      </c>
      <c r="K1497">
        <f>IF(ISBLANK(G1497),"",IF(ISTEXT(G1497),"",INDEX(Sheet1!H$14:H$181,MATCH(F1497,Sheet1!A$14:A$181,0))))</f>
        <v>3411.75</v>
      </c>
      <c r="L1497">
        <f>IF(ISBLANK(G1497),"",IF(ISTEXT(G1497),"",INDEX(Sheet1!I$14:I$181,MATCH(F1497,Sheet1!A$14:A$181,0))))</f>
        <v>0</v>
      </c>
      <c r="M1497" t="str">
        <f>IF(ISBLANK(G1497),"",IF(ISTEXT(G1497),"",IF(INDEX(Sheet1!H$14:H$181,MATCH(F1497,Sheet1!A$14:A$181,0))&lt;&gt;0,IF(INDEX(Sheet1!I$14:I$181,MATCH(F1497,Sheet1!A$14:A$181,0))&lt;&gt;0,"Loan &amp; Cash","Loan"),"Cash")))</f>
        <v>Loan</v>
      </c>
      <c r="N1497">
        <f>IF(ISTEXT(E1497),"",IF(ISBLANK(E1497),"",IF(ISTEXT(D1497),"",IF(A1492="Invoice No. : ",INDEX(Sheet1!D$14:D$181,MATCH(B1492,Sheet1!A$14:A$181,0)),N1496))))</f>
        <v>2</v>
      </c>
      <c r="O1497" t="str">
        <f>IF(ISTEXT(E1497),"",IF(ISBLANK(E1497),"",IF(ISTEXT(D1497),"",IF(A1492="Invoice No. : ",INDEX(Sheet1!E$14:E$181,MATCH(B1492,Sheet1!A$14:A$181,0)),O1496))))</f>
        <v>RUBY</v>
      </c>
      <c r="P1497" t="str">
        <f>IF(ISTEXT(E1497),"",IF(ISBLANK(E1497),"",IF(ISTEXT(D1497),"",IF(A1492="Invoice No. : ",INDEX(Sheet1!G$14:G$181,MATCH(B1492,Sheet1!A$14:A$181,0)),P1496))))</f>
        <v>AQUINO, GLADY ABALOS</v>
      </c>
      <c r="Q1497">
        <f t="shared" si="95"/>
        <v>130591.09</v>
      </c>
    </row>
    <row r="1498" spans="1:17" x14ac:dyDescent="0.2">
      <c r="A1498" s="10" t="s">
        <v>973</v>
      </c>
      <c r="B1498" s="10" t="s">
        <v>974</v>
      </c>
      <c r="C1498" s="11">
        <v>1</v>
      </c>
      <c r="D1498" s="11">
        <v>168</v>
      </c>
      <c r="E1498" s="11">
        <v>168</v>
      </c>
      <c r="F1498" s="26">
        <f t="shared" si="92"/>
        <v>2145383</v>
      </c>
      <c r="G1498" s="26">
        <f>IF(ISTEXT(E1498),"",IF(ISBLANK(E1498),"",IF(ISTEXT(D1498),"",IF(A1493="Invoice No. : ",INDEX(Sheet1!F$14:F$181,MATCH(B1493,Sheet1!A$14:A$181,0)),G1497))))</f>
        <v>51421</v>
      </c>
      <c r="H1498" s="26" t="str">
        <f t="shared" si="93"/>
        <v>01/17/2023</v>
      </c>
      <c r="I1498" s="26" t="str">
        <f>IF(ISTEXT(E1498),"",IF(ISBLANK(E1498),"",IF(ISTEXT(D1498),"",IF(A1493="Invoice No. : ",TEXT(INDEX(Sheet1!C$14:C$200,MATCH(B1493,Sheet1!A$14:A$200,0)),"hh:mm:ss"),I1497))))</f>
        <v>13:08:45</v>
      </c>
      <c r="J1498">
        <f t="shared" si="94"/>
        <v>3411.75</v>
      </c>
      <c r="K1498">
        <f>IF(ISBLANK(G1498),"",IF(ISTEXT(G1498),"",INDEX(Sheet1!H$14:H$181,MATCH(F1498,Sheet1!A$14:A$181,0))))</f>
        <v>3411.75</v>
      </c>
      <c r="L1498">
        <f>IF(ISBLANK(G1498),"",IF(ISTEXT(G1498),"",INDEX(Sheet1!I$14:I$181,MATCH(F1498,Sheet1!A$14:A$181,0))))</f>
        <v>0</v>
      </c>
      <c r="M1498" t="str">
        <f>IF(ISBLANK(G1498),"",IF(ISTEXT(G1498),"",IF(INDEX(Sheet1!H$14:H$181,MATCH(F1498,Sheet1!A$14:A$181,0))&lt;&gt;0,IF(INDEX(Sheet1!I$14:I$181,MATCH(F1498,Sheet1!A$14:A$181,0))&lt;&gt;0,"Loan &amp; Cash","Loan"),"Cash")))</f>
        <v>Loan</v>
      </c>
      <c r="N1498">
        <f>IF(ISTEXT(E1498),"",IF(ISBLANK(E1498),"",IF(ISTEXT(D1498),"",IF(A1493="Invoice No. : ",INDEX(Sheet1!D$14:D$181,MATCH(B1493,Sheet1!A$14:A$181,0)),N1497))))</f>
        <v>2</v>
      </c>
      <c r="O1498" t="str">
        <f>IF(ISTEXT(E1498),"",IF(ISBLANK(E1498),"",IF(ISTEXT(D1498),"",IF(A1493="Invoice No. : ",INDEX(Sheet1!E$14:E$181,MATCH(B1493,Sheet1!A$14:A$181,0)),O1497))))</f>
        <v>RUBY</v>
      </c>
      <c r="P1498" t="str">
        <f>IF(ISTEXT(E1498),"",IF(ISBLANK(E1498),"",IF(ISTEXT(D1498),"",IF(A1493="Invoice No. : ",INDEX(Sheet1!G$14:G$181,MATCH(B1493,Sheet1!A$14:A$181,0)),P1497))))</f>
        <v>AQUINO, GLADY ABALOS</v>
      </c>
      <c r="Q1498">
        <f t="shared" si="95"/>
        <v>130591.09</v>
      </c>
    </row>
    <row r="1499" spans="1:17" x14ac:dyDescent="0.2">
      <c r="D1499" s="12" t="s">
        <v>16</v>
      </c>
      <c r="E1499" s="13">
        <v>3411.75</v>
      </c>
      <c r="F1499" s="26" t="str">
        <f t="shared" si="92"/>
        <v/>
      </c>
      <c r="G1499" s="26" t="str">
        <f>IF(ISTEXT(E1499),"",IF(ISBLANK(E1499),"",IF(ISTEXT(D1499),"",IF(A1494="Invoice No. : ",INDEX(Sheet1!F$14:F$181,MATCH(B1494,Sheet1!A$14:A$181,0)),G1498))))</f>
        <v/>
      </c>
      <c r="H1499" s="26" t="str">
        <f t="shared" si="93"/>
        <v/>
      </c>
      <c r="I1499" s="26" t="str">
        <f>IF(ISTEXT(E1499),"",IF(ISBLANK(E1499),"",IF(ISTEXT(D1499),"",IF(A1494="Invoice No. : ",TEXT(INDEX(Sheet1!C$14:C$200,MATCH(B1494,Sheet1!A$14:A$200,0)),"hh:mm:ss"),I1498))))</f>
        <v/>
      </c>
      <c r="J1499" t="str">
        <f t="shared" si="94"/>
        <v/>
      </c>
      <c r="K1499" t="str">
        <f>IF(ISBLANK(G1499),"",IF(ISTEXT(G1499),"",INDEX(Sheet1!H$14:H$181,MATCH(F1499,Sheet1!A$14:A$181,0))))</f>
        <v/>
      </c>
      <c r="L1499" t="str">
        <f>IF(ISBLANK(G1499),"",IF(ISTEXT(G1499),"",INDEX(Sheet1!I$14:I$181,MATCH(F1499,Sheet1!A$14:A$181,0))))</f>
        <v/>
      </c>
      <c r="M1499" t="str">
        <f>IF(ISBLANK(G1499),"",IF(ISTEXT(G1499),"",IF(INDEX(Sheet1!H$14:H$181,MATCH(F1499,Sheet1!A$14:A$181,0))&lt;&gt;0,IF(INDEX(Sheet1!I$14:I$181,MATCH(F1499,Sheet1!A$14:A$181,0))&lt;&gt;0,"Loan &amp; Cash","Loan"),"Cash")))</f>
        <v/>
      </c>
      <c r="N1499" t="str">
        <f>IF(ISTEXT(E1499),"",IF(ISBLANK(E1499),"",IF(ISTEXT(D1499),"",IF(A1494="Invoice No. : ",INDEX(Sheet1!D$14:D$181,MATCH(B1494,Sheet1!A$14:A$181,0)),N1498))))</f>
        <v/>
      </c>
      <c r="O1499" t="str">
        <f>IF(ISTEXT(E1499),"",IF(ISBLANK(E1499),"",IF(ISTEXT(D1499),"",IF(A1494="Invoice No. : ",INDEX(Sheet1!E$14:E$181,MATCH(B1494,Sheet1!A$14:A$181,0)),O1498))))</f>
        <v/>
      </c>
      <c r="P1499" t="str">
        <f>IF(ISTEXT(E1499),"",IF(ISBLANK(E1499),"",IF(ISTEXT(D1499),"",IF(A1494="Invoice No. : ",INDEX(Sheet1!G$14:G$181,MATCH(B1494,Sheet1!A$14:A$181,0)),P1498))))</f>
        <v/>
      </c>
      <c r="Q1499" t="str">
        <f t="shared" si="95"/>
        <v/>
      </c>
    </row>
    <row r="1500" spans="1:17" x14ac:dyDescent="0.2">
      <c r="F1500" s="26" t="str">
        <f t="shared" si="92"/>
        <v/>
      </c>
      <c r="G1500" s="26" t="str">
        <f>IF(ISTEXT(E1500),"",IF(ISBLANK(E1500),"",IF(ISTEXT(D1500),"",IF(A1495="Invoice No. : ",INDEX(Sheet1!F$14:F$181,MATCH(B1495,Sheet1!A$14:A$181,0)),G1499))))</f>
        <v/>
      </c>
      <c r="H1500" s="26" t="str">
        <f t="shared" si="93"/>
        <v/>
      </c>
      <c r="I1500" s="26" t="str">
        <f>IF(ISTEXT(E1500),"",IF(ISBLANK(E1500),"",IF(ISTEXT(D1500),"",IF(A1495="Invoice No. : ",TEXT(INDEX(Sheet1!C$14:C$200,MATCH(B1495,Sheet1!A$14:A$200,0)),"hh:mm:ss"),I1499))))</f>
        <v/>
      </c>
      <c r="J1500" t="str">
        <f t="shared" si="94"/>
        <v/>
      </c>
      <c r="K1500" t="str">
        <f>IF(ISBLANK(G1500),"",IF(ISTEXT(G1500),"",INDEX(Sheet1!H$14:H$181,MATCH(F1500,Sheet1!A$14:A$181,0))))</f>
        <v/>
      </c>
      <c r="L1500" t="str">
        <f>IF(ISBLANK(G1500),"",IF(ISTEXT(G1500),"",INDEX(Sheet1!I$14:I$181,MATCH(F1500,Sheet1!A$14:A$181,0))))</f>
        <v/>
      </c>
      <c r="M1500" t="str">
        <f>IF(ISBLANK(G1500),"",IF(ISTEXT(G1500),"",IF(INDEX(Sheet1!H$14:H$181,MATCH(F1500,Sheet1!A$14:A$181,0))&lt;&gt;0,IF(INDEX(Sheet1!I$14:I$181,MATCH(F1500,Sheet1!A$14:A$181,0))&lt;&gt;0,"Loan &amp; Cash","Loan"),"Cash")))</f>
        <v/>
      </c>
      <c r="N1500" t="str">
        <f>IF(ISTEXT(E1500),"",IF(ISBLANK(E1500),"",IF(ISTEXT(D1500),"",IF(A1495="Invoice No. : ",INDEX(Sheet1!D$14:D$181,MATCH(B1495,Sheet1!A$14:A$181,0)),N1499))))</f>
        <v/>
      </c>
      <c r="O1500" t="str">
        <f>IF(ISTEXT(E1500),"",IF(ISBLANK(E1500),"",IF(ISTEXT(D1500),"",IF(A1495="Invoice No. : ",INDEX(Sheet1!E$14:E$181,MATCH(B1495,Sheet1!A$14:A$181,0)),O1499))))</f>
        <v/>
      </c>
      <c r="P1500" t="str">
        <f>IF(ISTEXT(E1500),"",IF(ISBLANK(E1500),"",IF(ISTEXT(D1500),"",IF(A1495="Invoice No. : ",INDEX(Sheet1!G$14:G$181,MATCH(B1495,Sheet1!A$14:A$181,0)),P1499))))</f>
        <v/>
      </c>
      <c r="Q1500" t="str">
        <f t="shared" si="95"/>
        <v/>
      </c>
    </row>
    <row r="1501" spans="1:17" x14ac:dyDescent="0.2">
      <c r="F1501" s="26" t="str">
        <f t="shared" si="92"/>
        <v/>
      </c>
      <c r="G1501" s="26" t="str">
        <f>IF(ISTEXT(E1501),"",IF(ISBLANK(E1501),"",IF(ISTEXT(D1501),"",IF(A1496="Invoice No. : ",INDEX(Sheet1!F$14:F$181,MATCH(B1496,Sheet1!A$14:A$181,0)),G1500))))</f>
        <v/>
      </c>
      <c r="H1501" s="26" t="str">
        <f t="shared" si="93"/>
        <v/>
      </c>
      <c r="I1501" s="26" t="str">
        <f>IF(ISTEXT(E1501),"",IF(ISBLANK(E1501),"",IF(ISTEXT(D1501),"",IF(A1496="Invoice No. : ",TEXT(INDEX(Sheet1!C$14:C$200,MATCH(B1496,Sheet1!A$14:A$200,0)),"hh:mm:ss"),I1500))))</f>
        <v/>
      </c>
      <c r="J1501" t="str">
        <f t="shared" si="94"/>
        <v/>
      </c>
      <c r="K1501" t="str">
        <f>IF(ISBLANK(G1501),"",IF(ISTEXT(G1501),"",INDEX(Sheet1!H$14:H$181,MATCH(F1501,Sheet1!A$14:A$181,0))))</f>
        <v/>
      </c>
      <c r="L1501" t="str">
        <f>IF(ISBLANK(G1501),"",IF(ISTEXT(G1501),"",INDEX(Sheet1!I$14:I$181,MATCH(F1501,Sheet1!A$14:A$181,0))))</f>
        <v/>
      </c>
      <c r="M1501" t="str">
        <f>IF(ISBLANK(G1501),"",IF(ISTEXT(G1501),"",IF(INDEX(Sheet1!H$14:H$181,MATCH(F1501,Sheet1!A$14:A$181,0))&lt;&gt;0,IF(INDEX(Sheet1!I$14:I$181,MATCH(F1501,Sheet1!A$14:A$181,0))&lt;&gt;0,"Loan &amp; Cash","Loan"),"Cash")))</f>
        <v/>
      </c>
      <c r="N1501" t="str">
        <f>IF(ISTEXT(E1501),"",IF(ISBLANK(E1501),"",IF(ISTEXT(D1501),"",IF(A1496="Invoice No. : ",INDEX(Sheet1!D$14:D$181,MATCH(B1496,Sheet1!A$14:A$181,0)),N1500))))</f>
        <v/>
      </c>
      <c r="O1501" t="str">
        <f>IF(ISTEXT(E1501),"",IF(ISBLANK(E1501),"",IF(ISTEXT(D1501),"",IF(A1496="Invoice No. : ",INDEX(Sheet1!E$14:E$181,MATCH(B1496,Sheet1!A$14:A$181,0)),O1500))))</f>
        <v/>
      </c>
      <c r="P1501" t="str">
        <f>IF(ISTEXT(E1501),"",IF(ISBLANK(E1501),"",IF(ISTEXT(D1501),"",IF(A1496="Invoice No. : ",INDEX(Sheet1!G$14:G$181,MATCH(B1496,Sheet1!A$14:A$181,0)),P1500))))</f>
        <v/>
      </c>
      <c r="Q1501" t="str">
        <f t="shared" si="95"/>
        <v/>
      </c>
    </row>
    <row r="1502" spans="1:17" x14ac:dyDescent="0.2">
      <c r="A1502" s="3" t="s">
        <v>4</v>
      </c>
      <c r="B1502" s="4">
        <v>2145384</v>
      </c>
      <c r="C1502" s="3" t="s">
        <v>5</v>
      </c>
      <c r="D1502" s="5" t="s">
        <v>185</v>
      </c>
      <c r="F1502" s="26" t="str">
        <f t="shared" si="92"/>
        <v/>
      </c>
      <c r="G1502" s="26" t="str">
        <f>IF(ISTEXT(E1502),"",IF(ISBLANK(E1502),"",IF(ISTEXT(D1502),"",IF(A1497="Invoice No. : ",INDEX(Sheet1!F$14:F$181,MATCH(B1497,Sheet1!A$14:A$181,0)),G1501))))</f>
        <v/>
      </c>
      <c r="H1502" s="26" t="str">
        <f t="shared" si="93"/>
        <v/>
      </c>
      <c r="I1502" s="26" t="str">
        <f>IF(ISTEXT(E1502),"",IF(ISBLANK(E1502),"",IF(ISTEXT(D1502),"",IF(A1497="Invoice No. : ",TEXT(INDEX(Sheet1!C$14:C$200,MATCH(B1497,Sheet1!A$14:A$200,0)),"hh:mm:ss"),I1501))))</f>
        <v/>
      </c>
      <c r="J1502" t="str">
        <f t="shared" si="94"/>
        <v/>
      </c>
      <c r="K1502" t="str">
        <f>IF(ISBLANK(G1502),"",IF(ISTEXT(G1502),"",INDEX(Sheet1!H$14:H$181,MATCH(F1502,Sheet1!A$14:A$181,0))))</f>
        <v/>
      </c>
      <c r="L1502" t="str">
        <f>IF(ISBLANK(G1502),"",IF(ISTEXT(G1502),"",INDEX(Sheet1!I$14:I$181,MATCH(F1502,Sheet1!A$14:A$181,0))))</f>
        <v/>
      </c>
      <c r="M1502" t="str">
        <f>IF(ISBLANK(G1502),"",IF(ISTEXT(G1502),"",IF(INDEX(Sheet1!H$14:H$181,MATCH(F1502,Sheet1!A$14:A$181,0))&lt;&gt;0,IF(INDEX(Sheet1!I$14:I$181,MATCH(F1502,Sheet1!A$14:A$181,0))&lt;&gt;0,"Loan &amp; Cash","Loan"),"Cash")))</f>
        <v/>
      </c>
      <c r="N1502" t="str">
        <f>IF(ISTEXT(E1502),"",IF(ISBLANK(E1502),"",IF(ISTEXT(D1502),"",IF(A1497="Invoice No. : ",INDEX(Sheet1!D$14:D$181,MATCH(B1497,Sheet1!A$14:A$181,0)),N1501))))</f>
        <v/>
      </c>
      <c r="O1502" t="str">
        <f>IF(ISTEXT(E1502),"",IF(ISBLANK(E1502),"",IF(ISTEXT(D1502),"",IF(A1497="Invoice No. : ",INDEX(Sheet1!E$14:E$181,MATCH(B1497,Sheet1!A$14:A$181,0)),O1501))))</f>
        <v/>
      </c>
      <c r="P1502" t="str">
        <f>IF(ISTEXT(E1502),"",IF(ISBLANK(E1502),"",IF(ISTEXT(D1502),"",IF(A1497="Invoice No. : ",INDEX(Sheet1!G$14:G$181,MATCH(B1497,Sheet1!A$14:A$181,0)),P1501))))</f>
        <v/>
      </c>
      <c r="Q1502" t="str">
        <f t="shared" si="95"/>
        <v/>
      </c>
    </row>
    <row r="1503" spans="1:17" x14ac:dyDescent="0.2">
      <c r="A1503" s="3" t="s">
        <v>7</v>
      </c>
      <c r="B1503" s="6">
        <v>44943</v>
      </c>
      <c r="C1503" s="3" t="s">
        <v>8</v>
      </c>
      <c r="D1503" s="7">
        <v>2</v>
      </c>
      <c r="F1503" s="26" t="str">
        <f t="shared" si="92"/>
        <v/>
      </c>
      <c r="G1503" s="26" t="str">
        <f>IF(ISTEXT(E1503),"",IF(ISBLANK(E1503),"",IF(ISTEXT(D1503),"",IF(A1498="Invoice No. : ",INDEX(Sheet1!F$14:F$181,MATCH(B1498,Sheet1!A$14:A$181,0)),G1502))))</f>
        <v/>
      </c>
      <c r="H1503" s="26" t="str">
        <f t="shared" si="93"/>
        <v/>
      </c>
      <c r="I1503" s="26" t="str">
        <f>IF(ISTEXT(E1503),"",IF(ISBLANK(E1503),"",IF(ISTEXT(D1503),"",IF(A1498="Invoice No. : ",TEXT(INDEX(Sheet1!C$14:C$200,MATCH(B1498,Sheet1!A$14:A$200,0)),"hh:mm:ss"),I1502))))</f>
        <v/>
      </c>
      <c r="J1503" t="str">
        <f t="shared" si="94"/>
        <v/>
      </c>
      <c r="K1503" t="str">
        <f>IF(ISBLANK(G1503),"",IF(ISTEXT(G1503),"",INDEX(Sheet1!H$14:H$181,MATCH(F1503,Sheet1!A$14:A$181,0))))</f>
        <v/>
      </c>
      <c r="L1503" t="str">
        <f>IF(ISBLANK(G1503),"",IF(ISTEXT(G1503),"",INDEX(Sheet1!I$14:I$181,MATCH(F1503,Sheet1!A$14:A$181,0))))</f>
        <v/>
      </c>
      <c r="M1503" t="str">
        <f>IF(ISBLANK(G1503),"",IF(ISTEXT(G1503),"",IF(INDEX(Sheet1!H$14:H$181,MATCH(F1503,Sheet1!A$14:A$181,0))&lt;&gt;0,IF(INDEX(Sheet1!I$14:I$181,MATCH(F1503,Sheet1!A$14:A$181,0))&lt;&gt;0,"Loan &amp; Cash","Loan"),"Cash")))</f>
        <v/>
      </c>
      <c r="N1503" t="str">
        <f>IF(ISTEXT(E1503),"",IF(ISBLANK(E1503),"",IF(ISTEXT(D1503),"",IF(A1498="Invoice No. : ",INDEX(Sheet1!D$14:D$181,MATCH(B1498,Sheet1!A$14:A$181,0)),N1502))))</f>
        <v/>
      </c>
      <c r="O1503" t="str">
        <f>IF(ISTEXT(E1503),"",IF(ISBLANK(E1503),"",IF(ISTEXT(D1503),"",IF(A1498="Invoice No. : ",INDEX(Sheet1!E$14:E$181,MATCH(B1498,Sheet1!A$14:A$181,0)),O1502))))</f>
        <v/>
      </c>
      <c r="P1503" t="str">
        <f>IF(ISTEXT(E1503),"",IF(ISBLANK(E1503),"",IF(ISTEXT(D1503),"",IF(A1498="Invoice No. : ",INDEX(Sheet1!G$14:G$181,MATCH(B1498,Sheet1!A$14:A$181,0)),P1502))))</f>
        <v/>
      </c>
      <c r="Q1503" t="str">
        <f t="shared" si="95"/>
        <v/>
      </c>
    </row>
    <row r="1504" spans="1:17" x14ac:dyDescent="0.2">
      <c r="F1504" s="26" t="str">
        <f t="shared" si="92"/>
        <v/>
      </c>
      <c r="G1504" s="26" t="str">
        <f>IF(ISTEXT(E1504),"",IF(ISBLANK(E1504),"",IF(ISTEXT(D1504),"",IF(A1499="Invoice No. : ",INDEX(Sheet1!F$14:F$181,MATCH(B1499,Sheet1!A$14:A$181,0)),G1503))))</f>
        <v/>
      </c>
      <c r="H1504" s="26" t="str">
        <f t="shared" si="93"/>
        <v/>
      </c>
      <c r="I1504" s="26" t="str">
        <f>IF(ISTEXT(E1504),"",IF(ISBLANK(E1504),"",IF(ISTEXT(D1504),"",IF(A1499="Invoice No. : ",TEXT(INDEX(Sheet1!C$14:C$200,MATCH(B1499,Sheet1!A$14:A$200,0)),"hh:mm:ss"),I1503))))</f>
        <v/>
      </c>
      <c r="J1504" t="str">
        <f t="shared" si="94"/>
        <v/>
      </c>
      <c r="K1504" t="str">
        <f>IF(ISBLANK(G1504),"",IF(ISTEXT(G1504),"",INDEX(Sheet1!H$14:H$181,MATCH(F1504,Sheet1!A$14:A$181,0))))</f>
        <v/>
      </c>
      <c r="L1504" t="str">
        <f>IF(ISBLANK(G1504),"",IF(ISTEXT(G1504),"",INDEX(Sheet1!I$14:I$181,MATCH(F1504,Sheet1!A$14:A$181,0))))</f>
        <v/>
      </c>
      <c r="M1504" t="str">
        <f>IF(ISBLANK(G1504),"",IF(ISTEXT(G1504),"",IF(INDEX(Sheet1!H$14:H$181,MATCH(F1504,Sheet1!A$14:A$181,0))&lt;&gt;0,IF(INDEX(Sheet1!I$14:I$181,MATCH(F1504,Sheet1!A$14:A$181,0))&lt;&gt;0,"Loan &amp; Cash","Loan"),"Cash")))</f>
        <v/>
      </c>
      <c r="N1504" t="str">
        <f>IF(ISTEXT(E1504),"",IF(ISBLANK(E1504),"",IF(ISTEXT(D1504),"",IF(A1499="Invoice No. : ",INDEX(Sheet1!D$14:D$181,MATCH(B1499,Sheet1!A$14:A$181,0)),N1503))))</f>
        <v/>
      </c>
      <c r="O1504" t="str">
        <f>IF(ISTEXT(E1504),"",IF(ISBLANK(E1504),"",IF(ISTEXT(D1504),"",IF(A1499="Invoice No. : ",INDEX(Sheet1!E$14:E$181,MATCH(B1499,Sheet1!A$14:A$181,0)),O1503))))</f>
        <v/>
      </c>
      <c r="P1504" t="str">
        <f>IF(ISTEXT(E1504),"",IF(ISBLANK(E1504),"",IF(ISTEXT(D1504),"",IF(A1499="Invoice No. : ",INDEX(Sheet1!G$14:G$181,MATCH(B1499,Sheet1!A$14:A$181,0)),P1503))))</f>
        <v/>
      </c>
      <c r="Q1504" t="str">
        <f t="shared" si="95"/>
        <v/>
      </c>
    </row>
    <row r="1505" spans="1:17" x14ac:dyDescent="0.2">
      <c r="A1505" s="8" t="s">
        <v>9</v>
      </c>
      <c r="B1505" s="8" t="s">
        <v>10</v>
      </c>
      <c r="C1505" s="9" t="s">
        <v>11</v>
      </c>
      <c r="D1505" s="9" t="s">
        <v>12</v>
      </c>
      <c r="E1505" s="9" t="s">
        <v>13</v>
      </c>
      <c r="F1505" s="26" t="str">
        <f t="shared" si="92"/>
        <v/>
      </c>
      <c r="G1505" s="26" t="str">
        <f>IF(ISTEXT(E1505),"",IF(ISBLANK(E1505),"",IF(ISTEXT(D1505),"",IF(A1500="Invoice No. : ",INDEX(Sheet1!F$14:F$181,MATCH(B1500,Sheet1!A$14:A$181,0)),G1504))))</f>
        <v/>
      </c>
      <c r="H1505" s="26" t="str">
        <f t="shared" si="93"/>
        <v/>
      </c>
      <c r="I1505" s="26" t="str">
        <f>IF(ISTEXT(E1505),"",IF(ISBLANK(E1505),"",IF(ISTEXT(D1505),"",IF(A1500="Invoice No. : ",TEXT(INDEX(Sheet1!C$14:C$200,MATCH(B1500,Sheet1!A$14:A$200,0)),"hh:mm:ss"),I1504))))</f>
        <v/>
      </c>
      <c r="J1505" t="str">
        <f t="shared" si="94"/>
        <v/>
      </c>
      <c r="K1505" t="str">
        <f>IF(ISBLANK(G1505),"",IF(ISTEXT(G1505),"",INDEX(Sheet1!H$14:H$181,MATCH(F1505,Sheet1!A$14:A$181,0))))</f>
        <v/>
      </c>
      <c r="L1505" t="str">
        <f>IF(ISBLANK(G1505),"",IF(ISTEXT(G1505),"",INDEX(Sheet1!I$14:I$181,MATCH(F1505,Sheet1!A$14:A$181,0))))</f>
        <v/>
      </c>
      <c r="M1505" t="str">
        <f>IF(ISBLANK(G1505),"",IF(ISTEXT(G1505),"",IF(INDEX(Sheet1!H$14:H$181,MATCH(F1505,Sheet1!A$14:A$181,0))&lt;&gt;0,IF(INDEX(Sheet1!I$14:I$181,MATCH(F1505,Sheet1!A$14:A$181,0))&lt;&gt;0,"Loan &amp; Cash","Loan"),"Cash")))</f>
        <v/>
      </c>
      <c r="N1505" t="str">
        <f>IF(ISTEXT(E1505),"",IF(ISBLANK(E1505),"",IF(ISTEXT(D1505),"",IF(A1500="Invoice No. : ",INDEX(Sheet1!D$14:D$181,MATCH(B1500,Sheet1!A$14:A$181,0)),N1504))))</f>
        <v/>
      </c>
      <c r="O1505" t="str">
        <f>IF(ISTEXT(E1505),"",IF(ISBLANK(E1505),"",IF(ISTEXT(D1505),"",IF(A1500="Invoice No. : ",INDEX(Sheet1!E$14:E$181,MATCH(B1500,Sheet1!A$14:A$181,0)),O1504))))</f>
        <v/>
      </c>
      <c r="P1505" t="str">
        <f>IF(ISTEXT(E1505),"",IF(ISBLANK(E1505),"",IF(ISTEXT(D1505),"",IF(A1500="Invoice No. : ",INDEX(Sheet1!G$14:G$181,MATCH(B1500,Sheet1!A$14:A$181,0)),P1504))))</f>
        <v/>
      </c>
      <c r="Q1505" t="str">
        <f t="shared" si="95"/>
        <v/>
      </c>
    </row>
    <row r="1506" spans="1:17" x14ac:dyDescent="0.2">
      <c r="F1506" s="26" t="str">
        <f t="shared" si="92"/>
        <v/>
      </c>
      <c r="G1506" s="26" t="str">
        <f>IF(ISTEXT(E1506),"",IF(ISBLANK(E1506),"",IF(ISTEXT(D1506),"",IF(A1501="Invoice No. : ",INDEX(Sheet1!F$14:F$181,MATCH(B1501,Sheet1!A$14:A$181,0)),G1505))))</f>
        <v/>
      </c>
      <c r="H1506" s="26" t="str">
        <f t="shared" si="93"/>
        <v/>
      </c>
      <c r="I1506" s="26" t="str">
        <f>IF(ISTEXT(E1506),"",IF(ISBLANK(E1506),"",IF(ISTEXT(D1506),"",IF(A1501="Invoice No. : ",TEXT(INDEX(Sheet1!C$14:C$200,MATCH(B1501,Sheet1!A$14:A$200,0)),"hh:mm:ss"),I1505))))</f>
        <v/>
      </c>
      <c r="J1506" t="str">
        <f t="shared" si="94"/>
        <v/>
      </c>
      <c r="K1506" t="str">
        <f>IF(ISBLANK(G1506),"",IF(ISTEXT(G1506),"",INDEX(Sheet1!H$14:H$181,MATCH(F1506,Sheet1!A$14:A$181,0))))</f>
        <v/>
      </c>
      <c r="L1506" t="str">
        <f>IF(ISBLANK(G1506),"",IF(ISTEXT(G1506),"",INDEX(Sheet1!I$14:I$181,MATCH(F1506,Sheet1!A$14:A$181,0))))</f>
        <v/>
      </c>
      <c r="M1506" t="str">
        <f>IF(ISBLANK(G1506),"",IF(ISTEXT(G1506),"",IF(INDEX(Sheet1!H$14:H$181,MATCH(F1506,Sheet1!A$14:A$181,0))&lt;&gt;0,IF(INDEX(Sheet1!I$14:I$181,MATCH(F1506,Sheet1!A$14:A$181,0))&lt;&gt;0,"Loan &amp; Cash","Loan"),"Cash")))</f>
        <v/>
      </c>
      <c r="N1506" t="str">
        <f>IF(ISTEXT(E1506),"",IF(ISBLANK(E1506),"",IF(ISTEXT(D1506),"",IF(A1501="Invoice No. : ",INDEX(Sheet1!D$14:D$181,MATCH(B1501,Sheet1!A$14:A$181,0)),N1505))))</f>
        <v/>
      </c>
      <c r="O1506" t="str">
        <f>IF(ISTEXT(E1506),"",IF(ISBLANK(E1506),"",IF(ISTEXT(D1506),"",IF(A1501="Invoice No. : ",INDEX(Sheet1!E$14:E$181,MATCH(B1501,Sheet1!A$14:A$181,0)),O1505))))</f>
        <v/>
      </c>
      <c r="P1506" t="str">
        <f>IF(ISTEXT(E1506),"",IF(ISBLANK(E1506),"",IF(ISTEXT(D1506),"",IF(A1501="Invoice No. : ",INDEX(Sheet1!G$14:G$181,MATCH(B1501,Sheet1!A$14:A$181,0)),P1505))))</f>
        <v/>
      </c>
      <c r="Q1506" t="str">
        <f t="shared" si="95"/>
        <v/>
      </c>
    </row>
    <row r="1507" spans="1:17" x14ac:dyDescent="0.2">
      <c r="A1507" s="10" t="s">
        <v>61</v>
      </c>
      <c r="B1507" s="10" t="s">
        <v>62</v>
      </c>
      <c r="C1507" s="11">
        <v>2</v>
      </c>
      <c r="D1507" s="11">
        <v>1020</v>
      </c>
      <c r="E1507" s="11">
        <v>2040</v>
      </c>
      <c r="F1507" s="26">
        <f t="shared" si="92"/>
        <v>2145384</v>
      </c>
      <c r="G1507" s="26">
        <f>IF(ISTEXT(E1507),"",IF(ISBLANK(E1507),"",IF(ISTEXT(D1507),"",IF(A1502="Invoice No. : ",INDEX(Sheet1!F$14:F$181,MATCH(B1502,Sheet1!A$14:A$181,0)),G1506))))</f>
        <v>51421</v>
      </c>
      <c r="H1507" s="26" t="str">
        <f t="shared" si="93"/>
        <v>01/17/2023</v>
      </c>
      <c r="I1507" s="26" t="str">
        <f>IF(ISTEXT(E1507),"",IF(ISBLANK(E1507),"",IF(ISTEXT(D1507),"",IF(A1502="Invoice No. : ",TEXT(INDEX(Sheet1!C$14:C$200,MATCH(B1502,Sheet1!A$14:A$200,0)),"hh:mm:ss"),I1506))))</f>
        <v>13:09:17</v>
      </c>
      <c r="J1507">
        <f t="shared" si="94"/>
        <v>2040</v>
      </c>
      <c r="K1507">
        <f>IF(ISBLANK(G1507),"",IF(ISTEXT(G1507),"",INDEX(Sheet1!H$14:H$181,MATCH(F1507,Sheet1!A$14:A$181,0))))</f>
        <v>2040</v>
      </c>
      <c r="L1507">
        <f>IF(ISBLANK(G1507),"",IF(ISTEXT(G1507),"",INDEX(Sheet1!I$14:I$181,MATCH(F1507,Sheet1!A$14:A$181,0))))</f>
        <v>0</v>
      </c>
      <c r="M1507" t="str">
        <f>IF(ISBLANK(G1507),"",IF(ISTEXT(G1507),"",IF(INDEX(Sheet1!H$14:H$181,MATCH(F1507,Sheet1!A$14:A$181,0))&lt;&gt;0,IF(INDEX(Sheet1!I$14:I$181,MATCH(F1507,Sheet1!A$14:A$181,0))&lt;&gt;0,"Loan &amp; Cash","Loan"),"Cash")))</f>
        <v>Loan</v>
      </c>
      <c r="N1507">
        <f>IF(ISTEXT(E1507),"",IF(ISBLANK(E1507),"",IF(ISTEXT(D1507),"",IF(A1502="Invoice No. : ",INDEX(Sheet1!D$14:D$181,MATCH(B1502,Sheet1!A$14:A$181,0)),N1506))))</f>
        <v>2</v>
      </c>
      <c r="O1507" t="str">
        <f>IF(ISTEXT(E1507),"",IF(ISBLANK(E1507),"",IF(ISTEXT(D1507),"",IF(A1502="Invoice No. : ",INDEX(Sheet1!E$14:E$181,MATCH(B1502,Sheet1!A$14:A$181,0)),O1506))))</f>
        <v>RUBY</v>
      </c>
      <c r="P1507" t="str">
        <f>IF(ISTEXT(E1507),"",IF(ISBLANK(E1507),"",IF(ISTEXT(D1507),"",IF(A1502="Invoice No. : ",INDEX(Sheet1!G$14:G$181,MATCH(B1502,Sheet1!A$14:A$181,0)),P1506))))</f>
        <v>AQUINO, GLADY ABALOS</v>
      </c>
      <c r="Q1507">
        <f t="shared" si="95"/>
        <v>130591.09</v>
      </c>
    </row>
    <row r="1508" spans="1:17" x14ac:dyDescent="0.2">
      <c r="D1508" s="12" t="s">
        <v>16</v>
      </c>
      <c r="E1508" s="13">
        <v>2040</v>
      </c>
      <c r="F1508" s="26" t="str">
        <f t="shared" si="92"/>
        <v/>
      </c>
      <c r="G1508" s="26" t="str">
        <f>IF(ISTEXT(E1508),"",IF(ISBLANK(E1508),"",IF(ISTEXT(D1508),"",IF(A1503="Invoice No. : ",INDEX(Sheet1!F$14:F$181,MATCH(B1503,Sheet1!A$14:A$181,0)),G1507))))</f>
        <v/>
      </c>
      <c r="H1508" s="26" t="str">
        <f t="shared" si="93"/>
        <v/>
      </c>
      <c r="I1508" s="26" t="str">
        <f>IF(ISTEXT(E1508),"",IF(ISBLANK(E1508),"",IF(ISTEXT(D1508),"",IF(A1503="Invoice No. : ",TEXT(INDEX(Sheet1!C$14:C$200,MATCH(B1503,Sheet1!A$14:A$200,0)),"hh:mm:ss"),I1507))))</f>
        <v/>
      </c>
      <c r="J1508" t="str">
        <f t="shared" si="94"/>
        <v/>
      </c>
      <c r="K1508" t="str">
        <f>IF(ISBLANK(G1508),"",IF(ISTEXT(G1508),"",INDEX(Sheet1!H$14:H$181,MATCH(F1508,Sheet1!A$14:A$181,0))))</f>
        <v/>
      </c>
      <c r="L1508" t="str">
        <f>IF(ISBLANK(G1508),"",IF(ISTEXT(G1508),"",INDEX(Sheet1!I$14:I$181,MATCH(F1508,Sheet1!A$14:A$181,0))))</f>
        <v/>
      </c>
      <c r="M1508" t="str">
        <f>IF(ISBLANK(G1508),"",IF(ISTEXT(G1508),"",IF(INDEX(Sheet1!H$14:H$181,MATCH(F1508,Sheet1!A$14:A$181,0))&lt;&gt;0,IF(INDEX(Sheet1!I$14:I$181,MATCH(F1508,Sheet1!A$14:A$181,0))&lt;&gt;0,"Loan &amp; Cash","Loan"),"Cash")))</f>
        <v/>
      </c>
      <c r="N1508" t="str">
        <f>IF(ISTEXT(E1508),"",IF(ISBLANK(E1508),"",IF(ISTEXT(D1508),"",IF(A1503="Invoice No. : ",INDEX(Sheet1!D$14:D$181,MATCH(B1503,Sheet1!A$14:A$181,0)),N1507))))</f>
        <v/>
      </c>
      <c r="O1508" t="str">
        <f>IF(ISTEXT(E1508),"",IF(ISBLANK(E1508),"",IF(ISTEXT(D1508),"",IF(A1503="Invoice No. : ",INDEX(Sheet1!E$14:E$181,MATCH(B1503,Sheet1!A$14:A$181,0)),O1507))))</f>
        <v/>
      </c>
      <c r="P1508" t="str">
        <f>IF(ISTEXT(E1508),"",IF(ISBLANK(E1508),"",IF(ISTEXT(D1508),"",IF(A1503="Invoice No. : ",INDEX(Sheet1!G$14:G$181,MATCH(B1503,Sheet1!A$14:A$181,0)),P1507))))</f>
        <v/>
      </c>
      <c r="Q1508" t="str">
        <f t="shared" si="95"/>
        <v/>
      </c>
    </row>
    <row r="1509" spans="1:17" x14ac:dyDescent="0.2">
      <c r="F1509" s="26" t="str">
        <f t="shared" si="92"/>
        <v/>
      </c>
      <c r="G1509" s="26" t="str">
        <f>IF(ISTEXT(E1509),"",IF(ISBLANK(E1509),"",IF(ISTEXT(D1509),"",IF(A1504="Invoice No. : ",INDEX(Sheet1!F$14:F$181,MATCH(B1504,Sheet1!A$14:A$181,0)),G1508))))</f>
        <v/>
      </c>
      <c r="H1509" s="26" t="str">
        <f t="shared" si="93"/>
        <v/>
      </c>
      <c r="I1509" s="26" t="str">
        <f>IF(ISTEXT(E1509),"",IF(ISBLANK(E1509),"",IF(ISTEXT(D1509),"",IF(A1504="Invoice No. : ",TEXT(INDEX(Sheet1!C$14:C$200,MATCH(B1504,Sheet1!A$14:A$200,0)),"hh:mm:ss"),I1508))))</f>
        <v/>
      </c>
      <c r="J1509" t="str">
        <f t="shared" si="94"/>
        <v/>
      </c>
      <c r="K1509" t="str">
        <f>IF(ISBLANK(G1509),"",IF(ISTEXT(G1509),"",INDEX(Sheet1!H$14:H$181,MATCH(F1509,Sheet1!A$14:A$181,0))))</f>
        <v/>
      </c>
      <c r="L1509" t="str">
        <f>IF(ISBLANK(G1509),"",IF(ISTEXT(G1509),"",INDEX(Sheet1!I$14:I$181,MATCH(F1509,Sheet1!A$14:A$181,0))))</f>
        <v/>
      </c>
      <c r="M1509" t="str">
        <f>IF(ISBLANK(G1509),"",IF(ISTEXT(G1509),"",IF(INDEX(Sheet1!H$14:H$181,MATCH(F1509,Sheet1!A$14:A$181,0))&lt;&gt;0,IF(INDEX(Sheet1!I$14:I$181,MATCH(F1509,Sheet1!A$14:A$181,0))&lt;&gt;0,"Loan &amp; Cash","Loan"),"Cash")))</f>
        <v/>
      </c>
      <c r="N1509" t="str">
        <f>IF(ISTEXT(E1509),"",IF(ISBLANK(E1509),"",IF(ISTEXT(D1509),"",IF(A1504="Invoice No. : ",INDEX(Sheet1!D$14:D$181,MATCH(B1504,Sheet1!A$14:A$181,0)),N1508))))</f>
        <v/>
      </c>
      <c r="O1509" t="str">
        <f>IF(ISTEXT(E1509),"",IF(ISBLANK(E1509),"",IF(ISTEXT(D1509),"",IF(A1504="Invoice No. : ",INDEX(Sheet1!E$14:E$181,MATCH(B1504,Sheet1!A$14:A$181,0)),O1508))))</f>
        <v/>
      </c>
      <c r="P1509" t="str">
        <f>IF(ISTEXT(E1509),"",IF(ISBLANK(E1509),"",IF(ISTEXT(D1509),"",IF(A1504="Invoice No. : ",INDEX(Sheet1!G$14:G$181,MATCH(B1504,Sheet1!A$14:A$181,0)),P1508))))</f>
        <v/>
      </c>
      <c r="Q1509" t="str">
        <f t="shared" si="95"/>
        <v/>
      </c>
    </row>
    <row r="1510" spans="1:17" x14ac:dyDescent="0.2">
      <c r="F1510" s="26" t="str">
        <f t="shared" si="92"/>
        <v/>
      </c>
      <c r="G1510" s="26" t="str">
        <f>IF(ISTEXT(E1510),"",IF(ISBLANK(E1510),"",IF(ISTEXT(D1510),"",IF(A1505="Invoice No. : ",INDEX(Sheet1!F$14:F$181,MATCH(B1505,Sheet1!A$14:A$181,0)),G1509))))</f>
        <v/>
      </c>
      <c r="H1510" s="26" t="str">
        <f t="shared" si="93"/>
        <v/>
      </c>
      <c r="I1510" s="26" t="str">
        <f>IF(ISTEXT(E1510),"",IF(ISBLANK(E1510),"",IF(ISTEXT(D1510),"",IF(A1505="Invoice No. : ",TEXT(INDEX(Sheet1!C$14:C$200,MATCH(B1505,Sheet1!A$14:A$200,0)),"hh:mm:ss"),I1509))))</f>
        <v/>
      </c>
      <c r="J1510" t="str">
        <f t="shared" si="94"/>
        <v/>
      </c>
      <c r="K1510" t="str">
        <f>IF(ISBLANK(G1510),"",IF(ISTEXT(G1510),"",INDEX(Sheet1!H$14:H$181,MATCH(F1510,Sheet1!A$14:A$181,0))))</f>
        <v/>
      </c>
      <c r="L1510" t="str">
        <f>IF(ISBLANK(G1510),"",IF(ISTEXT(G1510),"",INDEX(Sheet1!I$14:I$181,MATCH(F1510,Sheet1!A$14:A$181,0))))</f>
        <v/>
      </c>
      <c r="M1510" t="str">
        <f>IF(ISBLANK(G1510),"",IF(ISTEXT(G1510),"",IF(INDEX(Sheet1!H$14:H$181,MATCH(F1510,Sheet1!A$14:A$181,0))&lt;&gt;0,IF(INDEX(Sheet1!I$14:I$181,MATCH(F1510,Sheet1!A$14:A$181,0))&lt;&gt;0,"Loan &amp; Cash","Loan"),"Cash")))</f>
        <v/>
      </c>
      <c r="N1510" t="str">
        <f>IF(ISTEXT(E1510),"",IF(ISBLANK(E1510),"",IF(ISTEXT(D1510),"",IF(A1505="Invoice No. : ",INDEX(Sheet1!D$14:D$181,MATCH(B1505,Sheet1!A$14:A$181,0)),N1509))))</f>
        <v/>
      </c>
      <c r="O1510" t="str">
        <f>IF(ISTEXT(E1510),"",IF(ISBLANK(E1510),"",IF(ISTEXT(D1510),"",IF(A1505="Invoice No. : ",INDEX(Sheet1!E$14:E$181,MATCH(B1505,Sheet1!A$14:A$181,0)),O1509))))</f>
        <v/>
      </c>
      <c r="P1510" t="str">
        <f>IF(ISTEXT(E1510),"",IF(ISBLANK(E1510),"",IF(ISTEXT(D1510),"",IF(A1505="Invoice No. : ",INDEX(Sheet1!G$14:G$181,MATCH(B1505,Sheet1!A$14:A$181,0)),P1509))))</f>
        <v/>
      </c>
      <c r="Q1510" t="str">
        <f t="shared" si="95"/>
        <v/>
      </c>
    </row>
    <row r="1511" spans="1:17" x14ac:dyDescent="0.2">
      <c r="A1511" s="3" t="s">
        <v>4</v>
      </c>
      <c r="B1511" s="4">
        <v>2145385</v>
      </c>
      <c r="C1511" s="3" t="s">
        <v>5</v>
      </c>
      <c r="D1511" s="5" t="s">
        <v>185</v>
      </c>
      <c r="F1511" s="26" t="str">
        <f t="shared" si="92"/>
        <v/>
      </c>
      <c r="G1511" s="26" t="str">
        <f>IF(ISTEXT(E1511),"",IF(ISBLANK(E1511),"",IF(ISTEXT(D1511),"",IF(A1506="Invoice No. : ",INDEX(Sheet1!F$14:F$181,MATCH(B1506,Sheet1!A$14:A$181,0)),G1510))))</f>
        <v/>
      </c>
      <c r="H1511" s="26" t="str">
        <f t="shared" si="93"/>
        <v/>
      </c>
      <c r="I1511" s="26" t="str">
        <f>IF(ISTEXT(E1511),"",IF(ISBLANK(E1511),"",IF(ISTEXT(D1511),"",IF(A1506="Invoice No. : ",TEXT(INDEX(Sheet1!C$14:C$200,MATCH(B1506,Sheet1!A$14:A$200,0)),"hh:mm:ss"),I1510))))</f>
        <v/>
      </c>
      <c r="J1511" t="str">
        <f t="shared" si="94"/>
        <v/>
      </c>
      <c r="K1511" t="str">
        <f>IF(ISBLANK(G1511),"",IF(ISTEXT(G1511),"",INDEX(Sheet1!H$14:H$181,MATCH(F1511,Sheet1!A$14:A$181,0))))</f>
        <v/>
      </c>
      <c r="L1511" t="str">
        <f>IF(ISBLANK(G1511),"",IF(ISTEXT(G1511),"",INDEX(Sheet1!I$14:I$181,MATCH(F1511,Sheet1!A$14:A$181,0))))</f>
        <v/>
      </c>
      <c r="M1511" t="str">
        <f>IF(ISBLANK(G1511),"",IF(ISTEXT(G1511),"",IF(INDEX(Sheet1!H$14:H$181,MATCH(F1511,Sheet1!A$14:A$181,0))&lt;&gt;0,IF(INDEX(Sheet1!I$14:I$181,MATCH(F1511,Sheet1!A$14:A$181,0))&lt;&gt;0,"Loan &amp; Cash","Loan"),"Cash")))</f>
        <v/>
      </c>
      <c r="N1511" t="str">
        <f>IF(ISTEXT(E1511),"",IF(ISBLANK(E1511),"",IF(ISTEXT(D1511),"",IF(A1506="Invoice No. : ",INDEX(Sheet1!D$14:D$181,MATCH(B1506,Sheet1!A$14:A$181,0)),N1510))))</f>
        <v/>
      </c>
      <c r="O1511" t="str">
        <f>IF(ISTEXT(E1511),"",IF(ISBLANK(E1511),"",IF(ISTEXT(D1511),"",IF(A1506="Invoice No. : ",INDEX(Sheet1!E$14:E$181,MATCH(B1506,Sheet1!A$14:A$181,0)),O1510))))</f>
        <v/>
      </c>
      <c r="P1511" t="str">
        <f>IF(ISTEXT(E1511),"",IF(ISBLANK(E1511),"",IF(ISTEXT(D1511),"",IF(A1506="Invoice No. : ",INDEX(Sheet1!G$14:G$181,MATCH(B1506,Sheet1!A$14:A$181,0)),P1510))))</f>
        <v/>
      </c>
      <c r="Q1511" t="str">
        <f t="shared" si="95"/>
        <v/>
      </c>
    </row>
    <row r="1512" spans="1:17" x14ac:dyDescent="0.2">
      <c r="A1512" s="3" t="s">
        <v>7</v>
      </c>
      <c r="B1512" s="6">
        <v>44943</v>
      </c>
      <c r="C1512" s="3" t="s">
        <v>8</v>
      </c>
      <c r="D1512" s="7">
        <v>2</v>
      </c>
      <c r="F1512" s="26" t="str">
        <f t="shared" si="92"/>
        <v/>
      </c>
      <c r="G1512" s="26" t="str">
        <f>IF(ISTEXT(E1512),"",IF(ISBLANK(E1512),"",IF(ISTEXT(D1512),"",IF(A1507="Invoice No. : ",INDEX(Sheet1!F$14:F$181,MATCH(B1507,Sheet1!A$14:A$181,0)),G1511))))</f>
        <v/>
      </c>
      <c r="H1512" s="26" t="str">
        <f t="shared" si="93"/>
        <v/>
      </c>
      <c r="I1512" s="26" t="str">
        <f>IF(ISTEXT(E1512),"",IF(ISBLANK(E1512),"",IF(ISTEXT(D1512),"",IF(A1507="Invoice No. : ",TEXT(INDEX(Sheet1!C$14:C$200,MATCH(B1507,Sheet1!A$14:A$200,0)),"hh:mm:ss"),I1511))))</f>
        <v/>
      </c>
      <c r="J1512" t="str">
        <f t="shared" si="94"/>
        <v/>
      </c>
      <c r="K1512" t="str">
        <f>IF(ISBLANK(G1512),"",IF(ISTEXT(G1512),"",INDEX(Sheet1!H$14:H$181,MATCH(F1512,Sheet1!A$14:A$181,0))))</f>
        <v/>
      </c>
      <c r="L1512" t="str">
        <f>IF(ISBLANK(G1512),"",IF(ISTEXT(G1512),"",INDEX(Sheet1!I$14:I$181,MATCH(F1512,Sheet1!A$14:A$181,0))))</f>
        <v/>
      </c>
      <c r="M1512" t="str">
        <f>IF(ISBLANK(G1512),"",IF(ISTEXT(G1512),"",IF(INDEX(Sheet1!H$14:H$181,MATCH(F1512,Sheet1!A$14:A$181,0))&lt;&gt;0,IF(INDEX(Sheet1!I$14:I$181,MATCH(F1512,Sheet1!A$14:A$181,0))&lt;&gt;0,"Loan &amp; Cash","Loan"),"Cash")))</f>
        <v/>
      </c>
      <c r="N1512" t="str">
        <f>IF(ISTEXT(E1512),"",IF(ISBLANK(E1512),"",IF(ISTEXT(D1512),"",IF(A1507="Invoice No. : ",INDEX(Sheet1!D$14:D$181,MATCH(B1507,Sheet1!A$14:A$181,0)),N1511))))</f>
        <v/>
      </c>
      <c r="O1512" t="str">
        <f>IF(ISTEXT(E1512),"",IF(ISBLANK(E1512),"",IF(ISTEXT(D1512),"",IF(A1507="Invoice No. : ",INDEX(Sheet1!E$14:E$181,MATCH(B1507,Sheet1!A$14:A$181,0)),O1511))))</f>
        <v/>
      </c>
      <c r="P1512" t="str">
        <f>IF(ISTEXT(E1512),"",IF(ISBLANK(E1512),"",IF(ISTEXT(D1512),"",IF(A1507="Invoice No. : ",INDEX(Sheet1!G$14:G$181,MATCH(B1507,Sheet1!A$14:A$181,0)),P1511))))</f>
        <v/>
      </c>
      <c r="Q1512" t="str">
        <f t="shared" si="95"/>
        <v/>
      </c>
    </row>
    <row r="1513" spans="1:17" x14ac:dyDescent="0.2">
      <c r="F1513" s="26" t="str">
        <f t="shared" si="92"/>
        <v/>
      </c>
      <c r="G1513" s="26" t="str">
        <f>IF(ISTEXT(E1513),"",IF(ISBLANK(E1513),"",IF(ISTEXT(D1513),"",IF(A1508="Invoice No. : ",INDEX(Sheet1!F$14:F$181,MATCH(B1508,Sheet1!A$14:A$181,0)),G1512))))</f>
        <v/>
      </c>
      <c r="H1513" s="26" t="str">
        <f t="shared" si="93"/>
        <v/>
      </c>
      <c r="I1513" s="26" t="str">
        <f>IF(ISTEXT(E1513),"",IF(ISBLANK(E1513),"",IF(ISTEXT(D1513),"",IF(A1508="Invoice No. : ",TEXT(INDEX(Sheet1!C$14:C$200,MATCH(B1508,Sheet1!A$14:A$200,0)),"hh:mm:ss"),I1512))))</f>
        <v/>
      </c>
      <c r="J1513" t="str">
        <f t="shared" si="94"/>
        <v/>
      </c>
      <c r="K1513" t="str">
        <f>IF(ISBLANK(G1513),"",IF(ISTEXT(G1513),"",INDEX(Sheet1!H$14:H$181,MATCH(F1513,Sheet1!A$14:A$181,0))))</f>
        <v/>
      </c>
      <c r="L1513" t="str">
        <f>IF(ISBLANK(G1513),"",IF(ISTEXT(G1513),"",INDEX(Sheet1!I$14:I$181,MATCH(F1513,Sheet1!A$14:A$181,0))))</f>
        <v/>
      </c>
      <c r="M1513" t="str">
        <f>IF(ISBLANK(G1513),"",IF(ISTEXT(G1513),"",IF(INDEX(Sheet1!H$14:H$181,MATCH(F1513,Sheet1!A$14:A$181,0))&lt;&gt;0,IF(INDEX(Sheet1!I$14:I$181,MATCH(F1513,Sheet1!A$14:A$181,0))&lt;&gt;0,"Loan &amp; Cash","Loan"),"Cash")))</f>
        <v/>
      </c>
      <c r="N1513" t="str">
        <f>IF(ISTEXT(E1513),"",IF(ISBLANK(E1513),"",IF(ISTEXT(D1513),"",IF(A1508="Invoice No. : ",INDEX(Sheet1!D$14:D$181,MATCH(B1508,Sheet1!A$14:A$181,0)),N1512))))</f>
        <v/>
      </c>
      <c r="O1513" t="str">
        <f>IF(ISTEXT(E1513),"",IF(ISBLANK(E1513),"",IF(ISTEXT(D1513),"",IF(A1508="Invoice No. : ",INDEX(Sheet1!E$14:E$181,MATCH(B1508,Sheet1!A$14:A$181,0)),O1512))))</f>
        <v/>
      </c>
      <c r="P1513" t="str">
        <f>IF(ISTEXT(E1513),"",IF(ISBLANK(E1513),"",IF(ISTEXT(D1513),"",IF(A1508="Invoice No. : ",INDEX(Sheet1!G$14:G$181,MATCH(B1508,Sheet1!A$14:A$181,0)),P1512))))</f>
        <v/>
      </c>
      <c r="Q1513" t="str">
        <f t="shared" si="95"/>
        <v/>
      </c>
    </row>
    <row r="1514" spans="1:17" x14ac:dyDescent="0.2">
      <c r="A1514" s="8" t="s">
        <v>9</v>
      </c>
      <c r="B1514" s="8" t="s">
        <v>10</v>
      </c>
      <c r="C1514" s="9" t="s">
        <v>11</v>
      </c>
      <c r="D1514" s="9" t="s">
        <v>12</v>
      </c>
      <c r="E1514" s="9" t="s">
        <v>13</v>
      </c>
      <c r="F1514" s="26" t="str">
        <f t="shared" si="92"/>
        <v/>
      </c>
      <c r="G1514" s="26" t="str">
        <f>IF(ISTEXT(E1514),"",IF(ISBLANK(E1514),"",IF(ISTEXT(D1514),"",IF(A1509="Invoice No. : ",INDEX(Sheet1!F$14:F$181,MATCH(B1509,Sheet1!A$14:A$181,0)),G1513))))</f>
        <v/>
      </c>
      <c r="H1514" s="26" t="str">
        <f t="shared" si="93"/>
        <v/>
      </c>
      <c r="I1514" s="26" t="str">
        <f>IF(ISTEXT(E1514),"",IF(ISBLANK(E1514),"",IF(ISTEXT(D1514),"",IF(A1509="Invoice No. : ",TEXT(INDEX(Sheet1!C$14:C$200,MATCH(B1509,Sheet1!A$14:A$200,0)),"hh:mm:ss"),I1513))))</f>
        <v/>
      </c>
      <c r="J1514" t="str">
        <f t="shared" si="94"/>
        <v/>
      </c>
      <c r="K1514" t="str">
        <f>IF(ISBLANK(G1514),"",IF(ISTEXT(G1514),"",INDEX(Sheet1!H$14:H$181,MATCH(F1514,Sheet1!A$14:A$181,0))))</f>
        <v/>
      </c>
      <c r="L1514" t="str">
        <f>IF(ISBLANK(G1514),"",IF(ISTEXT(G1514),"",INDEX(Sheet1!I$14:I$181,MATCH(F1514,Sheet1!A$14:A$181,0))))</f>
        <v/>
      </c>
      <c r="M1514" t="str">
        <f>IF(ISBLANK(G1514),"",IF(ISTEXT(G1514),"",IF(INDEX(Sheet1!H$14:H$181,MATCH(F1514,Sheet1!A$14:A$181,0))&lt;&gt;0,IF(INDEX(Sheet1!I$14:I$181,MATCH(F1514,Sheet1!A$14:A$181,0))&lt;&gt;0,"Loan &amp; Cash","Loan"),"Cash")))</f>
        <v/>
      </c>
      <c r="N1514" t="str">
        <f>IF(ISTEXT(E1514),"",IF(ISBLANK(E1514),"",IF(ISTEXT(D1514),"",IF(A1509="Invoice No. : ",INDEX(Sheet1!D$14:D$181,MATCH(B1509,Sheet1!A$14:A$181,0)),N1513))))</f>
        <v/>
      </c>
      <c r="O1514" t="str">
        <f>IF(ISTEXT(E1514),"",IF(ISBLANK(E1514),"",IF(ISTEXT(D1514),"",IF(A1509="Invoice No. : ",INDEX(Sheet1!E$14:E$181,MATCH(B1509,Sheet1!A$14:A$181,0)),O1513))))</f>
        <v/>
      </c>
      <c r="P1514" t="str">
        <f>IF(ISTEXT(E1514),"",IF(ISBLANK(E1514),"",IF(ISTEXT(D1514),"",IF(A1509="Invoice No. : ",INDEX(Sheet1!G$14:G$181,MATCH(B1509,Sheet1!A$14:A$181,0)),P1513))))</f>
        <v/>
      </c>
      <c r="Q1514" t="str">
        <f t="shared" si="95"/>
        <v/>
      </c>
    </row>
    <row r="1515" spans="1:17" x14ac:dyDescent="0.2">
      <c r="F1515" s="26" t="str">
        <f t="shared" si="92"/>
        <v/>
      </c>
      <c r="G1515" s="26" t="str">
        <f>IF(ISTEXT(E1515),"",IF(ISBLANK(E1515),"",IF(ISTEXT(D1515),"",IF(A1510="Invoice No. : ",INDEX(Sheet1!F$14:F$181,MATCH(B1510,Sheet1!A$14:A$181,0)),G1514))))</f>
        <v/>
      </c>
      <c r="H1515" s="26" t="str">
        <f t="shared" si="93"/>
        <v/>
      </c>
      <c r="I1515" s="26" t="str">
        <f>IF(ISTEXT(E1515),"",IF(ISBLANK(E1515),"",IF(ISTEXT(D1515),"",IF(A1510="Invoice No. : ",TEXT(INDEX(Sheet1!C$14:C$200,MATCH(B1510,Sheet1!A$14:A$200,0)),"hh:mm:ss"),I1514))))</f>
        <v/>
      </c>
      <c r="J1515" t="str">
        <f t="shared" si="94"/>
        <v/>
      </c>
      <c r="K1515" t="str">
        <f>IF(ISBLANK(G1515),"",IF(ISTEXT(G1515),"",INDEX(Sheet1!H$14:H$181,MATCH(F1515,Sheet1!A$14:A$181,0))))</f>
        <v/>
      </c>
      <c r="L1515" t="str">
        <f>IF(ISBLANK(G1515),"",IF(ISTEXT(G1515),"",INDEX(Sheet1!I$14:I$181,MATCH(F1515,Sheet1!A$14:A$181,0))))</f>
        <v/>
      </c>
      <c r="M1515" t="str">
        <f>IF(ISBLANK(G1515),"",IF(ISTEXT(G1515),"",IF(INDEX(Sheet1!H$14:H$181,MATCH(F1515,Sheet1!A$14:A$181,0))&lt;&gt;0,IF(INDEX(Sheet1!I$14:I$181,MATCH(F1515,Sheet1!A$14:A$181,0))&lt;&gt;0,"Loan &amp; Cash","Loan"),"Cash")))</f>
        <v/>
      </c>
      <c r="N1515" t="str">
        <f>IF(ISTEXT(E1515),"",IF(ISBLANK(E1515),"",IF(ISTEXT(D1515),"",IF(A1510="Invoice No. : ",INDEX(Sheet1!D$14:D$181,MATCH(B1510,Sheet1!A$14:A$181,0)),N1514))))</f>
        <v/>
      </c>
      <c r="O1515" t="str">
        <f>IF(ISTEXT(E1515),"",IF(ISBLANK(E1515),"",IF(ISTEXT(D1515),"",IF(A1510="Invoice No. : ",INDEX(Sheet1!E$14:E$181,MATCH(B1510,Sheet1!A$14:A$181,0)),O1514))))</f>
        <v/>
      </c>
      <c r="P1515" t="str">
        <f>IF(ISTEXT(E1515),"",IF(ISBLANK(E1515),"",IF(ISTEXT(D1515),"",IF(A1510="Invoice No. : ",INDEX(Sheet1!G$14:G$181,MATCH(B1510,Sheet1!A$14:A$181,0)),P1514))))</f>
        <v/>
      </c>
      <c r="Q1515" t="str">
        <f t="shared" si="95"/>
        <v/>
      </c>
    </row>
    <row r="1516" spans="1:17" x14ac:dyDescent="0.2">
      <c r="A1516" s="10" t="s">
        <v>975</v>
      </c>
      <c r="B1516" s="10" t="s">
        <v>976</v>
      </c>
      <c r="C1516" s="11">
        <v>1</v>
      </c>
      <c r="D1516" s="11">
        <v>25.5</v>
      </c>
      <c r="E1516" s="11">
        <v>25.5</v>
      </c>
      <c r="F1516" s="26">
        <f t="shared" si="92"/>
        <v>2145385</v>
      </c>
      <c r="G1516" s="26">
        <f>IF(ISTEXT(E1516),"",IF(ISBLANK(E1516),"",IF(ISTEXT(D1516),"",IF(A1511="Invoice No. : ",INDEX(Sheet1!F$14:F$181,MATCH(B1511,Sheet1!A$14:A$181,0)),G1515))))</f>
        <v>50905</v>
      </c>
      <c r="H1516" s="26" t="str">
        <f t="shared" si="93"/>
        <v>01/17/2023</v>
      </c>
      <c r="I1516" s="26" t="str">
        <f>IF(ISTEXT(E1516),"",IF(ISBLANK(E1516),"",IF(ISTEXT(D1516),"",IF(A1511="Invoice No. : ",TEXT(INDEX(Sheet1!C$14:C$200,MATCH(B1511,Sheet1!A$14:A$200,0)),"hh:mm:ss"),I1515))))</f>
        <v>13:10:23</v>
      </c>
      <c r="J1516">
        <f t="shared" si="94"/>
        <v>25.5</v>
      </c>
      <c r="K1516">
        <f>IF(ISBLANK(G1516),"",IF(ISTEXT(G1516),"",INDEX(Sheet1!H$14:H$181,MATCH(F1516,Sheet1!A$14:A$181,0))))</f>
        <v>0</v>
      </c>
      <c r="L1516">
        <f>IF(ISBLANK(G1516),"",IF(ISTEXT(G1516),"",INDEX(Sheet1!I$14:I$181,MATCH(F1516,Sheet1!A$14:A$181,0))))</f>
        <v>25.5</v>
      </c>
      <c r="M1516" t="str">
        <f>IF(ISBLANK(G1516),"",IF(ISTEXT(G1516),"",IF(INDEX(Sheet1!H$14:H$181,MATCH(F1516,Sheet1!A$14:A$181,0))&lt;&gt;0,IF(INDEX(Sheet1!I$14:I$181,MATCH(F1516,Sheet1!A$14:A$181,0))&lt;&gt;0,"Loan &amp; Cash","Loan"),"Cash")))</f>
        <v>Cash</v>
      </c>
      <c r="N1516">
        <f>IF(ISTEXT(E1516),"",IF(ISBLANK(E1516),"",IF(ISTEXT(D1516),"",IF(A1511="Invoice No. : ",INDEX(Sheet1!D$14:D$181,MATCH(B1511,Sheet1!A$14:A$181,0)),N1515))))</f>
        <v>2</v>
      </c>
      <c r="O1516" t="str">
        <f>IF(ISTEXT(E1516),"",IF(ISBLANK(E1516),"",IF(ISTEXT(D1516),"",IF(A1511="Invoice No. : ",INDEX(Sheet1!E$14:E$181,MATCH(B1511,Sheet1!A$14:A$181,0)),O1515))))</f>
        <v>RUBY</v>
      </c>
      <c r="P1516" t="str">
        <f>IF(ISTEXT(E1516),"",IF(ISBLANK(E1516),"",IF(ISTEXT(D1516),"",IF(A1511="Invoice No. : ",INDEX(Sheet1!G$14:G$181,MATCH(B1511,Sheet1!A$14:A$181,0)),P1515))))</f>
        <v>DALIS, LAILA CALUMINGA</v>
      </c>
      <c r="Q1516">
        <f t="shared" si="95"/>
        <v>130591.09</v>
      </c>
    </row>
    <row r="1517" spans="1:17" x14ac:dyDescent="0.2">
      <c r="D1517" s="12" t="s">
        <v>16</v>
      </c>
      <c r="E1517" s="13">
        <v>25.5</v>
      </c>
      <c r="F1517" s="26" t="str">
        <f t="shared" si="92"/>
        <v/>
      </c>
      <c r="G1517" s="26" t="str">
        <f>IF(ISTEXT(E1517),"",IF(ISBLANK(E1517),"",IF(ISTEXT(D1517),"",IF(A1512="Invoice No. : ",INDEX(Sheet1!F$14:F$181,MATCH(B1512,Sheet1!A$14:A$181,0)),G1516))))</f>
        <v/>
      </c>
      <c r="H1517" s="26" t="str">
        <f t="shared" si="93"/>
        <v/>
      </c>
      <c r="I1517" s="26" t="str">
        <f>IF(ISTEXT(E1517),"",IF(ISBLANK(E1517),"",IF(ISTEXT(D1517),"",IF(A1512="Invoice No. : ",TEXT(INDEX(Sheet1!C$14:C$200,MATCH(B1512,Sheet1!A$14:A$200,0)),"hh:mm:ss"),I1516))))</f>
        <v/>
      </c>
      <c r="J1517" t="str">
        <f t="shared" si="94"/>
        <v/>
      </c>
      <c r="K1517" t="str">
        <f>IF(ISBLANK(G1517),"",IF(ISTEXT(G1517),"",INDEX(Sheet1!H$14:H$181,MATCH(F1517,Sheet1!A$14:A$181,0))))</f>
        <v/>
      </c>
      <c r="L1517" t="str">
        <f>IF(ISBLANK(G1517),"",IF(ISTEXT(G1517),"",INDEX(Sheet1!I$14:I$181,MATCH(F1517,Sheet1!A$14:A$181,0))))</f>
        <v/>
      </c>
      <c r="M1517" t="str">
        <f>IF(ISBLANK(G1517),"",IF(ISTEXT(G1517),"",IF(INDEX(Sheet1!H$14:H$181,MATCH(F1517,Sheet1!A$14:A$181,0))&lt;&gt;0,IF(INDEX(Sheet1!I$14:I$181,MATCH(F1517,Sheet1!A$14:A$181,0))&lt;&gt;0,"Loan &amp; Cash","Loan"),"Cash")))</f>
        <v/>
      </c>
      <c r="N1517" t="str">
        <f>IF(ISTEXT(E1517),"",IF(ISBLANK(E1517),"",IF(ISTEXT(D1517),"",IF(A1512="Invoice No. : ",INDEX(Sheet1!D$14:D$181,MATCH(B1512,Sheet1!A$14:A$181,0)),N1516))))</f>
        <v/>
      </c>
      <c r="O1517" t="str">
        <f>IF(ISTEXT(E1517),"",IF(ISBLANK(E1517),"",IF(ISTEXT(D1517),"",IF(A1512="Invoice No. : ",INDEX(Sheet1!E$14:E$181,MATCH(B1512,Sheet1!A$14:A$181,0)),O1516))))</f>
        <v/>
      </c>
      <c r="P1517" t="str">
        <f>IF(ISTEXT(E1517),"",IF(ISBLANK(E1517),"",IF(ISTEXT(D1517),"",IF(A1512="Invoice No. : ",INDEX(Sheet1!G$14:G$181,MATCH(B1512,Sheet1!A$14:A$181,0)),P1516))))</f>
        <v/>
      </c>
      <c r="Q1517" t="str">
        <f t="shared" si="95"/>
        <v/>
      </c>
    </row>
    <row r="1518" spans="1:17" x14ac:dyDescent="0.2">
      <c r="F1518" s="26" t="str">
        <f t="shared" si="92"/>
        <v/>
      </c>
      <c r="G1518" s="26" t="str">
        <f>IF(ISTEXT(E1518),"",IF(ISBLANK(E1518),"",IF(ISTEXT(D1518),"",IF(A1513="Invoice No. : ",INDEX(Sheet1!F$14:F$181,MATCH(B1513,Sheet1!A$14:A$181,0)),G1517))))</f>
        <v/>
      </c>
      <c r="H1518" s="26" t="str">
        <f t="shared" si="93"/>
        <v/>
      </c>
      <c r="I1518" s="26" t="str">
        <f>IF(ISTEXT(E1518),"",IF(ISBLANK(E1518),"",IF(ISTEXT(D1518),"",IF(A1513="Invoice No. : ",TEXT(INDEX(Sheet1!C$14:C$200,MATCH(B1513,Sheet1!A$14:A$200,0)),"hh:mm:ss"),I1517))))</f>
        <v/>
      </c>
      <c r="J1518" t="str">
        <f t="shared" si="94"/>
        <v/>
      </c>
      <c r="K1518" t="str">
        <f>IF(ISBLANK(G1518),"",IF(ISTEXT(G1518),"",INDEX(Sheet1!H$14:H$181,MATCH(F1518,Sheet1!A$14:A$181,0))))</f>
        <v/>
      </c>
      <c r="L1518" t="str">
        <f>IF(ISBLANK(G1518),"",IF(ISTEXT(G1518),"",INDEX(Sheet1!I$14:I$181,MATCH(F1518,Sheet1!A$14:A$181,0))))</f>
        <v/>
      </c>
      <c r="M1518" t="str">
        <f>IF(ISBLANK(G1518),"",IF(ISTEXT(G1518),"",IF(INDEX(Sheet1!H$14:H$181,MATCH(F1518,Sheet1!A$14:A$181,0))&lt;&gt;0,IF(INDEX(Sheet1!I$14:I$181,MATCH(F1518,Sheet1!A$14:A$181,0))&lt;&gt;0,"Loan &amp; Cash","Loan"),"Cash")))</f>
        <v/>
      </c>
      <c r="N1518" t="str">
        <f>IF(ISTEXT(E1518),"",IF(ISBLANK(E1518),"",IF(ISTEXT(D1518),"",IF(A1513="Invoice No. : ",INDEX(Sheet1!D$14:D$181,MATCH(B1513,Sheet1!A$14:A$181,0)),N1517))))</f>
        <v/>
      </c>
      <c r="O1518" t="str">
        <f>IF(ISTEXT(E1518),"",IF(ISBLANK(E1518),"",IF(ISTEXT(D1518),"",IF(A1513="Invoice No. : ",INDEX(Sheet1!E$14:E$181,MATCH(B1513,Sheet1!A$14:A$181,0)),O1517))))</f>
        <v/>
      </c>
      <c r="P1518" t="str">
        <f>IF(ISTEXT(E1518),"",IF(ISBLANK(E1518),"",IF(ISTEXT(D1518),"",IF(A1513="Invoice No. : ",INDEX(Sheet1!G$14:G$181,MATCH(B1513,Sheet1!A$14:A$181,0)),P1517))))</f>
        <v/>
      </c>
      <c r="Q1518" t="str">
        <f t="shared" si="95"/>
        <v/>
      </c>
    </row>
    <row r="1519" spans="1:17" x14ac:dyDescent="0.2">
      <c r="F1519" s="26" t="str">
        <f t="shared" si="92"/>
        <v/>
      </c>
      <c r="G1519" s="26" t="str">
        <f>IF(ISTEXT(E1519),"",IF(ISBLANK(E1519),"",IF(ISTEXT(D1519),"",IF(A1514="Invoice No. : ",INDEX(Sheet1!F$14:F$181,MATCH(B1514,Sheet1!A$14:A$181,0)),G1518))))</f>
        <v/>
      </c>
      <c r="H1519" s="26" t="str">
        <f t="shared" si="93"/>
        <v/>
      </c>
      <c r="I1519" s="26" t="str">
        <f>IF(ISTEXT(E1519),"",IF(ISBLANK(E1519),"",IF(ISTEXT(D1519),"",IF(A1514="Invoice No. : ",TEXT(INDEX(Sheet1!C$14:C$200,MATCH(B1514,Sheet1!A$14:A$200,0)),"hh:mm:ss"),I1518))))</f>
        <v/>
      </c>
      <c r="J1519" t="str">
        <f t="shared" si="94"/>
        <v/>
      </c>
      <c r="K1519" t="str">
        <f>IF(ISBLANK(G1519),"",IF(ISTEXT(G1519),"",INDEX(Sheet1!H$14:H$181,MATCH(F1519,Sheet1!A$14:A$181,0))))</f>
        <v/>
      </c>
      <c r="L1519" t="str">
        <f>IF(ISBLANK(G1519),"",IF(ISTEXT(G1519),"",INDEX(Sheet1!I$14:I$181,MATCH(F1519,Sheet1!A$14:A$181,0))))</f>
        <v/>
      </c>
      <c r="M1519" t="str">
        <f>IF(ISBLANK(G1519),"",IF(ISTEXT(G1519),"",IF(INDEX(Sheet1!H$14:H$181,MATCH(F1519,Sheet1!A$14:A$181,0))&lt;&gt;0,IF(INDEX(Sheet1!I$14:I$181,MATCH(F1519,Sheet1!A$14:A$181,0))&lt;&gt;0,"Loan &amp; Cash","Loan"),"Cash")))</f>
        <v/>
      </c>
      <c r="N1519" t="str">
        <f>IF(ISTEXT(E1519),"",IF(ISBLANK(E1519),"",IF(ISTEXT(D1519),"",IF(A1514="Invoice No. : ",INDEX(Sheet1!D$14:D$181,MATCH(B1514,Sheet1!A$14:A$181,0)),N1518))))</f>
        <v/>
      </c>
      <c r="O1519" t="str">
        <f>IF(ISTEXT(E1519),"",IF(ISBLANK(E1519),"",IF(ISTEXT(D1519),"",IF(A1514="Invoice No. : ",INDEX(Sheet1!E$14:E$181,MATCH(B1514,Sheet1!A$14:A$181,0)),O1518))))</f>
        <v/>
      </c>
      <c r="P1519" t="str">
        <f>IF(ISTEXT(E1519),"",IF(ISBLANK(E1519),"",IF(ISTEXT(D1519),"",IF(A1514="Invoice No. : ",INDEX(Sheet1!G$14:G$181,MATCH(B1514,Sheet1!A$14:A$181,0)),P1518))))</f>
        <v/>
      </c>
      <c r="Q1519" t="str">
        <f t="shared" si="95"/>
        <v/>
      </c>
    </row>
    <row r="1520" spans="1:17" x14ac:dyDescent="0.2">
      <c r="A1520" s="3" t="s">
        <v>4</v>
      </c>
      <c r="B1520" s="4">
        <v>2145386</v>
      </c>
      <c r="C1520" s="3" t="s">
        <v>5</v>
      </c>
      <c r="D1520" s="5" t="s">
        <v>185</v>
      </c>
      <c r="F1520" s="26" t="str">
        <f t="shared" si="92"/>
        <v/>
      </c>
      <c r="G1520" s="26" t="str">
        <f>IF(ISTEXT(E1520),"",IF(ISBLANK(E1520),"",IF(ISTEXT(D1520),"",IF(A1515="Invoice No. : ",INDEX(Sheet1!F$14:F$181,MATCH(B1515,Sheet1!A$14:A$181,0)),G1519))))</f>
        <v/>
      </c>
      <c r="H1520" s="26" t="str">
        <f t="shared" si="93"/>
        <v/>
      </c>
      <c r="I1520" s="26" t="str">
        <f>IF(ISTEXT(E1520),"",IF(ISBLANK(E1520),"",IF(ISTEXT(D1520),"",IF(A1515="Invoice No. : ",TEXT(INDEX(Sheet1!C$14:C$200,MATCH(B1515,Sheet1!A$14:A$200,0)),"hh:mm:ss"),I1519))))</f>
        <v/>
      </c>
      <c r="J1520" t="str">
        <f t="shared" si="94"/>
        <v/>
      </c>
      <c r="K1520" t="str">
        <f>IF(ISBLANK(G1520),"",IF(ISTEXT(G1520),"",INDEX(Sheet1!H$14:H$181,MATCH(F1520,Sheet1!A$14:A$181,0))))</f>
        <v/>
      </c>
      <c r="L1520" t="str">
        <f>IF(ISBLANK(G1520),"",IF(ISTEXT(G1520),"",INDEX(Sheet1!I$14:I$181,MATCH(F1520,Sheet1!A$14:A$181,0))))</f>
        <v/>
      </c>
      <c r="M1520" t="str">
        <f>IF(ISBLANK(G1520),"",IF(ISTEXT(G1520),"",IF(INDEX(Sheet1!H$14:H$181,MATCH(F1520,Sheet1!A$14:A$181,0))&lt;&gt;0,IF(INDEX(Sheet1!I$14:I$181,MATCH(F1520,Sheet1!A$14:A$181,0))&lt;&gt;0,"Loan &amp; Cash","Loan"),"Cash")))</f>
        <v/>
      </c>
      <c r="N1520" t="str">
        <f>IF(ISTEXT(E1520),"",IF(ISBLANK(E1520),"",IF(ISTEXT(D1520),"",IF(A1515="Invoice No. : ",INDEX(Sheet1!D$14:D$181,MATCH(B1515,Sheet1!A$14:A$181,0)),N1519))))</f>
        <v/>
      </c>
      <c r="O1520" t="str">
        <f>IF(ISTEXT(E1520),"",IF(ISBLANK(E1520),"",IF(ISTEXT(D1520),"",IF(A1515="Invoice No. : ",INDEX(Sheet1!E$14:E$181,MATCH(B1515,Sheet1!A$14:A$181,0)),O1519))))</f>
        <v/>
      </c>
      <c r="P1520" t="str">
        <f>IF(ISTEXT(E1520),"",IF(ISBLANK(E1520),"",IF(ISTEXT(D1520),"",IF(A1515="Invoice No. : ",INDEX(Sheet1!G$14:G$181,MATCH(B1515,Sheet1!A$14:A$181,0)),P1519))))</f>
        <v/>
      </c>
      <c r="Q1520" t="str">
        <f t="shared" si="95"/>
        <v/>
      </c>
    </row>
    <row r="1521" spans="1:17" x14ac:dyDescent="0.2">
      <c r="A1521" s="3" t="s">
        <v>7</v>
      </c>
      <c r="B1521" s="6">
        <v>44943</v>
      </c>
      <c r="C1521" s="3" t="s">
        <v>8</v>
      </c>
      <c r="D1521" s="7">
        <v>2</v>
      </c>
      <c r="F1521" s="26" t="str">
        <f t="shared" si="92"/>
        <v/>
      </c>
      <c r="G1521" s="26" t="str">
        <f>IF(ISTEXT(E1521),"",IF(ISBLANK(E1521),"",IF(ISTEXT(D1521),"",IF(A1516="Invoice No. : ",INDEX(Sheet1!F$14:F$181,MATCH(B1516,Sheet1!A$14:A$181,0)),G1520))))</f>
        <v/>
      </c>
      <c r="H1521" s="26" t="str">
        <f t="shared" si="93"/>
        <v/>
      </c>
      <c r="I1521" s="26" t="str">
        <f>IF(ISTEXT(E1521),"",IF(ISBLANK(E1521),"",IF(ISTEXT(D1521),"",IF(A1516="Invoice No. : ",TEXT(INDEX(Sheet1!C$14:C$200,MATCH(B1516,Sheet1!A$14:A$200,0)),"hh:mm:ss"),I1520))))</f>
        <v/>
      </c>
      <c r="J1521" t="str">
        <f t="shared" si="94"/>
        <v/>
      </c>
      <c r="K1521" t="str">
        <f>IF(ISBLANK(G1521),"",IF(ISTEXT(G1521),"",INDEX(Sheet1!H$14:H$181,MATCH(F1521,Sheet1!A$14:A$181,0))))</f>
        <v/>
      </c>
      <c r="L1521" t="str">
        <f>IF(ISBLANK(G1521),"",IF(ISTEXT(G1521),"",INDEX(Sheet1!I$14:I$181,MATCH(F1521,Sheet1!A$14:A$181,0))))</f>
        <v/>
      </c>
      <c r="M1521" t="str">
        <f>IF(ISBLANK(G1521),"",IF(ISTEXT(G1521),"",IF(INDEX(Sheet1!H$14:H$181,MATCH(F1521,Sheet1!A$14:A$181,0))&lt;&gt;0,IF(INDEX(Sheet1!I$14:I$181,MATCH(F1521,Sheet1!A$14:A$181,0))&lt;&gt;0,"Loan &amp; Cash","Loan"),"Cash")))</f>
        <v/>
      </c>
      <c r="N1521" t="str">
        <f>IF(ISTEXT(E1521),"",IF(ISBLANK(E1521),"",IF(ISTEXT(D1521),"",IF(A1516="Invoice No. : ",INDEX(Sheet1!D$14:D$181,MATCH(B1516,Sheet1!A$14:A$181,0)),N1520))))</f>
        <v/>
      </c>
      <c r="O1521" t="str">
        <f>IF(ISTEXT(E1521),"",IF(ISBLANK(E1521),"",IF(ISTEXT(D1521),"",IF(A1516="Invoice No. : ",INDEX(Sheet1!E$14:E$181,MATCH(B1516,Sheet1!A$14:A$181,0)),O1520))))</f>
        <v/>
      </c>
      <c r="P1521" t="str">
        <f>IF(ISTEXT(E1521),"",IF(ISBLANK(E1521),"",IF(ISTEXT(D1521),"",IF(A1516="Invoice No. : ",INDEX(Sheet1!G$14:G$181,MATCH(B1516,Sheet1!A$14:A$181,0)),P1520))))</f>
        <v/>
      </c>
      <c r="Q1521" t="str">
        <f t="shared" si="95"/>
        <v/>
      </c>
    </row>
    <row r="1522" spans="1:17" x14ac:dyDescent="0.2">
      <c r="F1522" s="26" t="str">
        <f t="shared" si="92"/>
        <v/>
      </c>
      <c r="G1522" s="26" t="str">
        <f>IF(ISTEXT(E1522),"",IF(ISBLANK(E1522),"",IF(ISTEXT(D1522),"",IF(A1517="Invoice No. : ",INDEX(Sheet1!F$14:F$181,MATCH(B1517,Sheet1!A$14:A$181,0)),G1521))))</f>
        <v/>
      </c>
      <c r="H1522" s="26" t="str">
        <f t="shared" si="93"/>
        <v/>
      </c>
      <c r="I1522" s="26" t="str">
        <f>IF(ISTEXT(E1522),"",IF(ISBLANK(E1522),"",IF(ISTEXT(D1522),"",IF(A1517="Invoice No. : ",TEXT(INDEX(Sheet1!C$14:C$200,MATCH(B1517,Sheet1!A$14:A$200,0)),"hh:mm:ss"),I1521))))</f>
        <v/>
      </c>
      <c r="J1522" t="str">
        <f t="shared" si="94"/>
        <v/>
      </c>
      <c r="K1522" t="str">
        <f>IF(ISBLANK(G1522),"",IF(ISTEXT(G1522),"",INDEX(Sheet1!H$14:H$181,MATCH(F1522,Sheet1!A$14:A$181,0))))</f>
        <v/>
      </c>
      <c r="L1522" t="str">
        <f>IF(ISBLANK(G1522),"",IF(ISTEXT(G1522),"",INDEX(Sheet1!I$14:I$181,MATCH(F1522,Sheet1!A$14:A$181,0))))</f>
        <v/>
      </c>
      <c r="M1522" t="str">
        <f>IF(ISBLANK(G1522),"",IF(ISTEXT(G1522),"",IF(INDEX(Sheet1!H$14:H$181,MATCH(F1522,Sheet1!A$14:A$181,0))&lt;&gt;0,IF(INDEX(Sheet1!I$14:I$181,MATCH(F1522,Sheet1!A$14:A$181,0))&lt;&gt;0,"Loan &amp; Cash","Loan"),"Cash")))</f>
        <v/>
      </c>
      <c r="N1522" t="str">
        <f>IF(ISTEXT(E1522),"",IF(ISBLANK(E1522),"",IF(ISTEXT(D1522),"",IF(A1517="Invoice No. : ",INDEX(Sheet1!D$14:D$181,MATCH(B1517,Sheet1!A$14:A$181,0)),N1521))))</f>
        <v/>
      </c>
      <c r="O1522" t="str">
        <f>IF(ISTEXT(E1522),"",IF(ISBLANK(E1522),"",IF(ISTEXT(D1522),"",IF(A1517="Invoice No. : ",INDEX(Sheet1!E$14:E$181,MATCH(B1517,Sheet1!A$14:A$181,0)),O1521))))</f>
        <v/>
      </c>
      <c r="P1522" t="str">
        <f>IF(ISTEXT(E1522),"",IF(ISBLANK(E1522),"",IF(ISTEXT(D1522),"",IF(A1517="Invoice No. : ",INDEX(Sheet1!G$14:G$181,MATCH(B1517,Sheet1!A$14:A$181,0)),P1521))))</f>
        <v/>
      </c>
      <c r="Q1522" t="str">
        <f t="shared" si="95"/>
        <v/>
      </c>
    </row>
    <row r="1523" spans="1:17" x14ac:dyDescent="0.2">
      <c r="A1523" s="8" t="s">
        <v>9</v>
      </c>
      <c r="B1523" s="8" t="s">
        <v>10</v>
      </c>
      <c r="C1523" s="9" t="s">
        <v>11</v>
      </c>
      <c r="D1523" s="9" t="s">
        <v>12</v>
      </c>
      <c r="E1523" s="9" t="s">
        <v>13</v>
      </c>
      <c r="F1523" s="26" t="str">
        <f t="shared" si="92"/>
        <v/>
      </c>
      <c r="G1523" s="26" t="str">
        <f>IF(ISTEXT(E1523),"",IF(ISBLANK(E1523),"",IF(ISTEXT(D1523),"",IF(A1518="Invoice No. : ",INDEX(Sheet1!F$14:F$181,MATCH(B1518,Sheet1!A$14:A$181,0)),G1522))))</f>
        <v/>
      </c>
      <c r="H1523" s="26" t="str">
        <f t="shared" si="93"/>
        <v/>
      </c>
      <c r="I1523" s="26" t="str">
        <f>IF(ISTEXT(E1523),"",IF(ISBLANK(E1523),"",IF(ISTEXT(D1523),"",IF(A1518="Invoice No. : ",TEXT(INDEX(Sheet1!C$14:C$200,MATCH(B1518,Sheet1!A$14:A$200,0)),"hh:mm:ss"),I1522))))</f>
        <v/>
      </c>
      <c r="J1523" t="str">
        <f t="shared" si="94"/>
        <v/>
      </c>
      <c r="K1523" t="str">
        <f>IF(ISBLANK(G1523),"",IF(ISTEXT(G1523),"",INDEX(Sheet1!H$14:H$181,MATCH(F1523,Sheet1!A$14:A$181,0))))</f>
        <v/>
      </c>
      <c r="L1523" t="str">
        <f>IF(ISBLANK(G1523),"",IF(ISTEXT(G1523),"",INDEX(Sheet1!I$14:I$181,MATCH(F1523,Sheet1!A$14:A$181,0))))</f>
        <v/>
      </c>
      <c r="M1523" t="str">
        <f>IF(ISBLANK(G1523),"",IF(ISTEXT(G1523),"",IF(INDEX(Sheet1!H$14:H$181,MATCH(F1523,Sheet1!A$14:A$181,0))&lt;&gt;0,IF(INDEX(Sheet1!I$14:I$181,MATCH(F1523,Sheet1!A$14:A$181,0))&lt;&gt;0,"Loan &amp; Cash","Loan"),"Cash")))</f>
        <v/>
      </c>
      <c r="N1523" t="str">
        <f>IF(ISTEXT(E1523),"",IF(ISBLANK(E1523),"",IF(ISTEXT(D1523),"",IF(A1518="Invoice No. : ",INDEX(Sheet1!D$14:D$181,MATCH(B1518,Sheet1!A$14:A$181,0)),N1522))))</f>
        <v/>
      </c>
      <c r="O1523" t="str">
        <f>IF(ISTEXT(E1523),"",IF(ISBLANK(E1523),"",IF(ISTEXT(D1523),"",IF(A1518="Invoice No. : ",INDEX(Sheet1!E$14:E$181,MATCH(B1518,Sheet1!A$14:A$181,0)),O1522))))</f>
        <v/>
      </c>
      <c r="P1523" t="str">
        <f>IF(ISTEXT(E1523),"",IF(ISBLANK(E1523),"",IF(ISTEXT(D1523),"",IF(A1518="Invoice No. : ",INDEX(Sheet1!G$14:G$181,MATCH(B1518,Sheet1!A$14:A$181,0)),P1522))))</f>
        <v/>
      </c>
      <c r="Q1523" t="str">
        <f t="shared" si="95"/>
        <v/>
      </c>
    </row>
    <row r="1524" spans="1:17" x14ac:dyDescent="0.2">
      <c r="F1524" s="26" t="str">
        <f t="shared" si="92"/>
        <v/>
      </c>
      <c r="G1524" s="26" t="str">
        <f>IF(ISTEXT(E1524),"",IF(ISBLANK(E1524),"",IF(ISTEXT(D1524),"",IF(A1519="Invoice No. : ",INDEX(Sheet1!F$14:F$181,MATCH(B1519,Sheet1!A$14:A$181,0)),G1523))))</f>
        <v/>
      </c>
      <c r="H1524" s="26" t="str">
        <f t="shared" si="93"/>
        <v/>
      </c>
      <c r="I1524" s="26" t="str">
        <f>IF(ISTEXT(E1524),"",IF(ISBLANK(E1524),"",IF(ISTEXT(D1524),"",IF(A1519="Invoice No. : ",TEXT(INDEX(Sheet1!C$14:C$200,MATCH(B1519,Sheet1!A$14:A$200,0)),"hh:mm:ss"),I1523))))</f>
        <v/>
      </c>
      <c r="J1524" t="str">
        <f t="shared" si="94"/>
        <v/>
      </c>
      <c r="K1524" t="str">
        <f>IF(ISBLANK(G1524),"",IF(ISTEXT(G1524),"",INDEX(Sheet1!H$14:H$181,MATCH(F1524,Sheet1!A$14:A$181,0))))</f>
        <v/>
      </c>
      <c r="L1524" t="str">
        <f>IF(ISBLANK(G1524),"",IF(ISTEXT(G1524),"",INDEX(Sheet1!I$14:I$181,MATCH(F1524,Sheet1!A$14:A$181,0))))</f>
        <v/>
      </c>
      <c r="M1524" t="str">
        <f>IF(ISBLANK(G1524),"",IF(ISTEXT(G1524),"",IF(INDEX(Sheet1!H$14:H$181,MATCH(F1524,Sheet1!A$14:A$181,0))&lt;&gt;0,IF(INDEX(Sheet1!I$14:I$181,MATCH(F1524,Sheet1!A$14:A$181,0))&lt;&gt;0,"Loan &amp; Cash","Loan"),"Cash")))</f>
        <v/>
      </c>
      <c r="N1524" t="str">
        <f>IF(ISTEXT(E1524),"",IF(ISBLANK(E1524),"",IF(ISTEXT(D1524),"",IF(A1519="Invoice No. : ",INDEX(Sheet1!D$14:D$181,MATCH(B1519,Sheet1!A$14:A$181,0)),N1523))))</f>
        <v/>
      </c>
      <c r="O1524" t="str">
        <f>IF(ISTEXT(E1524),"",IF(ISBLANK(E1524),"",IF(ISTEXT(D1524),"",IF(A1519="Invoice No. : ",INDEX(Sheet1!E$14:E$181,MATCH(B1519,Sheet1!A$14:A$181,0)),O1523))))</f>
        <v/>
      </c>
      <c r="P1524" t="str">
        <f>IF(ISTEXT(E1524),"",IF(ISBLANK(E1524),"",IF(ISTEXT(D1524),"",IF(A1519="Invoice No. : ",INDEX(Sheet1!G$14:G$181,MATCH(B1519,Sheet1!A$14:A$181,0)),P1523))))</f>
        <v/>
      </c>
      <c r="Q1524" t="str">
        <f t="shared" si="95"/>
        <v/>
      </c>
    </row>
    <row r="1525" spans="1:17" x14ac:dyDescent="0.2">
      <c r="A1525" s="10" t="s">
        <v>923</v>
      </c>
      <c r="B1525" s="10" t="s">
        <v>924</v>
      </c>
      <c r="C1525" s="11">
        <v>1</v>
      </c>
      <c r="D1525" s="11">
        <v>16.25</v>
      </c>
      <c r="E1525" s="11">
        <v>16.25</v>
      </c>
      <c r="F1525" s="26">
        <f t="shared" si="92"/>
        <v>2145386</v>
      </c>
      <c r="G1525" s="26">
        <f>IF(ISTEXT(E1525),"",IF(ISBLANK(E1525),"",IF(ISTEXT(D1525),"",IF(A1520="Invoice No. : ",INDEX(Sheet1!F$14:F$181,MATCH(B1520,Sheet1!A$14:A$181,0)),G1524))))</f>
        <v>50905</v>
      </c>
      <c r="H1525" s="26" t="str">
        <f t="shared" si="93"/>
        <v>01/17/2023</v>
      </c>
      <c r="I1525" s="26" t="str">
        <f>IF(ISTEXT(E1525),"",IF(ISBLANK(E1525),"",IF(ISTEXT(D1525),"",IF(A1520="Invoice No. : ",TEXT(INDEX(Sheet1!C$14:C$200,MATCH(B1520,Sheet1!A$14:A$200,0)),"hh:mm:ss"),I1524))))</f>
        <v>13:10:59</v>
      </c>
      <c r="J1525">
        <f t="shared" si="94"/>
        <v>16.25</v>
      </c>
      <c r="K1525">
        <f>IF(ISBLANK(G1525),"",IF(ISTEXT(G1525),"",INDEX(Sheet1!H$14:H$181,MATCH(F1525,Sheet1!A$14:A$181,0))))</f>
        <v>0</v>
      </c>
      <c r="L1525">
        <f>IF(ISBLANK(G1525),"",IF(ISTEXT(G1525),"",INDEX(Sheet1!I$14:I$181,MATCH(F1525,Sheet1!A$14:A$181,0))))</f>
        <v>16.25</v>
      </c>
      <c r="M1525" t="str">
        <f>IF(ISBLANK(G1525),"",IF(ISTEXT(G1525),"",IF(INDEX(Sheet1!H$14:H$181,MATCH(F1525,Sheet1!A$14:A$181,0))&lt;&gt;0,IF(INDEX(Sheet1!I$14:I$181,MATCH(F1525,Sheet1!A$14:A$181,0))&lt;&gt;0,"Loan &amp; Cash","Loan"),"Cash")))</f>
        <v>Cash</v>
      </c>
      <c r="N1525">
        <f>IF(ISTEXT(E1525),"",IF(ISBLANK(E1525),"",IF(ISTEXT(D1525),"",IF(A1520="Invoice No. : ",INDEX(Sheet1!D$14:D$181,MATCH(B1520,Sheet1!A$14:A$181,0)),N1524))))</f>
        <v>2</v>
      </c>
      <c r="O1525" t="str">
        <f>IF(ISTEXT(E1525),"",IF(ISBLANK(E1525),"",IF(ISTEXT(D1525),"",IF(A1520="Invoice No. : ",INDEX(Sheet1!E$14:E$181,MATCH(B1520,Sheet1!A$14:A$181,0)),O1524))))</f>
        <v>RUBY</v>
      </c>
      <c r="P1525" t="str">
        <f>IF(ISTEXT(E1525),"",IF(ISBLANK(E1525),"",IF(ISTEXT(D1525),"",IF(A1520="Invoice No. : ",INDEX(Sheet1!G$14:G$181,MATCH(B1520,Sheet1!A$14:A$181,0)),P1524))))</f>
        <v>DALIS, LAILA CALUMINGA</v>
      </c>
      <c r="Q1525">
        <f t="shared" si="95"/>
        <v>130591.09</v>
      </c>
    </row>
    <row r="1526" spans="1:17" x14ac:dyDescent="0.2">
      <c r="D1526" s="12" t="s">
        <v>16</v>
      </c>
      <c r="E1526" s="13">
        <v>16.25</v>
      </c>
      <c r="F1526" s="26" t="str">
        <f t="shared" si="92"/>
        <v/>
      </c>
      <c r="G1526" s="26" t="str">
        <f>IF(ISTEXT(E1526),"",IF(ISBLANK(E1526),"",IF(ISTEXT(D1526),"",IF(A1521="Invoice No. : ",INDEX(Sheet1!F$14:F$181,MATCH(B1521,Sheet1!A$14:A$181,0)),G1525))))</f>
        <v/>
      </c>
      <c r="H1526" s="26" t="str">
        <f t="shared" si="93"/>
        <v/>
      </c>
      <c r="I1526" s="26" t="str">
        <f>IF(ISTEXT(E1526),"",IF(ISBLANK(E1526),"",IF(ISTEXT(D1526),"",IF(A1521="Invoice No. : ",TEXT(INDEX(Sheet1!C$14:C$200,MATCH(B1521,Sheet1!A$14:A$200,0)),"hh:mm:ss"),I1525))))</f>
        <v/>
      </c>
      <c r="J1526" t="str">
        <f t="shared" si="94"/>
        <v/>
      </c>
      <c r="K1526" t="str">
        <f>IF(ISBLANK(G1526),"",IF(ISTEXT(G1526),"",INDEX(Sheet1!H$14:H$181,MATCH(F1526,Sheet1!A$14:A$181,0))))</f>
        <v/>
      </c>
      <c r="L1526" t="str">
        <f>IF(ISBLANK(G1526),"",IF(ISTEXT(G1526),"",INDEX(Sheet1!I$14:I$181,MATCH(F1526,Sheet1!A$14:A$181,0))))</f>
        <v/>
      </c>
      <c r="M1526" t="str">
        <f>IF(ISBLANK(G1526),"",IF(ISTEXT(G1526),"",IF(INDEX(Sheet1!H$14:H$181,MATCH(F1526,Sheet1!A$14:A$181,0))&lt;&gt;0,IF(INDEX(Sheet1!I$14:I$181,MATCH(F1526,Sheet1!A$14:A$181,0))&lt;&gt;0,"Loan &amp; Cash","Loan"),"Cash")))</f>
        <v/>
      </c>
      <c r="N1526" t="str">
        <f>IF(ISTEXT(E1526),"",IF(ISBLANK(E1526),"",IF(ISTEXT(D1526),"",IF(A1521="Invoice No. : ",INDEX(Sheet1!D$14:D$181,MATCH(B1521,Sheet1!A$14:A$181,0)),N1525))))</f>
        <v/>
      </c>
      <c r="O1526" t="str">
        <f>IF(ISTEXT(E1526),"",IF(ISBLANK(E1526),"",IF(ISTEXT(D1526),"",IF(A1521="Invoice No. : ",INDEX(Sheet1!E$14:E$181,MATCH(B1521,Sheet1!A$14:A$181,0)),O1525))))</f>
        <v/>
      </c>
      <c r="P1526" t="str">
        <f>IF(ISTEXT(E1526),"",IF(ISBLANK(E1526),"",IF(ISTEXT(D1526),"",IF(A1521="Invoice No. : ",INDEX(Sheet1!G$14:G$181,MATCH(B1521,Sheet1!A$14:A$181,0)),P1525))))</f>
        <v/>
      </c>
      <c r="Q1526" t="str">
        <f t="shared" si="95"/>
        <v/>
      </c>
    </row>
    <row r="1527" spans="1:17" x14ac:dyDescent="0.2">
      <c r="F1527" s="26" t="str">
        <f t="shared" si="92"/>
        <v/>
      </c>
      <c r="G1527" s="26" t="str">
        <f>IF(ISTEXT(E1527),"",IF(ISBLANK(E1527),"",IF(ISTEXT(D1527),"",IF(A1522="Invoice No. : ",INDEX(Sheet1!F$14:F$181,MATCH(B1522,Sheet1!A$14:A$181,0)),G1526))))</f>
        <v/>
      </c>
      <c r="H1527" s="26" t="str">
        <f t="shared" si="93"/>
        <v/>
      </c>
      <c r="I1527" s="26" t="str">
        <f>IF(ISTEXT(E1527),"",IF(ISBLANK(E1527),"",IF(ISTEXT(D1527),"",IF(A1522="Invoice No. : ",TEXT(INDEX(Sheet1!C$14:C$200,MATCH(B1522,Sheet1!A$14:A$200,0)),"hh:mm:ss"),I1526))))</f>
        <v/>
      </c>
      <c r="J1527" t="str">
        <f t="shared" si="94"/>
        <v/>
      </c>
      <c r="K1527" t="str">
        <f>IF(ISBLANK(G1527),"",IF(ISTEXT(G1527),"",INDEX(Sheet1!H$14:H$181,MATCH(F1527,Sheet1!A$14:A$181,0))))</f>
        <v/>
      </c>
      <c r="L1527" t="str">
        <f>IF(ISBLANK(G1527),"",IF(ISTEXT(G1527),"",INDEX(Sheet1!I$14:I$181,MATCH(F1527,Sheet1!A$14:A$181,0))))</f>
        <v/>
      </c>
      <c r="M1527" t="str">
        <f>IF(ISBLANK(G1527),"",IF(ISTEXT(G1527),"",IF(INDEX(Sheet1!H$14:H$181,MATCH(F1527,Sheet1!A$14:A$181,0))&lt;&gt;0,IF(INDEX(Sheet1!I$14:I$181,MATCH(F1527,Sheet1!A$14:A$181,0))&lt;&gt;0,"Loan &amp; Cash","Loan"),"Cash")))</f>
        <v/>
      </c>
      <c r="N1527" t="str">
        <f>IF(ISTEXT(E1527),"",IF(ISBLANK(E1527),"",IF(ISTEXT(D1527),"",IF(A1522="Invoice No. : ",INDEX(Sheet1!D$14:D$181,MATCH(B1522,Sheet1!A$14:A$181,0)),N1526))))</f>
        <v/>
      </c>
      <c r="O1527" t="str">
        <f>IF(ISTEXT(E1527),"",IF(ISBLANK(E1527),"",IF(ISTEXT(D1527),"",IF(A1522="Invoice No. : ",INDEX(Sheet1!E$14:E$181,MATCH(B1522,Sheet1!A$14:A$181,0)),O1526))))</f>
        <v/>
      </c>
      <c r="P1527" t="str">
        <f>IF(ISTEXT(E1527),"",IF(ISBLANK(E1527),"",IF(ISTEXT(D1527),"",IF(A1522="Invoice No. : ",INDEX(Sheet1!G$14:G$181,MATCH(B1522,Sheet1!A$14:A$181,0)),P1526))))</f>
        <v/>
      </c>
      <c r="Q1527" t="str">
        <f t="shared" si="95"/>
        <v/>
      </c>
    </row>
    <row r="1528" spans="1:17" x14ac:dyDescent="0.2">
      <c r="F1528" s="26" t="str">
        <f t="shared" si="92"/>
        <v/>
      </c>
      <c r="G1528" s="26" t="str">
        <f>IF(ISTEXT(E1528),"",IF(ISBLANK(E1528),"",IF(ISTEXT(D1528),"",IF(A1523="Invoice No. : ",INDEX(Sheet1!F$14:F$181,MATCH(B1523,Sheet1!A$14:A$181,0)),G1527))))</f>
        <v/>
      </c>
      <c r="H1528" s="26" t="str">
        <f t="shared" si="93"/>
        <v/>
      </c>
      <c r="I1528" s="26" t="str">
        <f>IF(ISTEXT(E1528),"",IF(ISBLANK(E1528),"",IF(ISTEXT(D1528),"",IF(A1523="Invoice No. : ",TEXT(INDEX(Sheet1!C$14:C$200,MATCH(B1523,Sheet1!A$14:A$200,0)),"hh:mm:ss"),I1527))))</f>
        <v/>
      </c>
      <c r="J1528" t="str">
        <f t="shared" si="94"/>
        <v/>
      </c>
      <c r="K1528" t="str">
        <f>IF(ISBLANK(G1528),"",IF(ISTEXT(G1528),"",INDEX(Sheet1!H$14:H$181,MATCH(F1528,Sheet1!A$14:A$181,0))))</f>
        <v/>
      </c>
      <c r="L1528" t="str">
        <f>IF(ISBLANK(G1528),"",IF(ISTEXT(G1528),"",INDEX(Sheet1!I$14:I$181,MATCH(F1528,Sheet1!A$14:A$181,0))))</f>
        <v/>
      </c>
      <c r="M1528" t="str">
        <f>IF(ISBLANK(G1528),"",IF(ISTEXT(G1528),"",IF(INDEX(Sheet1!H$14:H$181,MATCH(F1528,Sheet1!A$14:A$181,0))&lt;&gt;0,IF(INDEX(Sheet1!I$14:I$181,MATCH(F1528,Sheet1!A$14:A$181,0))&lt;&gt;0,"Loan &amp; Cash","Loan"),"Cash")))</f>
        <v/>
      </c>
      <c r="N1528" t="str">
        <f>IF(ISTEXT(E1528),"",IF(ISBLANK(E1528),"",IF(ISTEXT(D1528),"",IF(A1523="Invoice No. : ",INDEX(Sheet1!D$14:D$181,MATCH(B1523,Sheet1!A$14:A$181,0)),N1527))))</f>
        <v/>
      </c>
      <c r="O1528" t="str">
        <f>IF(ISTEXT(E1528),"",IF(ISBLANK(E1528),"",IF(ISTEXT(D1528),"",IF(A1523="Invoice No. : ",INDEX(Sheet1!E$14:E$181,MATCH(B1523,Sheet1!A$14:A$181,0)),O1527))))</f>
        <v/>
      </c>
      <c r="P1528" t="str">
        <f>IF(ISTEXT(E1528),"",IF(ISBLANK(E1528),"",IF(ISTEXT(D1528),"",IF(A1523="Invoice No. : ",INDEX(Sheet1!G$14:G$181,MATCH(B1523,Sheet1!A$14:A$181,0)),P1527))))</f>
        <v/>
      </c>
      <c r="Q1528" t="str">
        <f t="shared" si="95"/>
        <v/>
      </c>
    </row>
    <row r="1529" spans="1:17" x14ac:dyDescent="0.2">
      <c r="A1529" s="3" t="s">
        <v>4</v>
      </c>
      <c r="B1529" s="4">
        <v>2145387</v>
      </c>
      <c r="C1529" s="3" t="s">
        <v>5</v>
      </c>
      <c r="D1529" s="5" t="s">
        <v>185</v>
      </c>
      <c r="F1529" s="26" t="str">
        <f t="shared" si="92"/>
        <v/>
      </c>
      <c r="G1529" s="26" t="str">
        <f>IF(ISTEXT(E1529),"",IF(ISBLANK(E1529),"",IF(ISTEXT(D1529),"",IF(A1524="Invoice No. : ",INDEX(Sheet1!F$14:F$181,MATCH(B1524,Sheet1!A$14:A$181,0)),G1528))))</f>
        <v/>
      </c>
      <c r="H1529" s="26" t="str">
        <f t="shared" si="93"/>
        <v/>
      </c>
      <c r="I1529" s="26" t="str">
        <f>IF(ISTEXT(E1529),"",IF(ISBLANK(E1529),"",IF(ISTEXT(D1529),"",IF(A1524="Invoice No. : ",TEXT(INDEX(Sheet1!C$14:C$200,MATCH(B1524,Sheet1!A$14:A$200,0)),"hh:mm:ss"),I1528))))</f>
        <v/>
      </c>
      <c r="J1529" t="str">
        <f t="shared" si="94"/>
        <v/>
      </c>
      <c r="K1529" t="str">
        <f>IF(ISBLANK(G1529),"",IF(ISTEXT(G1529),"",INDEX(Sheet1!H$14:H$181,MATCH(F1529,Sheet1!A$14:A$181,0))))</f>
        <v/>
      </c>
      <c r="L1529" t="str">
        <f>IF(ISBLANK(G1529),"",IF(ISTEXT(G1529),"",INDEX(Sheet1!I$14:I$181,MATCH(F1529,Sheet1!A$14:A$181,0))))</f>
        <v/>
      </c>
      <c r="M1529" t="str">
        <f>IF(ISBLANK(G1529),"",IF(ISTEXT(G1529),"",IF(INDEX(Sheet1!H$14:H$181,MATCH(F1529,Sheet1!A$14:A$181,0))&lt;&gt;0,IF(INDEX(Sheet1!I$14:I$181,MATCH(F1529,Sheet1!A$14:A$181,0))&lt;&gt;0,"Loan &amp; Cash","Loan"),"Cash")))</f>
        <v/>
      </c>
      <c r="N1529" t="str">
        <f>IF(ISTEXT(E1529),"",IF(ISBLANK(E1529),"",IF(ISTEXT(D1529),"",IF(A1524="Invoice No. : ",INDEX(Sheet1!D$14:D$181,MATCH(B1524,Sheet1!A$14:A$181,0)),N1528))))</f>
        <v/>
      </c>
      <c r="O1529" t="str">
        <f>IF(ISTEXT(E1529),"",IF(ISBLANK(E1529),"",IF(ISTEXT(D1529),"",IF(A1524="Invoice No. : ",INDEX(Sheet1!E$14:E$181,MATCH(B1524,Sheet1!A$14:A$181,0)),O1528))))</f>
        <v/>
      </c>
      <c r="P1529" t="str">
        <f>IF(ISTEXT(E1529),"",IF(ISBLANK(E1529),"",IF(ISTEXT(D1529),"",IF(A1524="Invoice No. : ",INDEX(Sheet1!G$14:G$181,MATCH(B1524,Sheet1!A$14:A$181,0)),P1528))))</f>
        <v/>
      </c>
      <c r="Q1529" t="str">
        <f t="shared" si="95"/>
        <v/>
      </c>
    </row>
    <row r="1530" spans="1:17" x14ac:dyDescent="0.2">
      <c r="A1530" s="3" t="s">
        <v>7</v>
      </c>
      <c r="B1530" s="6">
        <v>44943</v>
      </c>
      <c r="C1530" s="3" t="s">
        <v>8</v>
      </c>
      <c r="D1530" s="7">
        <v>2</v>
      </c>
      <c r="F1530" s="26" t="str">
        <f t="shared" si="92"/>
        <v/>
      </c>
      <c r="G1530" s="26" t="str">
        <f>IF(ISTEXT(E1530),"",IF(ISBLANK(E1530),"",IF(ISTEXT(D1530),"",IF(A1525="Invoice No. : ",INDEX(Sheet1!F$14:F$181,MATCH(B1525,Sheet1!A$14:A$181,0)),G1529))))</f>
        <v/>
      </c>
      <c r="H1530" s="26" t="str">
        <f t="shared" si="93"/>
        <v/>
      </c>
      <c r="I1530" s="26" t="str">
        <f>IF(ISTEXT(E1530),"",IF(ISBLANK(E1530),"",IF(ISTEXT(D1530),"",IF(A1525="Invoice No. : ",TEXT(INDEX(Sheet1!C$14:C$200,MATCH(B1525,Sheet1!A$14:A$200,0)),"hh:mm:ss"),I1529))))</f>
        <v/>
      </c>
      <c r="J1530" t="str">
        <f t="shared" si="94"/>
        <v/>
      </c>
      <c r="K1530" t="str">
        <f>IF(ISBLANK(G1530),"",IF(ISTEXT(G1530),"",INDEX(Sheet1!H$14:H$181,MATCH(F1530,Sheet1!A$14:A$181,0))))</f>
        <v/>
      </c>
      <c r="L1530" t="str">
        <f>IF(ISBLANK(G1530),"",IF(ISTEXT(G1530),"",INDEX(Sheet1!I$14:I$181,MATCH(F1530,Sheet1!A$14:A$181,0))))</f>
        <v/>
      </c>
      <c r="M1530" t="str">
        <f>IF(ISBLANK(G1530),"",IF(ISTEXT(G1530),"",IF(INDEX(Sheet1!H$14:H$181,MATCH(F1530,Sheet1!A$14:A$181,0))&lt;&gt;0,IF(INDEX(Sheet1!I$14:I$181,MATCH(F1530,Sheet1!A$14:A$181,0))&lt;&gt;0,"Loan &amp; Cash","Loan"),"Cash")))</f>
        <v/>
      </c>
      <c r="N1530" t="str">
        <f>IF(ISTEXT(E1530),"",IF(ISBLANK(E1530),"",IF(ISTEXT(D1530),"",IF(A1525="Invoice No. : ",INDEX(Sheet1!D$14:D$181,MATCH(B1525,Sheet1!A$14:A$181,0)),N1529))))</f>
        <v/>
      </c>
      <c r="O1530" t="str">
        <f>IF(ISTEXT(E1530),"",IF(ISBLANK(E1530),"",IF(ISTEXT(D1530),"",IF(A1525="Invoice No. : ",INDEX(Sheet1!E$14:E$181,MATCH(B1525,Sheet1!A$14:A$181,0)),O1529))))</f>
        <v/>
      </c>
      <c r="P1530" t="str">
        <f>IF(ISTEXT(E1530),"",IF(ISBLANK(E1530),"",IF(ISTEXT(D1530),"",IF(A1525="Invoice No. : ",INDEX(Sheet1!G$14:G$181,MATCH(B1525,Sheet1!A$14:A$181,0)),P1529))))</f>
        <v/>
      </c>
      <c r="Q1530" t="str">
        <f t="shared" si="95"/>
        <v/>
      </c>
    </row>
    <row r="1531" spans="1:17" x14ac:dyDescent="0.2">
      <c r="F1531" s="26" t="str">
        <f t="shared" si="92"/>
        <v/>
      </c>
      <c r="G1531" s="26" t="str">
        <f>IF(ISTEXT(E1531),"",IF(ISBLANK(E1531),"",IF(ISTEXT(D1531),"",IF(A1526="Invoice No. : ",INDEX(Sheet1!F$14:F$181,MATCH(B1526,Sheet1!A$14:A$181,0)),G1530))))</f>
        <v/>
      </c>
      <c r="H1531" s="26" t="str">
        <f t="shared" si="93"/>
        <v/>
      </c>
      <c r="I1531" s="26" t="str">
        <f>IF(ISTEXT(E1531),"",IF(ISBLANK(E1531),"",IF(ISTEXT(D1531),"",IF(A1526="Invoice No. : ",TEXT(INDEX(Sheet1!C$14:C$200,MATCH(B1526,Sheet1!A$14:A$200,0)),"hh:mm:ss"),I1530))))</f>
        <v/>
      </c>
      <c r="J1531" t="str">
        <f t="shared" si="94"/>
        <v/>
      </c>
      <c r="K1531" t="str">
        <f>IF(ISBLANK(G1531),"",IF(ISTEXT(G1531),"",INDEX(Sheet1!H$14:H$181,MATCH(F1531,Sheet1!A$14:A$181,0))))</f>
        <v/>
      </c>
      <c r="L1531" t="str">
        <f>IF(ISBLANK(G1531),"",IF(ISTEXT(G1531),"",INDEX(Sheet1!I$14:I$181,MATCH(F1531,Sheet1!A$14:A$181,0))))</f>
        <v/>
      </c>
      <c r="M1531" t="str">
        <f>IF(ISBLANK(G1531),"",IF(ISTEXT(G1531),"",IF(INDEX(Sheet1!H$14:H$181,MATCH(F1531,Sheet1!A$14:A$181,0))&lt;&gt;0,IF(INDEX(Sheet1!I$14:I$181,MATCH(F1531,Sheet1!A$14:A$181,0))&lt;&gt;0,"Loan &amp; Cash","Loan"),"Cash")))</f>
        <v/>
      </c>
      <c r="N1531" t="str">
        <f>IF(ISTEXT(E1531),"",IF(ISBLANK(E1531),"",IF(ISTEXT(D1531),"",IF(A1526="Invoice No. : ",INDEX(Sheet1!D$14:D$181,MATCH(B1526,Sheet1!A$14:A$181,0)),N1530))))</f>
        <v/>
      </c>
      <c r="O1531" t="str">
        <f>IF(ISTEXT(E1531),"",IF(ISBLANK(E1531),"",IF(ISTEXT(D1531),"",IF(A1526="Invoice No. : ",INDEX(Sheet1!E$14:E$181,MATCH(B1526,Sheet1!A$14:A$181,0)),O1530))))</f>
        <v/>
      </c>
      <c r="P1531" t="str">
        <f>IF(ISTEXT(E1531),"",IF(ISBLANK(E1531),"",IF(ISTEXT(D1531),"",IF(A1526="Invoice No. : ",INDEX(Sheet1!G$14:G$181,MATCH(B1526,Sheet1!A$14:A$181,0)),P1530))))</f>
        <v/>
      </c>
      <c r="Q1531" t="str">
        <f t="shared" si="95"/>
        <v/>
      </c>
    </row>
    <row r="1532" spans="1:17" x14ac:dyDescent="0.2">
      <c r="A1532" s="8" t="s">
        <v>9</v>
      </c>
      <c r="B1532" s="8" t="s">
        <v>10</v>
      </c>
      <c r="C1532" s="9" t="s">
        <v>11</v>
      </c>
      <c r="D1532" s="9" t="s">
        <v>12</v>
      </c>
      <c r="E1532" s="9" t="s">
        <v>13</v>
      </c>
      <c r="F1532" s="26" t="str">
        <f t="shared" si="92"/>
        <v/>
      </c>
      <c r="G1532" s="26" t="str">
        <f>IF(ISTEXT(E1532),"",IF(ISBLANK(E1532),"",IF(ISTEXT(D1532),"",IF(A1527="Invoice No. : ",INDEX(Sheet1!F$14:F$181,MATCH(B1527,Sheet1!A$14:A$181,0)),G1531))))</f>
        <v/>
      </c>
      <c r="H1532" s="26" t="str">
        <f t="shared" si="93"/>
        <v/>
      </c>
      <c r="I1532" s="26" t="str">
        <f>IF(ISTEXT(E1532),"",IF(ISBLANK(E1532),"",IF(ISTEXT(D1532),"",IF(A1527="Invoice No. : ",TEXT(INDEX(Sheet1!C$14:C$200,MATCH(B1527,Sheet1!A$14:A$200,0)),"hh:mm:ss"),I1531))))</f>
        <v/>
      </c>
      <c r="J1532" t="str">
        <f t="shared" si="94"/>
        <v/>
      </c>
      <c r="K1532" t="str">
        <f>IF(ISBLANK(G1532),"",IF(ISTEXT(G1532),"",INDEX(Sheet1!H$14:H$181,MATCH(F1532,Sheet1!A$14:A$181,0))))</f>
        <v/>
      </c>
      <c r="L1532" t="str">
        <f>IF(ISBLANK(G1532),"",IF(ISTEXT(G1532),"",INDEX(Sheet1!I$14:I$181,MATCH(F1532,Sheet1!A$14:A$181,0))))</f>
        <v/>
      </c>
      <c r="M1532" t="str">
        <f>IF(ISBLANK(G1532),"",IF(ISTEXT(G1532),"",IF(INDEX(Sheet1!H$14:H$181,MATCH(F1532,Sheet1!A$14:A$181,0))&lt;&gt;0,IF(INDEX(Sheet1!I$14:I$181,MATCH(F1532,Sheet1!A$14:A$181,0))&lt;&gt;0,"Loan &amp; Cash","Loan"),"Cash")))</f>
        <v/>
      </c>
      <c r="N1532" t="str">
        <f>IF(ISTEXT(E1532),"",IF(ISBLANK(E1532),"",IF(ISTEXT(D1532),"",IF(A1527="Invoice No. : ",INDEX(Sheet1!D$14:D$181,MATCH(B1527,Sheet1!A$14:A$181,0)),N1531))))</f>
        <v/>
      </c>
      <c r="O1532" t="str">
        <f>IF(ISTEXT(E1532),"",IF(ISBLANK(E1532),"",IF(ISTEXT(D1532),"",IF(A1527="Invoice No. : ",INDEX(Sheet1!E$14:E$181,MATCH(B1527,Sheet1!A$14:A$181,0)),O1531))))</f>
        <v/>
      </c>
      <c r="P1532" t="str">
        <f>IF(ISTEXT(E1532),"",IF(ISBLANK(E1532),"",IF(ISTEXT(D1532),"",IF(A1527="Invoice No. : ",INDEX(Sheet1!G$14:G$181,MATCH(B1527,Sheet1!A$14:A$181,0)),P1531))))</f>
        <v/>
      </c>
      <c r="Q1532" t="str">
        <f t="shared" si="95"/>
        <v/>
      </c>
    </row>
    <row r="1533" spans="1:17" x14ac:dyDescent="0.2">
      <c r="F1533" s="26" t="str">
        <f t="shared" si="92"/>
        <v/>
      </c>
      <c r="G1533" s="26" t="str">
        <f>IF(ISTEXT(E1533),"",IF(ISBLANK(E1533),"",IF(ISTEXT(D1533),"",IF(A1528="Invoice No. : ",INDEX(Sheet1!F$14:F$181,MATCH(B1528,Sheet1!A$14:A$181,0)),G1532))))</f>
        <v/>
      </c>
      <c r="H1533" s="26" t="str">
        <f t="shared" si="93"/>
        <v/>
      </c>
      <c r="I1533" s="26" t="str">
        <f>IF(ISTEXT(E1533),"",IF(ISBLANK(E1533),"",IF(ISTEXT(D1533),"",IF(A1528="Invoice No. : ",TEXT(INDEX(Sheet1!C$14:C$200,MATCH(B1528,Sheet1!A$14:A$200,0)),"hh:mm:ss"),I1532))))</f>
        <v/>
      </c>
      <c r="J1533" t="str">
        <f t="shared" si="94"/>
        <v/>
      </c>
      <c r="K1533" t="str">
        <f>IF(ISBLANK(G1533),"",IF(ISTEXT(G1533),"",INDEX(Sheet1!H$14:H$181,MATCH(F1533,Sheet1!A$14:A$181,0))))</f>
        <v/>
      </c>
      <c r="L1533" t="str">
        <f>IF(ISBLANK(G1533),"",IF(ISTEXT(G1533),"",INDEX(Sheet1!I$14:I$181,MATCH(F1533,Sheet1!A$14:A$181,0))))</f>
        <v/>
      </c>
      <c r="M1533" t="str">
        <f>IF(ISBLANK(G1533),"",IF(ISTEXT(G1533),"",IF(INDEX(Sheet1!H$14:H$181,MATCH(F1533,Sheet1!A$14:A$181,0))&lt;&gt;0,IF(INDEX(Sheet1!I$14:I$181,MATCH(F1533,Sheet1!A$14:A$181,0))&lt;&gt;0,"Loan &amp; Cash","Loan"),"Cash")))</f>
        <v/>
      </c>
      <c r="N1533" t="str">
        <f>IF(ISTEXT(E1533),"",IF(ISBLANK(E1533),"",IF(ISTEXT(D1533),"",IF(A1528="Invoice No. : ",INDEX(Sheet1!D$14:D$181,MATCH(B1528,Sheet1!A$14:A$181,0)),N1532))))</f>
        <v/>
      </c>
      <c r="O1533" t="str">
        <f>IF(ISTEXT(E1533),"",IF(ISBLANK(E1533),"",IF(ISTEXT(D1533),"",IF(A1528="Invoice No. : ",INDEX(Sheet1!E$14:E$181,MATCH(B1528,Sheet1!A$14:A$181,0)),O1532))))</f>
        <v/>
      </c>
      <c r="P1533" t="str">
        <f>IF(ISTEXT(E1533),"",IF(ISBLANK(E1533),"",IF(ISTEXT(D1533),"",IF(A1528="Invoice No. : ",INDEX(Sheet1!G$14:G$181,MATCH(B1528,Sheet1!A$14:A$181,0)),P1532))))</f>
        <v/>
      </c>
      <c r="Q1533" t="str">
        <f t="shared" si="95"/>
        <v/>
      </c>
    </row>
    <row r="1534" spans="1:17" x14ac:dyDescent="0.2">
      <c r="A1534" s="10" t="s">
        <v>61</v>
      </c>
      <c r="B1534" s="10" t="s">
        <v>62</v>
      </c>
      <c r="C1534" s="11">
        <v>1</v>
      </c>
      <c r="D1534" s="11">
        <v>1020</v>
      </c>
      <c r="E1534" s="11">
        <v>1020</v>
      </c>
      <c r="F1534" s="26">
        <f t="shared" si="92"/>
        <v>2145387</v>
      </c>
      <c r="G1534" s="26">
        <f>IF(ISTEXT(E1534),"",IF(ISBLANK(E1534),"",IF(ISTEXT(D1534),"",IF(A1529="Invoice No. : ",INDEX(Sheet1!F$14:F$181,MATCH(B1529,Sheet1!A$14:A$181,0)),G1533))))</f>
        <v>48397</v>
      </c>
      <c r="H1534" s="26" t="str">
        <f t="shared" si="93"/>
        <v>01/17/2023</v>
      </c>
      <c r="I1534" s="26" t="str">
        <f>IF(ISTEXT(E1534),"",IF(ISBLANK(E1534),"",IF(ISTEXT(D1534),"",IF(A1529="Invoice No. : ",TEXT(INDEX(Sheet1!C$14:C$200,MATCH(B1529,Sheet1!A$14:A$200,0)),"hh:mm:ss"),I1533))))</f>
        <v>13:12:41</v>
      </c>
      <c r="J1534">
        <f t="shared" si="94"/>
        <v>1020</v>
      </c>
      <c r="K1534">
        <f>IF(ISBLANK(G1534),"",IF(ISTEXT(G1534),"",INDEX(Sheet1!H$14:H$181,MATCH(F1534,Sheet1!A$14:A$181,0))))</f>
        <v>1020</v>
      </c>
      <c r="L1534">
        <f>IF(ISBLANK(G1534),"",IF(ISTEXT(G1534),"",INDEX(Sheet1!I$14:I$181,MATCH(F1534,Sheet1!A$14:A$181,0))))</f>
        <v>0</v>
      </c>
      <c r="M1534" t="str">
        <f>IF(ISBLANK(G1534),"",IF(ISTEXT(G1534),"",IF(INDEX(Sheet1!H$14:H$181,MATCH(F1534,Sheet1!A$14:A$181,0))&lt;&gt;0,IF(INDEX(Sheet1!I$14:I$181,MATCH(F1534,Sheet1!A$14:A$181,0))&lt;&gt;0,"Loan &amp; Cash","Loan"),"Cash")))</f>
        <v>Loan</v>
      </c>
      <c r="N1534">
        <f>IF(ISTEXT(E1534),"",IF(ISBLANK(E1534),"",IF(ISTEXT(D1534),"",IF(A1529="Invoice No. : ",INDEX(Sheet1!D$14:D$181,MATCH(B1529,Sheet1!A$14:A$181,0)),N1533))))</f>
        <v>2</v>
      </c>
      <c r="O1534" t="str">
        <f>IF(ISTEXT(E1534),"",IF(ISBLANK(E1534),"",IF(ISTEXT(D1534),"",IF(A1529="Invoice No. : ",INDEX(Sheet1!E$14:E$181,MATCH(B1529,Sheet1!A$14:A$181,0)),O1533))))</f>
        <v>RUBY</v>
      </c>
      <c r="P1534" t="str">
        <f>IF(ISTEXT(E1534),"",IF(ISBLANK(E1534),"",IF(ISTEXT(D1534),"",IF(A1529="Invoice No. : ",INDEX(Sheet1!G$14:G$181,MATCH(B1529,Sheet1!A$14:A$181,0)),P1533))))</f>
        <v>ERASQUIN, ARIEL CELESTE</v>
      </c>
      <c r="Q1534">
        <f t="shared" si="95"/>
        <v>130591.09</v>
      </c>
    </row>
    <row r="1535" spans="1:17" x14ac:dyDescent="0.2">
      <c r="D1535" s="12" t="s">
        <v>16</v>
      </c>
      <c r="E1535" s="13">
        <v>1020</v>
      </c>
      <c r="F1535" s="26" t="str">
        <f t="shared" si="92"/>
        <v/>
      </c>
      <c r="G1535" s="26" t="str">
        <f>IF(ISTEXT(E1535),"",IF(ISBLANK(E1535),"",IF(ISTEXT(D1535),"",IF(A1530="Invoice No. : ",INDEX(Sheet1!F$14:F$181,MATCH(B1530,Sheet1!A$14:A$181,0)),G1534))))</f>
        <v/>
      </c>
      <c r="H1535" s="26" t="str">
        <f t="shared" si="93"/>
        <v/>
      </c>
      <c r="I1535" s="26" t="str">
        <f>IF(ISTEXT(E1535),"",IF(ISBLANK(E1535),"",IF(ISTEXT(D1535),"",IF(A1530="Invoice No. : ",TEXT(INDEX(Sheet1!C$14:C$200,MATCH(B1530,Sheet1!A$14:A$200,0)),"hh:mm:ss"),I1534))))</f>
        <v/>
      </c>
      <c r="J1535" t="str">
        <f t="shared" si="94"/>
        <v/>
      </c>
      <c r="K1535" t="str">
        <f>IF(ISBLANK(G1535),"",IF(ISTEXT(G1535),"",INDEX(Sheet1!H$14:H$181,MATCH(F1535,Sheet1!A$14:A$181,0))))</f>
        <v/>
      </c>
      <c r="L1535" t="str">
        <f>IF(ISBLANK(G1535),"",IF(ISTEXT(G1535),"",INDEX(Sheet1!I$14:I$181,MATCH(F1535,Sheet1!A$14:A$181,0))))</f>
        <v/>
      </c>
      <c r="M1535" t="str">
        <f>IF(ISBLANK(G1535),"",IF(ISTEXT(G1535),"",IF(INDEX(Sheet1!H$14:H$181,MATCH(F1535,Sheet1!A$14:A$181,0))&lt;&gt;0,IF(INDEX(Sheet1!I$14:I$181,MATCH(F1535,Sheet1!A$14:A$181,0))&lt;&gt;0,"Loan &amp; Cash","Loan"),"Cash")))</f>
        <v/>
      </c>
      <c r="N1535" t="str">
        <f>IF(ISTEXT(E1535),"",IF(ISBLANK(E1535),"",IF(ISTEXT(D1535),"",IF(A1530="Invoice No. : ",INDEX(Sheet1!D$14:D$181,MATCH(B1530,Sheet1!A$14:A$181,0)),N1534))))</f>
        <v/>
      </c>
      <c r="O1535" t="str">
        <f>IF(ISTEXT(E1535),"",IF(ISBLANK(E1535),"",IF(ISTEXT(D1535),"",IF(A1530="Invoice No. : ",INDEX(Sheet1!E$14:E$181,MATCH(B1530,Sheet1!A$14:A$181,0)),O1534))))</f>
        <v/>
      </c>
      <c r="P1535" t="str">
        <f>IF(ISTEXT(E1535),"",IF(ISBLANK(E1535),"",IF(ISTEXT(D1535),"",IF(A1530="Invoice No. : ",INDEX(Sheet1!G$14:G$181,MATCH(B1530,Sheet1!A$14:A$181,0)),P1534))))</f>
        <v/>
      </c>
      <c r="Q1535" t="str">
        <f t="shared" si="95"/>
        <v/>
      </c>
    </row>
    <row r="1536" spans="1:17" x14ac:dyDescent="0.2">
      <c r="F1536" s="26" t="str">
        <f t="shared" si="92"/>
        <v/>
      </c>
      <c r="G1536" s="26" t="str">
        <f>IF(ISTEXT(E1536),"",IF(ISBLANK(E1536),"",IF(ISTEXT(D1536),"",IF(A1531="Invoice No. : ",INDEX(Sheet1!F$14:F$181,MATCH(B1531,Sheet1!A$14:A$181,0)),G1535))))</f>
        <v/>
      </c>
      <c r="H1536" s="26" t="str">
        <f t="shared" si="93"/>
        <v/>
      </c>
      <c r="I1536" s="26" t="str">
        <f>IF(ISTEXT(E1536),"",IF(ISBLANK(E1536),"",IF(ISTEXT(D1536),"",IF(A1531="Invoice No. : ",TEXT(INDEX(Sheet1!C$14:C$200,MATCH(B1531,Sheet1!A$14:A$200,0)),"hh:mm:ss"),I1535))))</f>
        <v/>
      </c>
      <c r="J1536" t="str">
        <f t="shared" si="94"/>
        <v/>
      </c>
      <c r="K1536" t="str">
        <f>IF(ISBLANK(G1536),"",IF(ISTEXT(G1536),"",INDEX(Sheet1!H$14:H$181,MATCH(F1536,Sheet1!A$14:A$181,0))))</f>
        <v/>
      </c>
      <c r="L1536" t="str">
        <f>IF(ISBLANK(G1536),"",IF(ISTEXT(G1536),"",INDEX(Sheet1!I$14:I$181,MATCH(F1536,Sheet1!A$14:A$181,0))))</f>
        <v/>
      </c>
      <c r="M1536" t="str">
        <f>IF(ISBLANK(G1536),"",IF(ISTEXT(G1536),"",IF(INDEX(Sheet1!H$14:H$181,MATCH(F1536,Sheet1!A$14:A$181,0))&lt;&gt;0,IF(INDEX(Sheet1!I$14:I$181,MATCH(F1536,Sheet1!A$14:A$181,0))&lt;&gt;0,"Loan &amp; Cash","Loan"),"Cash")))</f>
        <v/>
      </c>
      <c r="N1536" t="str">
        <f>IF(ISTEXT(E1536),"",IF(ISBLANK(E1536),"",IF(ISTEXT(D1536),"",IF(A1531="Invoice No. : ",INDEX(Sheet1!D$14:D$181,MATCH(B1531,Sheet1!A$14:A$181,0)),N1535))))</f>
        <v/>
      </c>
      <c r="O1536" t="str">
        <f>IF(ISTEXT(E1536),"",IF(ISBLANK(E1536),"",IF(ISTEXT(D1536),"",IF(A1531="Invoice No. : ",INDEX(Sheet1!E$14:E$181,MATCH(B1531,Sheet1!A$14:A$181,0)),O1535))))</f>
        <v/>
      </c>
      <c r="P1536" t="str">
        <f>IF(ISTEXT(E1536),"",IF(ISBLANK(E1536),"",IF(ISTEXT(D1536),"",IF(A1531="Invoice No. : ",INDEX(Sheet1!G$14:G$181,MATCH(B1531,Sheet1!A$14:A$181,0)),P1535))))</f>
        <v/>
      </c>
      <c r="Q1536" t="str">
        <f t="shared" si="95"/>
        <v/>
      </c>
    </row>
    <row r="1537" spans="1:17" x14ac:dyDescent="0.2">
      <c r="F1537" s="26" t="str">
        <f t="shared" si="92"/>
        <v/>
      </c>
      <c r="G1537" s="26" t="str">
        <f>IF(ISTEXT(E1537),"",IF(ISBLANK(E1537),"",IF(ISTEXT(D1537),"",IF(A1532="Invoice No. : ",INDEX(Sheet1!F$14:F$181,MATCH(B1532,Sheet1!A$14:A$181,0)),G1536))))</f>
        <v/>
      </c>
      <c r="H1537" s="26" t="str">
        <f t="shared" si="93"/>
        <v/>
      </c>
      <c r="I1537" s="26" t="str">
        <f>IF(ISTEXT(E1537),"",IF(ISBLANK(E1537),"",IF(ISTEXT(D1537),"",IF(A1532="Invoice No. : ",TEXT(INDEX(Sheet1!C$14:C$200,MATCH(B1532,Sheet1!A$14:A$200,0)),"hh:mm:ss"),I1536))))</f>
        <v/>
      </c>
      <c r="J1537" t="str">
        <f t="shared" si="94"/>
        <v/>
      </c>
      <c r="K1537" t="str">
        <f>IF(ISBLANK(G1537),"",IF(ISTEXT(G1537),"",INDEX(Sheet1!H$14:H$181,MATCH(F1537,Sheet1!A$14:A$181,0))))</f>
        <v/>
      </c>
      <c r="L1537" t="str">
        <f>IF(ISBLANK(G1537),"",IF(ISTEXT(G1537),"",INDEX(Sheet1!I$14:I$181,MATCH(F1537,Sheet1!A$14:A$181,0))))</f>
        <v/>
      </c>
      <c r="M1537" t="str">
        <f>IF(ISBLANK(G1537),"",IF(ISTEXT(G1537),"",IF(INDEX(Sheet1!H$14:H$181,MATCH(F1537,Sheet1!A$14:A$181,0))&lt;&gt;0,IF(INDEX(Sheet1!I$14:I$181,MATCH(F1537,Sheet1!A$14:A$181,0))&lt;&gt;0,"Loan &amp; Cash","Loan"),"Cash")))</f>
        <v/>
      </c>
      <c r="N1537" t="str">
        <f>IF(ISTEXT(E1537),"",IF(ISBLANK(E1537),"",IF(ISTEXT(D1537),"",IF(A1532="Invoice No. : ",INDEX(Sheet1!D$14:D$181,MATCH(B1532,Sheet1!A$14:A$181,0)),N1536))))</f>
        <v/>
      </c>
      <c r="O1537" t="str">
        <f>IF(ISTEXT(E1537),"",IF(ISBLANK(E1537),"",IF(ISTEXT(D1537),"",IF(A1532="Invoice No. : ",INDEX(Sheet1!E$14:E$181,MATCH(B1532,Sheet1!A$14:A$181,0)),O1536))))</f>
        <v/>
      </c>
      <c r="P1537" t="str">
        <f>IF(ISTEXT(E1537),"",IF(ISBLANK(E1537),"",IF(ISTEXT(D1537),"",IF(A1532="Invoice No. : ",INDEX(Sheet1!G$14:G$181,MATCH(B1532,Sheet1!A$14:A$181,0)),P1536))))</f>
        <v/>
      </c>
      <c r="Q1537" t="str">
        <f t="shared" si="95"/>
        <v/>
      </c>
    </row>
    <row r="1538" spans="1:17" x14ac:dyDescent="0.2">
      <c r="A1538" s="3" t="s">
        <v>4</v>
      </c>
      <c r="B1538" s="4">
        <v>2145388</v>
      </c>
      <c r="C1538" s="3" t="s">
        <v>5</v>
      </c>
      <c r="D1538" s="5" t="s">
        <v>185</v>
      </c>
      <c r="F1538" s="26" t="str">
        <f t="shared" si="92"/>
        <v/>
      </c>
      <c r="G1538" s="26" t="str">
        <f>IF(ISTEXT(E1538),"",IF(ISBLANK(E1538),"",IF(ISTEXT(D1538),"",IF(A1533="Invoice No. : ",INDEX(Sheet1!F$14:F$181,MATCH(B1533,Sheet1!A$14:A$181,0)),G1537))))</f>
        <v/>
      </c>
      <c r="H1538" s="26" t="str">
        <f t="shared" si="93"/>
        <v/>
      </c>
      <c r="I1538" s="26" t="str">
        <f>IF(ISTEXT(E1538),"",IF(ISBLANK(E1538),"",IF(ISTEXT(D1538),"",IF(A1533="Invoice No. : ",TEXT(INDEX(Sheet1!C$14:C$200,MATCH(B1533,Sheet1!A$14:A$200,0)),"hh:mm:ss"),I1537))))</f>
        <v/>
      </c>
      <c r="J1538" t="str">
        <f t="shared" si="94"/>
        <v/>
      </c>
      <c r="K1538" t="str">
        <f>IF(ISBLANK(G1538),"",IF(ISTEXT(G1538),"",INDEX(Sheet1!H$14:H$181,MATCH(F1538,Sheet1!A$14:A$181,0))))</f>
        <v/>
      </c>
      <c r="L1538" t="str">
        <f>IF(ISBLANK(G1538),"",IF(ISTEXT(G1538),"",INDEX(Sheet1!I$14:I$181,MATCH(F1538,Sheet1!A$14:A$181,0))))</f>
        <v/>
      </c>
      <c r="M1538" t="str">
        <f>IF(ISBLANK(G1538),"",IF(ISTEXT(G1538),"",IF(INDEX(Sheet1!H$14:H$181,MATCH(F1538,Sheet1!A$14:A$181,0))&lt;&gt;0,IF(INDEX(Sheet1!I$14:I$181,MATCH(F1538,Sheet1!A$14:A$181,0))&lt;&gt;0,"Loan &amp; Cash","Loan"),"Cash")))</f>
        <v/>
      </c>
      <c r="N1538" t="str">
        <f>IF(ISTEXT(E1538),"",IF(ISBLANK(E1538),"",IF(ISTEXT(D1538),"",IF(A1533="Invoice No. : ",INDEX(Sheet1!D$14:D$181,MATCH(B1533,Sheet1!A$14:A$181,0)),N1537))))</f>
        <v/>
      </c>
      <c r="O1538" t="str">
        <f>IF(ISTEXT(E1538),"",IF(ISBLANK(E1538),"",IF(ISTEXT(D1538),"",IF(A1533="Invoice No. : ",INDEX(Sheet1!E$14:E$181,MATCH(B1533,Sheet1!A$14:A$181,0)),O1537))))</f>
        <v/>
      </c>
      <c r="P1538" t="str">
        <f>IF(ISTEXT(E1538),"",IF(ISBLANK(E1538),"",IF(ISTEXT(D1538),"",IF(A1533="Invoice No. : ",INDEX(Sheet1!G$14:G$181,MATCH(B1533,Sheet1!A$14:A$181,0)),P1537))))</f>
        <v/>
      </c>
      <c r="Q1538" t="str">
        <f t="shared" si="95"/>
        <v/>
      </c>
    </row>
    <row r="1539" spans="1:17" x14ac:dyDescent="0.2">
      <c r="A1539" s="3" t="s">
        <v>7</v>
      </c>
      <c r="B1539" s="6">
        <v>44943</v>
      </c>
      <c r="C1539" s="3" t="s">
        <v>8</v>
      </c>
      <c r="D1539" s="7">
        <v>2</v>
      </c>
      <c r="F1539" s="26" t="str">
        <f t="shared" si="92"/>
        <v/>
      </c>
      <c r="G1539" s="26" t="str">
        <f>IF(ISTEXT(E1539),"",IF(ISBLANK(E1539),"",IF(ISTEXT(D1539),"",IF(A1534="Invoice No. : ",INDEX(Sheet1!F$14:F$181,MATCH(B1534,Sheet1!A$14:A$181,0)),G1538))))</f>
        <v/>
      </c>
      <c r="H1539" s="26" t="str">
        <f t="shared" si="93"/>
        <v/>
      </c>
      <c r="I1539" s="26" t="str">
        <f>IF(ISTEXT(E1539),"",IF(ISBLANK(E1539),"",IF(ISTEXT(D1539),"",IF(A1534="Invoice No. : ",TEXT(INDEX(Sheet1!C$14:C$200,MATCH(B1534,Sheet1!A$14:A$200,0)),"hh:mm:ss"),I1538))))</f>
        <v/>
      </c>
      <c r="J1539" t="str">
        <f t="shared" si="94"/>
        <v/>
      </c>
      <c r="K1539" t="str">
        <f>IF(ISBLANK(G1539),"",IF(ISTEXT(G1539),"",INDEX(Sheet1!H$14:H$181,MATCH(F1539,Sheet1!A$14:A$181,0))))</f>
        <v/>
      </c>
      <c r="L1539" t="str">
        <f>IF(ISBLANK(G1539),"",IF(ISTEXT(G1539),"",INDEX(Sheet1!I$14:I$181,MATCH(F1539,Sheet1!A$14:A$181,0))))</f>
        <v/>
      </c>
      <c r="M1539" t="str">
        <f>IF(ISBLANK(G1539),"",IF(ISTEXT(G1539),"",IF(INDEX(Sheet1!H$14:H$181,MATCH(F1539,Sheet1!A$14:A$181,0))&lt;&gt;0,IF(INDEX(Sheet1!I$14:I$181,MATCH(F1539,Sheet1!A$14:A$181,0))&lt;&gt;0,"Loan &amp; Cash","Loan"),"Cash")))</f>
        <v/>
      </c>
      <c r="N1539" t="str">
        <f>IF(ISTEXT(E1539),"",IF(ISBLANK(E1539),"",IF(ISTEXT(D1539),"",IF(A1534="Invoice No. : ",INDEX(Sheet1!D$14:D$181,MATCH(B1534,Sheet1!A$14:A$181,0)),N1538))))</f>
        <v/>
      </c>
      <c r="O1539" t="str">
        <f>IF(ISTEXT(E1539),"",IF(ISBLANK(E1539),"",IF(ISTEXT(D1539),"",IF(A1534="Invoice No. : ",INDEX(Sheet1!E$14:E$181,MATCH(B1534,Sheet1!A$14:A$181,0)),O1538))))</f>
        <v/>
      </c>
      <c r="P1539" t="str">
        <f>IF(ISTEXT(E1539),"",IF(ISBLANK(E1539),"",IF(ISTEXT(D1539),"",IF(A1534="Invoice No. : ",INDEX(Sheet1!G$14:G$181,MATCH(B1534,Sheet1!A$14:A$181,0)),P1538))))</f>
        <v/>
      </c>
      <c r="Q1539" t="str">
        <f t="shared" si="95"/>
        <v/>
      </c>
    </row>
    <row r="1540" spans="1:17" x14ac:dyDescent="0.2">
      <c r="F1540" s="26" t="str">
        <f t="shared" si="92"/>
        <v/>
      </c>
      <c r="G1540" s="26" t="str">
        <f>IF(ISTEXT(E1540),"",IF(ISBLANK(E1540),"",IF(ISTEXT(D1540),"",IF(A1535="Invoice No. : ",INDEX(Sheet1!F$14:F$181,MATCH(B1535,Sheet1!A$14:A$181,0)),G1539))))</f>
        <v/>
      </c>
      <c r="H1540" s="26" t="str">
        <f t="shared" si="93"/>
        <v/>
      </c>
      <c r="I1540" s="26" t="str">
        <f>IF(ISTEXT(E1540),"",IF(ISBLANK(E1540),"",IF(ISTEXT(D1540),"",IF(A1535="Invoice No. : ",TEXT(INDEX(Sheet1!C$14:C$200,MATCH(B1535,Sheet1!A$14:A$200,0)),"hh:mm:ss"),I1539))))</f>
        <v/>
      </c>
      <c r="J1540" t="str">
        <f t="shared" si="94"/>
        <v/>
      </c>
      <c r="K1540" t="str">
        <f>IF(ISBLANK(G1540),"",IF(ISTEXT(G1540),"",INDEX(Sheet1!H$14:H$181,MATCH(F1540,Sheet1!A$14:A$181,0))))</f>
        <v/>
      </c>
      <c r="L1540" t="str">
        <f>IF(ISBLANK(G1540),"",IF(ISTEXT(G1540),"",INDEX(Sheet1!I$14:I$181,MATCH(F1540,Sheet1!A$14:A$181,0))))</f>
        <v/>
      </c>
      <c r="M1540" t="str">
        <f>IF(ISBLANK(G1540),"",IF(ISTEXT(G1540),"",IF(INDEX(Sheet1!H$14:H$181,MATCH(F1540,Sheet1!A$14:A$181,0))&lt;&gt;0,IF(INDEX(Sheet1!I$14:I$181,MATCH(F1540,Sheet1!A$14:A$181,0))&lt;&gt;0,"Loan &amp; Cash","Loan"),"Cash")))</f>
        <v/>
      </c>
      <c r="N1540" t="str">
        <f>IF(ISTEXT(E1540),"",IF(ISBLANK(E1540),"",IF(ISTEXT(D1540),"",IF(A1535="Invoice No. : ",INDEX(Sheet1!D$14:D$181,MATCH(B1535,Sheet1!A$14:A$181,0)),N1539))))</f>
        <v/>
      </c>
      <c r="O1540" t="str">
        <f>IF(ISTEXT(E1540),"",IF(ISBLANK(E1540),"",IF(ISTEXT(D1540),"",IF(A1535="Invoice No. : ",INDEX(Sheet1!E$14:E$181,MATCH(B1535,Sheet1!A$14:A$181,0)),O1539))))</f>
        <v/>
      </c>
      <c r="P1540" t="str">
        <f>IF(ISTEXT(E1540),"",IF(ISBLANK(E1540),"",IF(ISTEXT(D1540),"",IF(A1535="Invoice No. : ",INDEX(Sheet1!G$14:G$181,MATCH(B1535,Sheet1!A$14:A$181,0)),P1539))))</f>
        <v/>
      </c>
      <c r="Q1540" t="str">
        <f t="shared" si="95"/>
        <v/>
      </c>
    </row>
    <row r="1541" spans="1:17" x14ac:dyDescent="0.2">
      <c r="A1541" s="8" t="s">
        <v>9</v>
      </c>
      <c r="B1541" s="8" t="s">
        <v>10</v>
      </c>
      <c r="C1541" s="9" t="s">
        <v>11</v>
      </c>
      <c r="D1541" s="9" t="s">
        <v>12</v>
      </c>
      <c r="E1541" s="9" t="s">
        <v>13</v>
      </c>
      <c r="F1541" s="26" t="str">
        <f t="shared" si="92"/>
        <v/>
      </c>
      <c r="G1541" s="26" t="str">
        <f>IF(ISTEXT(E1541),"",IF(ISBLANK(E1541),"",IF(ISTEXT(D1541),"",IF(A1536="Invoice No. : ",INDEX(Sheet1!F$14:F$181,MATCH(B1536,Sheet1!A$14:A$181,0)),G1540))))</f>
        <v/>
      </c>
      <c r="H1541" s="26" t="str">
        <f t="shared" si="93"/>
        <v/>
      </c>
      <c r="I1541" s="26" t="str">
        <f>IF(ISTEXT(E1541),"",IF(ISBLANK(E1541),"",IF(ISTEXT(D1541),"",IF(A1536="Invoice No. : ",TEXT(INDEX(Sheet1!C$14:C$200,MATCH(B1536,Sheet1!A$14:A$200,0)),"hh:mm:ss"),I1540))))</f>
        <v/>
      </c>
      <c r="J1541" t="str">
        <f t="shared" si="94"/>
        <v/>
      </c>
      <c r="K1541" t="str">
        <f>IF(ISBLANK(G1541),"",IF(ISTEXT(G1541),"",INDEX(Sheet1!H$14:H$181,MATCH(F1541,Sheet1!A$14:A$181,0))))</f>
        <v/>
      </c>
      <c r="L1541" t="str">
        <f>IF(ISBLANK(G1541),"",IF(ISTEXT(G1541),"",INDEX(Sheet1!I$14:I$181,MATCH(F1541,Sheet1!A$14:A$181,0))))</f>
        <v/>
      </c>
      <c r="M1541" t="str">
        <f>IF(ISBLANK(G1541),"",IF(ISTEXT(G1541),"",IF(INDEX(Sheet1!H$14:H$181,MATCH(F1541,Sheet1!A$14:A$181,0))&lt;&gt;0,IF(INDEX(Sheet1!I$14:I$181,MATCH(F1541,Sheet1!A$14:A$181,0))&lt;&gt;0,"Loan &amp; Cash","Loan"),"Cash")))</f>
        <v/>
      </c>
      <c r="N1541" t="str">
        <f>IF(ISTEXT(E1541),"",IF(ISBLANK(E1541),"",IF(ISTEXT(D1541),"",IF(A1536="Invoice No. : ",INDEX(Sheet1!D$14:D$181,MATCH(B1536,Sheet1!A$14:A$181,0)),N1540))))</f>
        <v/>
      </c>
      <c r="O1541" t="str">
        <f>IF(ISTEXT(E1541),"",IF(ISBLANK(E1541),"",IF(ISTEXT(D1541),"",IF(A1536="Invoice No. : ",INDEX(Sheet1!E$14:E$181,MATCH(B1536,Sheet1!A$14:A$181,0)),O1540))))</f>
        <v/>
      </c>
      <c r="P1541" t="str">
        <f>IF(ISTEXT(E1541),"",IF(ISBLANK(E1541),"",IF(ISTEXT(D1541),"",IF(A1536="Invoice No. : ",INDEX(Sheet1!G$14:G$181,MATCH(B1536,Sheet1!A$14:A$181,0)),P1540))))</f>
        <v/>
      </c>
      <c r="Q1541" t="str">
        <f t="shared" si="95"/>
        <v/>
      </c>
    </row>
    <row r="1542" spans="1:17" x14ac:dyDescent="0.2">
      <c r="F1542" s="26" t="str">
        <f t="shared" si="92"/>
        <v/>
      </c>
      <c r="G1542" s="26" t="str">
        <f>IF(ISTEXT(E1542),"",IF(ISBLANK(E1542),"",IF(ISTEXT(D1542),"",IF(A1537="Invoice No. : ",INDEX(Sheet1!F$14:F$181,MATCH(B1537,Sheet1!A$14:A$181,0)),G1541))))</f>
        <v/>
      </c>
      <c r="H1542" s="26" t="str">
        <f t="shared" si="93"/>
        <v/>
      </c>
      <c r="I1542" s="26" t="str">
        <f>IF(ISTEXT(E1542),"",IF(ISBLANK(E1542),"",IF(ISTEXT(D1542),"",IF(A1537="Invoice No. : ",TEXT(INDEX(Sheet1!C$14:C$200,MATCH(B1537,Sheet1!A$14:A$200,0)),"hh:mm:ss"),I1541))))</f>
        <v/>
      </c>
      <c r="J1542" t="str">
        <f t="shared" si="94"/>
        <v/>
      </c>
      <c r="K1542" t="str">
        <f>IF(ISBLANK(G1542),"",IF(ISTEXT(G1542),"",INDEX(Sheet1!H$14:H$181,MATCH(F1542,Sheet1!A$14:A$181,0))))</f>
        <v/>
      </c>
      <c r="L1542" t="str">
        <f>IF(ISBLANK(G1542),"",IF(ISTEXT(G1542),"",INDEX(Sheet1!I$14:I$181,MATCH(F1542,Sheet1!A$14:A$181,0))))</f>
        <v/>
      </c>
      <c r="M1542" t="str">
        <f>IF(ISBLANK(G1542),"",IF(ISTEXT(G1542),"",IF(INDEX(Sheet1!H$14:H$181,MATCH(F1542,Sheet1!A$14:A$181,0))&lt;&gt;0,IF(INDEX(Sheet1!I$14:I$181,MATCH(F1542,Sheet1!A$14:A$181,0))&lt;&gt;0,"Loan &amp; Cash","Loan"),"Cash")))</f>
        <v/>
      </c>
      <c r="N1542" t="str">
        <f>IF(ISTEXT(E1542),"",IF(ISBLANK(E1542),"",IF(ISTEXT(D1542),"",IF(A1537="Invoice No. : ",INDEX(Sheet1!D$14:D$181,MATCH(B1537,Sheet1!A$14:A$181,0)),N1541))))</f>
        <v/>
      </c>
      <c r="O1542" t="str">
        <f>IF(ISTEXT(E1542),"",IF(ISBLANK(E1542),"",IF(ISTEXT(D1542),"",IF(A1537="Invoice No. : ",INDEX(Sheet1!E$14:E$181,MATCH(B1537,Sheet1!A$14:A$181,0)),O1541))))</f>
        <v/>
      </c>
      <c r="P1542" t="str">
        <f>IF(ISTEXT(E1542),"",IF(ISBLANK(E1542),"",IF(ISTEXT(D1542),"",IF(A1537="Invoice No. : ",INDEX(Sheet1!G$14:G$181,MATCH(B1537,Sheet1!A$14:A$181,0)),P1541))))</f>
        <v/>
      </c>
      <c r="Q1542" t="str">
        <f t="shared" si="95"/>
        <v/>
      </c>
    </row>
    <row r="1543" spans="1:17" x14ac:dyDescent="0.2">
      <c r="A1543" s="10" t="s">
        <v>977</v>
      </c>
      <c r="B1543" s="10" t="s">
        <v>978</v>
      </c>
      <c r="C1543" s="11">
        <v>1</v>
      </c>
      <c r="D1543" s="11">
        <v>216</v>
      </c>
      <c r="E1543" s="11">
        <v>216</v>
      </c>
      <c r="F1543" s="26">
        <f t="shared" si="92"/>
        <v>2145388</v>
      </c>
      <c r="G1543" s="26">
        <f>IF(ISTEXT(E1543),"",IF(ISBLANK(E1543),"",IF(ISTEXT(D1543),"",IF(A1538="Invoice No. : ",INDEX(Sheet1!F$14:F$181,MATCH(B1538,Sheet1!A$14:A$181,0)),G1542))))</f>
        <v>29951</v>
      </c>
      <c r="H1543" s="26" t="str">
        <f t="shared" si="93"/>
        <v>01/17/2023</v>
      </c>
      <c r="I1543" s="26" t="str">
        <f>IF(ISTEXT(E1543),"",IF(ISBLANK(E1543),"",IF(ISTEXT(D1543),"",IF(A1538="Invoice No. : ",TEXT(INDEX(Sheet1!C$14:C$200,MATCH(B1538,Sheet1!A$14:A$200,0)),"hh:mm:ss"),I1542))))</f>
        <v>13:16:19</v>
      </c>
      <c r="J1543">
        <f t="shared" si="94"/>
        <v>1949.25</v>
      </c>
      <c r="K1543">
        <f>IF(ISBLANK(G1543),"",IF(ISTEXT(G1543),"",INDEX(Sheet1!H$14:H$181,MATCH(F1543,Sheet1!A$14:A$181,0))))</f>
        <v>0</v>
      </c>
      <c r="L1543">
        <f>IF(ISBLANK(G1543),"",IF(ISTEXT(G1543),"",INDEX(Sheet1!I$14:I$181,MATCH(F1543,Sheet1!A$14:A$181,0))))</f>
        <v>1949.25</v>
      </c>
      <c r="M1543" t="str">
        <f>IF(ISBLANK(G1543),"",IF(ISTEXT(G1543),"",IF(INDEX(Sheet1!H$14:H$181,MATCH(F1543,Sheet1!A$14:A$181,0))&lt;&gt;0,IF(INDEX(Sheet1!I$14:I$181,MATCH(F1543,Sheet1!A$14:A$181,0))&lt;&gt;0,"Loan &amp; Cash","Loan"),"Cash")))</f>
        <v>Cash</v>
      </c>
      <c r="N1543">
        <f>IF(ISTEXT(E1543),"",IF(ISBLANK(E1543),"",IF(ISTEXT(D1543),"",IF(A1538="Invoice No. : ",INDEX(Sheet1!D$14:D$181,MATCH(B1538,Sheet1!A$14:A$181,0)),N1542))))</f>
        <v>2</v>
      </c>
      <c r="O1543" t="str">
        <f>IF(ISTEXT(E1543),"",IF(ISBLANK(E1543),"",IF(ISTEXT(D1543),"",IF(A1538="Invoice No. : ",INDEX(Sheet1!E$14:E$181,MATCH(B1538,Sheet1!A$14:A$181,0)),O1542))))</f>
        <v>RUBY</v>
      </c>
      <c r="P1543" t="str">
        <f>IF(ISTEXT(E1543),"",IF(ISBLANK(E1543),"",IF(ISTEXT(D1543),"",IF(A1538="Invoice No. : ",INDEX(Sheet1!G$14:G$181,MATCH(B1538,Sheet1!A$14:A$181,0)),P1542))))</f>
        <v>ARCELLANA, MARICEL LAMBINO</v>
      </c>
      <c r="Q1543">
        <f t="shared" si="95"/>
        <v>130591.09</v>
      </c>
    </row>
    <row r="1544" spans="1:17" x14ac:dyDescent="0.2">
      <c r="A1544" s="10" t="s">
        <v>979</v>
      </c>
      <c r="B1544" s="10" t="s">
        <v>980</v>
      </c>
      <c r="C1544" s="11">
        <v>1</v>
      </c>
      <c r="D1544" s="11">
        <v>191</v>
      </c>
      <c r="E1544" s="11">
        <v>191</v>
      </c>
      <c r="F1544" s="26">
        <f t="shared" si="92"/>
        <v>2145388</v>
      </c>
      <c r="G1544" s="26">
        <f>IF(ISTEXT(E1544),"",IF(ISBLANK(E1544),"",IF(ISTEXT(D1544),"",IF(A1539="Invoice No. : ",INDEX(Sheet1!F$14:F$181,MATCH(B1539,Sheet1!A$14:A$181,0)),G1543))))</f>
        <v>29951</v>
      </c>
      <c r="H1544" s="26" t="str">
        <f t="shared" si="93"/>
        <v>01/17/2023</v>
      </c>
      <c r="I1544" s="26" t="str">
        <f>IF(ISTEXT(E1544),"",IF(ISBLANK(E1544),"",IF(ISTEXT(D1544),"",IF(A1539="Invoice No. : ",TEXT(INDEX(Sheet1!C$14:C$200,MATCH(B1539,Sheet1!A$14:A$200,0)),"hh:mm:ss"),I1543))))</f>
        <v>13:16:19</v>
      </c>
      <c r="J1544">
        <f t="shared" si="94"/>
        <v>1949.25</v>
      </c>
      <c r="K1544">
        <f>IF(ISBLANK(G1544),"",IF(ISTEXT(G1544),"",INDEX(Sheet1!H$14:H$181,MATCH(F1544,Sheet1!A$14:A$181,0))))</f>
        <v>0</v>
      </c>
      <c r="L1544">
        <f>IF(ISBLANK(G1544),"",IF(ISTEXT(G1544),"",INDEX(Sheet1!I$14:I$181,MATCH(F1544,Sheet1!A$14:A$181,0))))</f>
        <v>1949.25</v>
      </c>
      <c r="M1544" t="str">
        <f>IF(ISBLANK(G1544),"",IF(ISTEXT(G1544),"",IF(INDEX(Sheet1!H$14:H$181,MATCH(F1544,Sheet1!A$14:A$181,0))&lt;&gt;0,IF(INDEX(Sheet1!I$14:I$181,MATCH(F1544,Sheet1!A$14:A$181,0))&lt;&gt;0,"Loan &amp; Cash","Loan"),"Cash")))</f>
        <v>Cash</v>
      </c>
      <c r="N1544">
        <f>IF(ISTEXT(E1544),"",IF(ISBLANK(E1544),"",IF(ISTEXT(D1544),"",IF(A1539="Invoice No. : ",INDEX(Sheet1!D$14:D$181,MATCH(B1539,Sheet1!A$14:A$181,0)),N1543))))</f>
        <v>2</v>
      </c>
      <c r="O1544" t="str">
        <f>IF(ISTEXT(E1544),"",IF(ISBLANK(E1544),"",IF(ISTEXT(D1544),"",IF(A1539="Invoice No. : ",INDEX(Sheet1!E$14:E$181,MATCH(B1539,Sheet1!A$14:A$181,0)),O1543))))</f>
        <v>RUBY</v>
      </c>
      <c r="P1544" t="str">
        <f>IF(ISTEXT(E1544),"",IF(ISBLANK(E1544),"",IF(ISTEXT(D1544),"",IF(A1539="Invoice No. : ",INDEX(Sheet1!G$14:G$181,MATCH(B1539,Sheet1!A$14:A$181,0)),P1543))))</f>
        <v>ARCELLANA, MARICEL LAMBINO</v>
      </c>
      <c r="Q1544">
        <f t="shared" si="95"/>
        <v>130591.09</v>
      </c>
    </row>
    <row r="1545" spans="1:17" x14ac:dyDescent="0.2">
      <c r="A1545" s="10" t="s">
        <v>981</v>
      </c>
      <c r="B1545" s="10" t="s">
        <v>982</v>
      </c>
      <c r="C1545" s="11">
        <v>1</v>
      </c>
      <c r="D1545" s="11">
        <v>199</v>
      </c>
      <c r="E1545" s="11">
        <v>199</v>
      </c>
      <c r="F1545" s="26">
        <f t="shared" si="92"/>
        <v>2145388</v>
      </c>
      <c r="G1545" s="26">
        <f>IF(ISTEXT(E1545),"",IF(ISBLANK(E1545),"",IF(ISTEXT(D1545),"",IF(A1540="Invoice No. : ",INDEX(Sheet1!F$14:F$181,MATCH(B1540,Sheet1!A$14:A$181,0)),G1544))))</f>
        <v>29951</v>
      </c>
      <c r="H1545" s="26" t="str">
        <f t="shared" si="93"/>
        <v>01/17/2023</v>
      </c>
      <c r="I1545" s="26" t="str">
        <f>IF(ISTEXT(E1545),"",IF(ISBLANK(E1545),"",IF(ISTEXT(D1545),"",IF(A1540="Invoice No. : ",TEXT(INDEX(Sheet1!C$14:C$200,MATCH(B1540,Sheet1!A$14:A$200,0)),"hh:mm:ss"),I1544))))</f>
        <v>13:16:19</v>
      </c>
      <c r="J1545">
        <f t="shared" si="94"/>
        <v>1949.25</v>
      </c>
      <c r="K1545">
        <f>IF(ISBLANK(G1545),"",IF(ISTEXT(G1545),"",INDEX(Sheet1!H$14:H$181,MATCH(F1545,Sheet1!A$14:A$181,0))))</f>
        <v>0</v>
      </c>
      <c r="L1545">
        <f>IF(ISBLANK(G1545),"",IF(ISTEXT(G1545),"",INDEX(Sheet1!I$14:I$181,MATCH(F1545,Sheet1!A$14:A$181,0))))</f>
        <v>1949.25</v>
      </c>
      <c r="M1545" t="str">
        <f>IF(ISBLANK(G1545),"",IF(ISTEXT(G1545),"",IF(INDEX(Sheet1!H$14:H$181,MATCH(F1545,Sheet1!A$14:A$181,0))&lt;&gt;0,IF(INDEX(Sheet1!I$14:I$181,MATCH(F1545,Sheet1!A$14:A$181,0))&lt;&gt;0,"Loan &amp; Cash","Loan"),"Cash")))</f>
        <v>Cash</v>
      </c>
      <c r="N1545">
        <f>IF(ISTEXT(E1545),"",IF(ISBLANK(E1545),"",IF(ISTEXT(D1545),"",IF(A1540="Invoice No. : ",INDEX(Sheet1!D$14:D$181,MATCH(B1540,Sheet1!A$14:A$181,0)),N1544))))</f>
        <v>2</v>
      </c>
      <c r="O1545" t="str">
        <f>IF(ISTEXT(E1545),"",IF(ISBLANK(E1545),"",IF(ISTEXT(D1545),"",IF(A1540="Invoice No. : ",INDEX(Sheet1!E$14:E$181,MATCH(B1540,Sheet1!A$14:A$181,0)),O1544))))</f>
        <v>RUBY</v>
      </c>
      <c r="P1545" t="str">
        <f>IF(ISTEXT(E1545),"",IF(ISBLANK(E1545),"",IF(ISTEXT(D1545),"",IF(A1540="Invoice No. : ",INDEX(Sheet1!G$14:G$181,MATCH(B1540,Sheet1!A$14:A$181,0)),P1544))))</f>
        <v>ARCELLANA, MARICEL LAMBINO</v>
      </c>
      <c r="Q1545">
        <f t="shared" si="95"/>
        <v>130591.09</v>
      </c>
    </row>
    <row r="1546" spans="1:17" x14ac:dyDescent="0.2">
      <c r="A1546" s="10" t="s">
        <v>983</v>
      </c>
      <c r="B1546" s="10" t="s">
        <v>984</v>
      </c>
      <c r="C1546" s="11">
        <v>1</v>
      </c>
      <c r="D1546" s="11">
        <v>169.5</v>
      </c>
      <c r="E1546" s="11">
        <v>169.5</v>
      </c>
      <c r="F1546" s="26">
        <f t="shared" si="92"/>
        <v>2145388</v>
      </c>
      <c r="G1546" s="26">
        <f>IF(ISTEXT(E1546),"",IF(ISBLANK(E1546),"",IF(ISTEXT(D1546),"",IF(A1541="Invoice No. : ",INDEX(Sheet1!F$14:F$181,MATCH(B1541,Sheet1!A$14:A$181,0)),G1545))))</f>
        <v>29951</v>
      </c>
      <c r="H1546" s="26" t="str">
        <f t="shared" si="93"/>
        <v>01/17/2023</v>
      </c>
      <c r="I1546" s="26" t="str">
        <f>IF(ISTEXT(E1546),"",IF(ISBLANK(E1546),"",IF(ISTEXT(D1546),"",IF(A1541="Invoice No. : ",TEXT(INDEX(Sheet1!C$14:C$200,MATCH(B1541,Sheet1!A$14:A$200,0)),"hh:mm:ss"),I1545))))</f>
        <v>13:16:19</v>
      </c>
      <c r="J1546">
        <f t="shared" si="94"/>
        <v>1949.25</v>
      </c>
      <c r="K1546">
        <f>IF(ISBLANK(G1546),"",IF(ISTEXT(G1546),"",INDEX(Sheet1!H$14:H$181,MATCH(F1546,Sheet1!A$14:A$181,0))))</f>
        <v>0</v>
      </c>
      <c r="L1546">
        <f>IF(ISBLANK(G1546),"",IF(ISTEXT(G1546),"",INDEX(Sheet1!I$14:I$181,MATCH(F1546,Sheet1!A$14:A$181,0))))</f>
        <v>1949.25</v>
      </c>
      <c r="M1546" t="str">
        <f>IF(ISBLANK(G1546),"",IF(ISTEXT(G1546),"",IF(INDEX(Sheet1!H$14:H$181,MATCH(F1546,Sheet1!A$14:A$181,0))&lt;&gt;0,IF(INDEX(Sheet1!I$14:I$181,MATCH(F1546,Sheet1!A$14:A$181,0))&lt;&gt;0,"Loan &amp; Cash","Loan"),"Cash")))</f>
        <v>Cash</v>
      </c>
      <c r="N1546">
        <f>IF(ISTEXT(E1546),"",IF(ISBLANK(E1546),"",IF(ISTEXT(D1546),"",IF(A1541="Invoice No. : ",INDEX(Sheet1!D$14:D$181,MATCH(B1541,Sheet1!A$14:A$181,0)),N1545))))</f>
        <v>2</v>
      </c>
      <c r="O1546" t="str">
        <f>IF(ISTEXT(E1546),"",IF(ISBLANK(E1546),"",IF(ISTEXT(D1546),"",IF(A1541="Invoice No. : ",INDEX(Sheet1!E$14:E$181,MATCH(B1541,Sheet1!A$14:A$181,0)),O1545))))</f>
        <v>RUBY</v>
      </c>
      <c r="P1546" t="str">
        <f>IF(ISTEXT(E1546),"",IF(ISBLANK(E1546),"",IF(ISTEXT(D1546),"",IF(A1541="Invoice No. : ",INDEX(Sheet1!G$14:G$181,MATCH(B1541,Sheet1!A$14:A$181,0)),P1545))))</f>
        <v>ARCELLANA, MARICEL LAMBINO</v>
      </c>
      <c r="Q1546">
        <f t="shared" si="95"/>
        <v>130591.09</v>
      </c>
    </row>
    <row r="1547" spans="1:17" x14ac:dyDescent="0.2">
      <c r="A1547" s="10" t="s">
        <v>985</v>
      </c>
      <c r="B1547" s="10" t="s">
        <v>986</v>
      </c>
      <c r="C1547" s="11">
        <v>1</v>
      </c>
      <c r="D1547" s="11">
        <v>123</v>
      </c>
      <c r="E1547" s="11">
        <v>123</v>
      </c>
      <c r="F1547" s="26">
        <f t="shared" si="92"/>
        <v>2145388</v>
      </c>
      <c r="G1547" s="26">
        <f>IF(ISTEXT(E1547),"",IF(ISBLANK(E1547),"",IF(ISTEXT(D1547),"",IF(A1542="Invoice No. : ",INDEX(Sheet1!F$14:F$181,MATCH(B1542,Sheet1!A$14:A$181,0)),G1546))))</f>
        <v>29951</v>
      </c>
      <c r="H1547" s="26" t="str">
        <f t="shared" si="93"/>
        <v>01/17/2023</v>
      </c>
      <c r="I1547" s="26" t="str">
        <f>IF(ISTEXT(E1547),"",IF(ISBLANK(E1547),"",IF(ISTEXT(D1547),"",IF(A1542="Invoice No. : ",TEXT(INDEX(Sheet1!C$14:C$200,MATCH(B1542,Sheet1!A$14:A$200,0)),"hh:mm:ss"),I1546))))</f>
        <v>13:16:19</v>
      </c>
      <c r="J1547">
        <f t="shared" si="94"/>
        <v>1949.25</v>
      </c>
      <c r="K1547">
        <f>IF(ISBLANK(G1547),"",IF(ISTEXT(G1547),"",INDEX(Sheet1!H$14:H$181,MATCH(F1547,Sheet1!A$14:A$181,0))))</f>
        <v>0</v>
      </c>
      <c r="L1547">
        <f>IF(ISBLANK(G1547),"",IF(ISTEXT(G1547),"",INDEX(Sheet1!I$14:I$181,MATCH(F1547,Sheet1!A$14:A$181,0))))</f>
        <v>1949.25</v>
      </c>
      <c r="M1547" t="str">
        <f>IF(ISBLANK(G1547),"",IF(ISTEXT(G1547),"",IF(INDEX(Sheet1!H$14:H$181,MATCH(F1547,Sheet1!A$14:A$181,0))&lt;&gt;0,IF(INDEX(Sheet1!I$14:I$181,MATCH(F1547,Sheet1!A$14:A$181,0))&lt;&gt;0,"Loan &amp; Cash","Loan"),"Cash")))</f>
        <v>Cash</v>
      </c>
      <c r="N1547">
        <f>IF(ISTEXT(E1547),"",IF(ISBLANK(E1547),"",IF(ISTEXT(D1547),"",IF(A1542="Invoice No. : ",INDEX(Sheet1!D$14:D$181,MATCH(B1542,Sheet1!A$14:A$181,0)),N1546))))</f>
        <v>2</v>
      </c>
      <c r="O1547" t="str">
        <f>IF(ISTEXT(E1547),"",IF(ISBLANK(E1547),"",IF(ISTEXT(D1547),"",IF(A1542="Invoice No. : ",INDEX(Sheet1!E$14:E$181,MATCH(B1542,Sheet1!A$14:A$181,0)),O1546))))</f>
        <v>RUBY</v>
      </c>
      <c r="P1547" t="str">
        <f>IF(ISTEXT(E1547),"",IF(ISBLANK(E1547),"",IF(ISTEXT(D1547),"",IF(A1542="Invoice No. : ",INDEX(Sheet1!G$14:G$181,MATCH(B1542,Sheet1!A$14:A$181,0)),P1546))))</f>
        <v>ARCELLANA, MARICEL LAMBINO</v>
      </c>
      <c r="Q1547">
        <f t="shared" si="95"/>
        <v>130591.09</v>
      </c>
    </row>
    <row r="1548" spans="1:17" x14ac:dyDescent="0.2">
      <c r="A1548" s="10" t="s">
        <v>165</v>
      </c>
      <c r="B1548" s="10" t="s">
        <v>166</v>
      </c>
      <c r="C1548" s="11">
        <v>1</v>
      </c>
      <c r="D1548" s="11">
        <v>98.5</v>
      </c>
      <c r="E1548" s="11">
        <v>98.5</v>
      </c>
      <c r="F1548" s="26">
        <f t="shared" si="92"/>
        <v>2145388</v>
      </c>
      <c r="G1548" s="26">
        <f>IF(ISTEXT(E1548),"",IF(ISBLANK(E1548),"",IF(ISTEXT(D1548),"",IF(A1543="Invoice No. : ",INDEX(Sheet1!F$14:F$181,MATCH(B1543,Sheet1!A$14:A$181,0)),G1547))))</f>
        <v>29951</v>
      </c>
      <c r="H1548" s="26" t="str">
        <f t="shared" si="93"/>
        <v>01/17/2023</v>
      </c>
      <c r="I1548" s="26" t="str">
        <f>IF(ISTEXT(E1548),"",IF(ISBLANK(E1548),"",IF(ISTEXT(D1548),"",IF(A1543="Invoice No. : ",TEXT(INDEX(Sheet1!C$14:C$200,MATCH(B1543,Sheet1!A$14:A$200,0)),"hh:mm:ss"),I1547))))</f>
        <v>13:16:19</v>
      </c>
      <c r="J1548">
        <f t="shared" si="94"/>
        <v>1949.25</v>
      </c>
      <c r="K1548">
        <f>IF(ISBLANK(G1548),"",IF(ISTEXT(G1548),"",INDEX(Sheet1!H$14:H$181,MATCH(F1548,Sheet1!A$14:A$181,0))))</f>
        <v>0</v>
      </c>
      <c r="L1548">
        <f>IF(ISBLANK(G1548),"",IF(ISTEXT(G1548),"",INDEX(Sheet1!I$14:I$181,MATCH(F1548,Sheet1!A$14:A$181,0))))</f>
        <v>1949.25</v>
      </c>
      <c r="M1548" t="str">
        <f>IF(ISBLANK(G1548),"",IF(ISTEXT(G1548),"",IF(INDEX(Sheet1!H$14:H$181,MATCH(F1548,Sheet1!A$14:A$181,0))&lt;&gt;0,IF(INDEX(Sheet1!I$14:I$181,MATCH(F1548,Sheet1!A$14:A$181,0))&lt;&gt;0,"Loan &amp; Cash","Loan"),"Cash")))</f>
        <v>Cash</v>
      </c>
      <c r="N1548">
        <f>IF(ISTEXT(E1548),"",IF(ISBLANK(E1548),"",IF(ISTEXT(D1548),"",IF(A1543="Invoice No. : ",INDEX(Sheet1!D$14:D$181,MATCH(B1543,Sheet1!A$14:A$181,0)),N1547))))</f>
        <v>2</v>
      </c>
      <c r="O1548" t="str">
        <f>IF(ISTEXT(E1548),"",IF(ISBLANK(E1548),"",IF(ISTEXT(D1548),"",IF(A1543="Invoice No. : ",INDEX(Sheet1!E$14:E$181,MATCH(B1543,Sheet1!A$14:A$181,0)),O1547))))</f>
        <v>RUBY</v>
      </c>
      <c r="P1548" t="str">
        <f>IF(ISTEXT(E1548),"",IF(ISBLANK(E1548),"",IF(ISTEXT(D1548),"",IF(A1543="Invoice No. : ",INDEX(Sheet1!G$14:G$181,MATCH(B1543,Sheet1!A$14:A$181,0)),P1547))))</f>
        <v>ARCELLANA, MARICEL LAMBINO</v>
      </c>
      <c r="Q1548">
        <f t="shared" si="95"/>
        <v>130591.09</v>
      </c>
    </row>
    <row r="1549" spans="1:17" x14ac:dyDescent="0.2">
      <c r="A1549" s="10" t="s">
        <v>987</v>
      </c>
      <c r="B1549" s="10" t="s">
        <v>988</v>
      </c>
      <c r="C1549" s="11">
        <v>1</v>
      </c>
      <c r="D1549" s="11">
        <v>117.75</v>
      </c>
      <c r="E1549" s="11">
        <v>117.75</v>
      </c>
      <c r="F1549" s="26">
        <f t="shared" si="92"/>
        <v>2145388</v>
      </c>
      <c r="G1549" s="26">
        <f>IF(ISTEXT(E1549),"",IF(ISBLANK(E1549),"",IF(ISTEXT(D1549),"",IF(A1544="Invoice No. : ",INDEX(Sheet1!F$14:F$181,MATCH(B1544,Sheet1!A$14:A$181,0)),G1548))))</f>
        <v>29951</v>
      </c>
      <c r="H1549" s="26" t="str">
        <f t="shared" si="93"/>
        <v>01/17/2023</v>
      </c>
      <c r="I1549" s="26" t="str">
        <f>IF(ISTEXT(E1549),"",IF(ISBLANK(E1549),"",IF(ISTEXT(D1549),"",IF(A1544="Invoice No. : ",TEXT(INDEX(Sheet1!C$14:C$200,MATCH(B1544,Sheet1!A$14:A$200,0)),"hh:mm:ss"),I1548))))</f>
        <v>13:16:19</v>
      </c>
      <c r="J1549">
        <f t="shared" si="94"/>
        <v>1949.25</v>
      </c>
      <c r="K1549">
        <f>IF(ISBLANK(G1549),"",IF(ISTEXT(G1549),"",INDEX(Sheet1!H$14:H$181,MATCH(F1549,Sheet1!A$14:A$181,0))))</f>
        <v>0</v>
      </c>
      <c r="L1549">
        <f>IF(ISBLANK(G1549),"",IF(ISTEXT(G1549),"",INDEX(Sheet1!I$14:I$181,MATCH(F1549,Sheet1!A$14:A$181,0))))</f>
        <v>1949.25</v>
      </c>
      <c r="M1549" t="str">
        <f>IF(ISBLANK(G1549),"",IF(ISTEXT(G1549),"",IF(INDEX(Sheet1!H$14:H$181,MATCH(F1549,Sheet1!A$14:A$181,0))&lt;&gt;0,IF(INDEX(Sheet1!I$14:I$181,MATCH(F1549,Sheet1!A$14:A$181,0))&lt;&gt;0,"Loan &amp; Cash","Loan"),"Cash")))</f>
        <v>Cash</v>
      </c>
      <c r="N1549">
        <f>IF(ISTEXT(E1549),"",IF(ISBLANK(E1549),"",IF(ISTEXT(D1549),"",IF(A1544="Invoice No. : ",INDEX(Sheet1!D$14:D$181,MATCH(B1544,Sheet1!A$14:A$181,0)),N1548))))</f>
        <v>2</v>
      </c>
      <c r="O1549" t="str">
        <f>IF(ISTEXT(E1549),"",IF(ISBLANK(E1549),"",IF(ISTEXT(D1549),"",IF(A1544="Invoice No. : ",INDEX(Sheet1!E$14:E$181,MATCH(B1544,Sheet1!A$14:A$181,0)),O1548))))</f>
        <v>RUBY</v>
      </c>
      <c r="P1549" t="str">
        <f>IF(ISTEXT(E1549),"",IF(ISBLANK(E1549),"",IF(ISTEXT(D1549),"",IF(A1544="Invoice No. : ",INDEX(Sheet1!G$14:G$181,MATCH(B1544,Sheet1!A$14:A$181,0)),P1548))))</f>
        <v>ARCELLANA, MARICEL LAMBINO</v>
      </c>
      <c r="Q1549">
        <f t="shared" si="95"/>
        <v>130591.09</v>
      </c>
    </row>
    <row r="1550" spans="1:17" x14ac:dyDescent="0.2">
      <c r="A1550" s="10" t="s">
        <v>595</v>
      </c>
      <c r="B1550" s="10" t="s">
        <v>596</v>
      </c>
      <c r="C1550" s="11">
        <v>12</v>
      </c>
      <c r="D1550" s="11">
        <v>14.5</v>
      </c>
      <c r="E1550" s="11">
        <v>174</v>
      </c>
      <c r="F1550" s="26">
        <f t="shared" si="92"/>
        <v>2145388</v>
      </c>
      <c r="G1550" s="26">
        <f>IF(ISTEXT(E1550),"",IF(ISBLANK(E1550),"",IF(ISTEXT(D1550),"",IF(A1545="Invoice No. : ",INDEX(Sheet1!F$14:F$181,MATCH(B1545,Sheet1!A$14:A$181,0)),G1549))))</f>
        <v>29951</v>
      </c>
      <c r="H1550" s="26" t="str">
        <f t="shared" si="93"/>
        <v>01/17/2023</v>
      </c>
      <c r="I1550" s="26" t="str">
        <f>IF(ISTEXT(E1550),"",IF(ISBLANK(E1550),"",IF(ISTEXT(D1550),"",IF(A1545="Invoice No. : ",TEXT(INDEX(Sheet1!C$14:C$200,MATCH(B1545,Sheet1!A$14:A$200,0)),"hh:mm:ss"),I1549))))</f>
        <v>13:16:19</v>
      </c>
      <c r="J1550">
        <f t="shared" si="94"/>
        <v>1949.25</v>
      </c>
      <c r="K1550">
        <f>IF(ISBLANK(G1550),"",IF(ISTEXT(G1550),"",INDEX(Sheet1!H$14:H$181,MATCH(F1550,Sheet1!A$14:A$181,0))))</f>
        <v>0</v>
      </c>
      <c r="L1550">
        <f>IF(ISBLANK(G1550),"",IF(ISTEXT(G1550),"",INDEX(Sheet1!I$14:I$181,MATCH(F1550,Sheet1!A$14:A$181,0))))</f>
        <v>1949.25</v>
      </c>
      <c r="M1550" t="str">
        <f>IF(ISBLANK(G1550),"",IF(ISTEXT(G1550),"",IF(INDEX(Sheet1!H$14:H$181,MATCH(F1550,Sheet1!A$14:A$181,0))&lt;&gt;0,IF(INDEX(Sheet1!I$14:I$181,MATCH(F1550,Sheet1!A$14:A$181,0))&lt;&gt;0,"Loan &amp; Cash","Loan"),"Cash")))</f>
        <v>Cash</v>
      </c>
      <c r="N1550">
        <f>IF(ISTEXT(E1550),"",IF(ISBLANK(E1550),"",IF(ISTEXT(D1550),"",IF(A1545="Invoice No. : ",INDEX(Sheet1!D$14:D$181,MATCH(B1545,Sheet1!A$14:A$181,0)),N1549))))</f>
        <v>2</v>
      </c>
      <c r="O1550" t="str">
        <f>IF(ISTEXT(E1550),"",IF(ISBLANK(E1550),"",IF(ISTEXT(D1550),"",IF(A1545="Invoice No. : ",INDEX(Sheet1!E$14:E$181,MATCH(B1545,Sheet1!A$14:A$181,0)),O1549))))</f>
        <v>RUBY</v>
      </c>
      <c r="P1550" t="str">
        <f>IF(ISTEXT(E1550),"",IF(ISBLANK(E1550),"",IF(ISTEXT(D1550),"",IF(A1545="Invoice No. : ",INDEX(Sheet1!G$14:G$181,MATCH(B1545,Sheet1!A$14:A$181,0)),P1549))))</f>
        <v>ARCELLANA, MARICEL LAMBINO</v>
      </c>
      <c r="Q1550">
        <f t="shared" si="95"/>
        <v>130591.09</v>
      </c>
    </row>
    <row r="1551" spans="1:17" x14ac:dyDescent="0.2">
      <c r="A1551" s="10" t="s">
        <v>989</v>
      </c>
      <c r="B1551" s="10" t="s">
        <v>990</v>
      </c>
      <c r="C1551" s="11">
        <v>30</v>
      </c>
      <c r="D1551" s="11">
        <v>10.25</v>
      </c>
      <c r="E1551" s="11">
        <v>307.5</v>
      </c>
      <c r="F1551" s="26">
        <f t="shared" si="92"/>
        <v>2145388</v>
      </c>
      <c r="G1551" s="26">
        <f>IF(ISTEXT(E1551),"",IF(ISBLANK(E1551),"",IF(ISTEXT(D1551),"",IF(A1546="Invoice No. : ",INDEX(Sheet1!F$14:F$181,MATCH(B1546,Sheet1!A$14:A$181,0)),G1550))))</f>
        <v>29951</v>
      </c>
      <c r="H1551" s="26" t="str">
        <f t="shared" si="93"/>
        <v>01/17/2023</v>
      </c>
      <c r="I1551" s="26" t="str">
        <f>IF(ISTEXT(E1551),"",IF(ISBLANK(E1551),"",IF(ISTEXT(D1551),"",IF(A1546="Invoice No. : ",TEXT(INDEX(Sheet1!C$14:C$200,MATCH(B1546,Sheet1!A$14:A$200,0)),"hh:mm:ss"),I1550))))</f>
        <v>13:16:19</v>
      </c>
      <c r="J1551">
        <f t="shared" si="94"/>
        <v>1949.25</v>
      </c>
      <c r="K1551">
        <f>IF(ISBLANK(G1551),"",IF(ISTEXT(G1551),"",INDEX(Sheet1!H$14:H$181,MATCH(F1551,Sheet1!A$14:A$181,0))))</f>
        <v>0</v>
      </c>
      <c r="L1551">
        <f>IF(ISBLANK(G1551),"",IF(ISTEXT(G1551),"",INDEX(Sheet1!I$14:I$181,MATCH(F1551,Sheet1!A$14:A$181,0))))</f>
        <v>1949.25</v>
      </c>
      <c r="M1551" t="str">
        <f>IF(ISBLANK(G1551),"",IF(ISTEXT(G1551),"",IF(INDEX(Sheet1!H$14:H$181,MATCH(F1551,Sheet1!A$14:A$181,0))&lt;&gt;0,IF(INDEX(Sheet1!I$14:I$181,MATCH(F1551,Sheet1!A$14:A$181,0))&lt;&gt;0,"Loan &amp; Cash","Loan"),"Cash")))</f>
        <v>Cash</v>
      </c>
      <c r="N1551">
        <f>IF(ISTEXT(E1551),"",IF(ISBLANK(E1551),"",IF(ISTEXT(D1551),"",IF(A1546="Invoice No. : ",INDEX(Sheet1!D$14:D$181,MATCH(B1546,Sheet1!A$14:A$181,0)),N1550))))</f>
        <v>2</v>
      </c>
      <c r="O1551" t="str">
        <f>IF(ISTEXT(E1551),"",IF(ISBLANK(E1551),"",IF(ISTEXT(D1551),"",IF(A1546="Invoice No. : ",INDEX(Sheet1!E$14:E$181,MATCH(B1546,Sheet1!A$14:A$181,0)),O1550))))</f>
        <v>RUBY</v>
      </c>
      <c r="P1551" t="str">
        <f>IF(ISTEXT(E1551),"",IF(ISBLANK(E1551),"",IF(ISTEXT(D1551),"",IF(A1546="Invoice No. : ",INDEX(Sheet1!G$14:G$181,MATCH(B1546,Sheet1!A$14:A$181,0)),P1550))))</f>
        <v>ARCELLANA, MARICEL LAMBINO</v>
      </c>
      <c r="Q1551">
        <f t="shared" si="95"/>
        <v>130591.09</v>
      </c>
    </row>
    <row r="1552" spans="1:17" x14ac:dyDescent="0.2">
      <c r="A1552" s="10" t="s">
        <v>991</v>
      </c>
      <c r="B1552" s="10" t="s">
        <v>992</v>
      </c>
      <c r="C1552" s="11">
        <v>1</v>
      </c>
      <c r="D1552" s="11">
        <v>149.5</v>
      </c>
      <c r="E1552" s="11">
        <v>149.5</v>
      </c>
      <c r="F1552" s="26">
        <f t="shared" si="92"/>
        <v>2145388</v>
      </c>
      <c r="G1552" s="26">
        <f>IF(ISTEXT(E1552),"",IF(ISBLANK(E1552),"",IF(ISTEXT(D1552),"",IF(A1547="Invoice No. : ",INDEX(Sheet1!F$14:F$181,MATCH(B1547,Sheet1!A$14:A$181,0)),G1551))))</f>
        <v>29951</v>
      </c>
      <c r="H1552" s="26" t="str">
        <f t="shared" si="93"/>
        <v>01/17/2023</v>
      </c>
      <c r="I1552" s="26" t="str">
        <f>IF(ISTEXT(E1552),"",IF(ISBLANK(E1552),"",IF(ISTEXT(D1552),"",IF(A1547="Invoice No. : ",TEXT(INDEX(Sheet1!C$14:C$200,MATCH(B1547,Sheet1!A$14:A$200,0)),"hh:mm:ss"),I1551))))</f>
        <v>13:16:19</v>
      </c>
      <c r="J1552">
        <f t="shared" si="94"/>
        <v>1949.25</v>
      </c>
      <c r="K1552">
        <f>IF(ISBLANK(G1552),"",IF(ISTEXT(G1552),"",INDEX(Sheet1!H$14:H$181,MATCH(F1552,Sheet1!A$14:A$181,0))))</f>
        <v>0</v>
      </c>
      <c r="L1552">
        <f>IF(ISBLANK(G1552),"",IF(ISTEXT(G1552),"",INDEX(Sheet1!I$14:I$181,MATCH(F1552,Sheet1!A$14:A$181,0))))</f>
        <v>1949.25</v>
      </c>
      <c r="M1552" t="str">
        <f>IF(ISBLANK(G1552),"",IF(ISTEXT(G1552),"",IF(INDEX(Sheet1!H$14:H$181,MATCH(F1552,Sheet1!A$14:A$181,0))&lt;&gt;0,IF(INDEX(Sheet1!I$14:I$181,MATCH(F1552,Sheet1!A$14:A$181,0))&lt;&gt;0,"Loan &amp; Cash","Loan"),"Cash")))</f>
        <v>Cash</v>
      </c>
      <c r="N1552">
        <f>IF(ISTEXT(E1552),"",IF(ISBLANK(E1552),"",IF(ISTEXT(D1552),"",IF(A1547="Invoice No. : ",INDEX(Sheet1!D$14:D$181,MATCH(B1547,Sheet1!A$14:A$181,0)),N1551))))</f>
        <v>2</v>
      </c>
      <c r="O1552" t="str">
        <f>IF(ISTEXT(E1552),"",IF(ISBLANK(E1552),"",IF(ISTEXT(D1552),"",IF(A1547="Invoice No. : ",INDEX(Sheet1!E$14:E$181,MATCH(B1547,Sheet1!A$14:A$181,0)),O1551))))</f>
        <v>RUBY</v>
      </c>
      <c r="P1552" t="str">
        <f>IF(ISTEXT(E1552),"",IF(ISBLANK(E1552),"",IF(ISTEXT(D1552),"",IF(A1547="Invoice No. : ",INDEX(Sheet1!G$14:G$181,MATCH(B1547,Sheet1!A$14:A$181,0)),P1551))))</f>
        <v>ARCELLANA, MARICEL LAMBINO</v>
      </c>
      <c r="Q1552">
        <f t="shared" si="95"/>
        <v>130591.09</v>
      </c>
    </row>
    <row r="1553" spans="1:17" x14ac:dyDescent="0.2">
      <c r="A1553" s="10" t="s">
        <v>129</v>
      </c>
      <c r="B1553" s="10" t="s">
        <v>130</v>
      </c>
      <c r="C1553" s="11">
        <v>1</v>
      </c>
      <c r="D1553" s="11">
        <v>203.5</v>
      </c>
      <c r="E1553" s="11">
        <v>203.5</v>
      </c>
      <c r="F1553" s="26">
        <f t="shared" ref="F1553:F1616" si="96">IF(ISTEXT(E1553),"",IF(ISBLANK(E1553),"",IF(ISTEXT(D1553),"",IF(A1548="Invoice No. : ",B1548,F1552))))</f>
        <v>2145388</v>
      </c>
      <c r="G1553" s="26">
        <f>IF(ISTEXT(E1553),"",IF(ISBLANK(E1553),"",IF(ISTEXT(D1553),"",IF(A1548="Invoice No. : ",INDEX(Sheet1!F$14:F$181,MATCH(B1548,Sheet1!A$14:A$181,0)),G1552))))</f>
        <v>29951</v>
      </c>
      <c r="H1553" s="26" t="str">
        <f t="shared" ref="H1553:H1616" si="97">IF(ISTEXT(E1553),"",IF(ISBLANK(E1553),"",IF(ISTEXT(D1553),"",IF(A1548="Invoice No. : ",TEXT(B1549,"mm/dd/yyyy"),H1552))))</f>
        <v>01/17/2023</v>
      </c>
      <c r="I1553" s="26" t="str">
        <f>IF(ISTEXT(E1553),"",IF(ISBLANK(E1553),"",IF(ISTEXT(D1553),"",IF(A1548="Invoice No. : ",TEXT(INDEX(Sheet1!C$14:C$200,MATCH(B1548,Sheet1!A$14:A$200,0)),"hh:mm:ss"),I1552))))</f>
        <v>13:16:19</v>
      </c>
      <c r="J1553">
        <f t="shared" ref="J1553:J1616" si="98">IF(D1554="Invoice Amount",E1554,IF(ISBLANK(D1553),"",J1554))</f>
        <v>1949.25</v>
      </c>
      <c r="K1553">
        <f>IF(ISBLANK(G1553),"",IF(ISTEXT(G1553),"",INDEX(Sheet1!H$14:H$181,MATCH(F1553,Sheet1!A$14:A$181,0))))</f>
        <v>0</v>
      </c>
      <c r="L1553">
        <f>IF(ISBLANK(G1553),"",IF(ISTEXT(G1553),"",INDEX(Sheet1!I$14:I$181,MATCH(F1553,Sheet1!A$14:A$181,0))))</f>
        <v>1949.25</v>
      </c>
      <c r="M1553" t="str">
        <f>IF(ISBLANK(G1553),"",IF(ISTEXT(G1553),"",IF(INDEX(Sheet1!H$14:H$181,MATCH(F1553,Sheet1!A$14:A$181,0))&lt;&gt;0,IF(INDEX(Sheet1!I$14:I$181,MATCH(F1553,Sheet1!A$14:A$181,0))&lt;&gt;0,"Loan &amp; Cash","Loan"),"Cash")))</f>
        <v>Cash</v>
      </c>
      <c r="N1553">
        <f>IF(ISTEXT(E1553),"",IF(ISBLANK(E1553),"",IF(ISTEXT(D1553),"",IF(A1548="Invoice No. : ",INDEX(Sheet1!D$14:D$181,MATCH(B1548,Sheet1!A$14:A$181,0)),N1552))))</f>
        <v>2</v>
      </c>
      <c r="O1553" t="str">
        <f>IF(ISTEXT(E1553),"",IF(ISBLANK(E1553),"",IF(ISTEXT(D1553),"",IF(A1548="Invoice No. : ",INDEX(Sheet1!E$14:E$181,MATCH(B1548,Sheet1!A$14:A$181,0)),O1552))))</f>
        <v>RUBY</v>
      </c>
      <c r="P1553" t="str">
        <f>IF(ISTEXT(E1553),"",IF(ISBLANK(E1553),"",IF(ISTEXT(D1553),"",IF(A1548="Invoice No. : ",INDEX(Sheet1!G$14:G$181,MATCH(B1548,Sheet1!A$14:A$181,0)),P1552))))</f>
        <v>ARCELLANA, MARICEL LAMBINO</v>
      </c>
      <c r="Q1553">
        <f t="shared" ref="Q1553:Q1616" si="99">IF(ISBLANK(C1553),"",IF(ISNUMBER(C1553),VLOOKUP("Grand Total : ",D:E,2,FALSE),""))</f>
        <v>130591.09</v>
      </c>
    </row>
    <row r="1554" spans="1:17" x14ac:dyDescent="0.2">
      <c r="D1554" s="12" t="s">
        <v>16</v>
      </c>
      <c r="E1554" s="13">
        <v>1949.25</v>
      </c>
      <c r="F1554" s="26" t="str">
        <f t="shared" si="96"/>
        <v/>
      </c>
      <c r="G1554" s="26" t="str">
        <f>IF(ISTEXT(E1554),"",IF(ISBLANK(E1554),"",IF(ISTEXT(D1554),"",IF(A1549="Invoice No. : ",INDEX(Sheet1!F$14:F$181,MATCH(B1549,Sheet1!A$14:A$181,0)),G1553))))</f>
        <v/>
      </c>
      <c r="H1554" s="26" t="str">
        <f t="shared" si="97"/>
        <v/>
      </c>
      <c r="I1554" s="26" t="str">
        <f>IF(ISTEXT(E1554),"",IF(ISBLANK(E1554),"",IF(ISTEXT(D1554),"",IF(A1549="Invoice No. : ",TEXT(INDEX(Sheet1!C$14:C$200,MATCH(B1549,Sheet1!A$14:A$200,0)),"hh:mm:ss"),I1553))))</f>
        <v/>
      </c>
      <c r="J1554" t="str">
        <f t="shared" si="98"/>
        <v/>
      </c>
      <c r="K1554" t="str">
        <f>IF(ISBLANK(G1554),"",IF(ISTEXT(G1554),"",INDEX(Sheet1!H$14:H$181,MATCH(F1554,Sheet1!A$14:A$181,0))))</f>
        <v/>
      </c>
      <c r="L1554" t="str">
        <f>IF(ISBLANK(G1554),"",IF(ISTEXT(G1554),"",INDEX(Sheet1!I$14:I$181,MATCH(F1554,Sheet1!A$14:A$181,0))))</f>
        <v/>
      </c>
      <c r="M1554" t="str">
        <f>IF(ISBLANK(G1554),"",IF(ISTEXT(G1554),"",IF(INDEX(Sheet1!H$14:H$181,MATCH(F1554,Sheet1!A$14:A$181,0))&lt;&gt;0,IF(INDEX(Sheet1!I$14:I$181,MATCH(F1554,Sheet1!A$14:A$181,0))&lt;&gt;0,"Loan &amp; Cash","Loan"),"Cash")))</f>
        <v/>
      </c>
      <c r="N1554" t="str">
        <f>IF(ISTEXT(E1554),"",IF(ISBLANK(E1554),"",IF(ISTEXT(D1554),"",IF(A1549="Invoice No. : ",INDEX(Sheet1!D$14:D$181,MATCH(B1549,Sheet1!A$14:A$181,0)),N1553))))</f>
        <v/>
      </c>
      <c r="O1554" t="str">
        <f>IF(ISTEXT(E1554),"",IF(ISBLANK(E1554),"",IF(ISTEXT(D1554),"",IF(A1549="Invoice No. : ",INDEX(Sheet1!E$14:E$181,MATCH(B1549,Sheet1!A$14:A$181,0)),O1553))))</f>
        <v/>
      </c>
      <c r="P1554" t="str">
        <f>IF(ISTEXT(E1554),"",IF(ISBLANK(E1554),"",IF(ISTEXT(D1554),"",IF(A1549="Invoice No. : ",INDEX(Sheet1!G$14:G$181,MATCH(B1549,Sheet1!A$14:A$181,0)),P1553))))</f>
        <v/>
      </c>
      <c r="Q1554" t="str">
        <f t="shared" si="99"/>
        <v/>
      </c>
    </row>
    <row r="1555" spans="1:17" x14ac:dyDescent="0.2">
      <c r="F1555" s="26" t="str">
        <f t="shared" si="96"/>
        <v/>
      </c>
      <c r="G1555" s="26" t="str">
        <f>IF(ISTEXT(E1555),"",IF(ISBLANK(E1555),"",IF(ISTEXT(D1555),"",IF(A1550="Invoice No. : ",INDEX(Sheet1!F$14:F$181,MATCH(B1550,Sheet1!A$14:A$181,0)),G1554))))</f>
        <v/>
      </c>
      <c r="H1555" s="26" t="str">
        <f t="shared" si="97"/>
        <v/>
      </c>
      <c r="I1555" s="26" t="str">
        <f>IF(ISTEXT(E1555),"",IF(ISBLANK(E1555),"",IF(ISTEXT(D1555),"",IF(A1550="Invoice No. : ",TEXT(INDEX(Sheet1!C$14:C$200,MATCH(B1550,Sheet1!A$14:A$200,0)),"hh:mm:ss"),I1554))))</f>
        <v/>
      </c>
      <c r="J1555" t="str">
        <f t="shared" si="98"/>
        <v/>
      </c>
      <c r="K1555" t="str">
        <f>IF(ISBLANK(G1555),"",IF(ISTEXT(G1555),"",INDEX(Sheet1!H$14:H$181,MATCH(F1555,Sheet1!A$14:A$181,0))))</f>
        <v/>
      </c>
      <c r="L1555" t="str">
        <f>IF(ISBLANK(G1555),"",IF(ISTEXT(G1555),"",INDEX(Sheet1!I$14:I$181,MATCH(F1555,Sheet1!A$14:A$181,0))))</f>
        <v/>
      </c>
      <c r="M1555" t="str">
        <f>IF(ISBLANK(G1555),"",IF(ISTEXT(G1555),"",IF(INDEX(Sheet1!H$14:H$181,MATCH(F1555,Sheet1!A$14:A$181,0))&lt;&gt;0,IF(INDEX(Sheet1!I$14:I$181,MATCH(F1555,Sheet1!A$14:A$181,0))&lt;&gt;0,"Loan &amp; Cash","Loan"),"Cash")))</f>
        <v/>
      </c>
      <c r="N1555" t="str">
        <f>IF(ISTEXT(E1555),"",IF(ISBLANK(E1555),"",IF(ISTEXT(D1555),"",IF(A1550="Invoice No. : ",INDEX(Sheet1!D$14:D$181,MATCH(B1550,Sheet1!A$14:A$181,0)),N1554))))</f>
        <v/>
      </c>
      <c r="O1555" t="str">
        <f>IF(ISTEXT(E1555),"",IF(ISBLANK(E1555),"",IF(ISTEXT(D1555),"",IF(A1550="Invoice No. : ",INDEX(Sheet1!E$14:E$181,MATCH(B1550,Sheet1!A$14:A$181,0)),O1554))))</f>
        <v/>
      </c>
      <c r="P1555" t="str">
        <f>IF(ISTEXT(E1555),"",IF(ISBLANK(E1555),"",IF(ISTEXT(D1555),"",IF(A1550="Invoice No. : ",INDEX(Sheet1!G$14:G$181,MATCH(B1550,Sheet1!A$14:A$181,0)),P1554))))</f>
        <v/>
      </c>
      <c r="Q1555" t="str">
        <f t="shared" si="99"/>
        <v/>
      </c>
    </row>
    <row r="1556" spans="1:17" x14ac:dyDescent="0.2">
      <c r="F1556" s="26" t="str">
        <f t="shared" si="96"/>
        <v/>
      </c>
      <c r="G1556" s="26" t="str">
        <f>IF(ISTEXT(E1556),"",IF(ISBLANK(E1556),"",IF(ISTEXT(D1556),"",IF(A1551="Invoice No. : ",INDEX(Sheet1!F$14:F$181,MATCH(B1551,Sheet1!A$14:A$181,0)),G1555))))</f>
        <v/>
      </c>
      <c r="H1556" s="26" t="str">
        <f t="shared" si="97"/>
        <v/>
      </c>
      <c r="I1556" s="26" t="str">
        <f>IF(ISTEXT(E1556),"",IF(ISBLANK(E1556),"",IF(ISTEXT(D1556),"",IF(A1551="Invoice No. : ",TEXT(INDEX(Sheet1!C$14:C$200,MATCH(B1551,Sheet1!A$14:A$200,0)),"hh:mm:ss"),I1555))))</f>
        <v/>
      </c>
      <c r="J1556" t="str">
        <f t="shared" si="98"/>
        <v/>
      </c>
      <c r="K1556" t="str">
        <f>IF(ISBLANK(G1556),"",IF(ISTEXT(G1556),"",INDEX(Sheet1!H$14:H$181,MATCH(F1556,Sheet1!A$14:A$181,0))))</f>
        <v/>
      </c>
      <c r="L1556" t="str">
        <f>IF(ISBLANK(G1556),"",IF(ISTEXT(G1556),"",INDEX(Sheet1!I$14:I$181,MATCH(F1556,Sheet1!A$14:A$181,0))))</f>
        <v/>
      </c>
      <c r="M1556" t="str">
        <f>IF(ISBLANK(G1556),"",IF(ISTEXT(G1556),"",IF(INDEX(Sheet1!H$14:H$181,MATCH(F1556,Sheet1!A$14:A$181,0))&lt;&gt;0,IF(INDEX(Sheet1!I$14:I$181,MATCH(F1556,Sheet1!A$14:A$181,0))&lt;&gt;0,"Loan &amp; Cash","Loan"),"Cash")))</f>
        <v/>
      </c>
      <c r="N1556" t="str">
        <f>IF(ISTEXT(E1556),"",IF(ISBLANK(E1556),"",IF(ISTEXT(D1556),"",IF(A1551="Invoice No. : ",INDEX(Sheet1!D$14:D$181,MATCH(B1551,Sheet1!A$14:A$181,0)),N1555))))</f>
        <v/>
      </c>
      <c r="O1556" t="str">
        <f>IF(ISTEXT(E1556),"",IF(ISBLANK(E1556),"",IF(ISTEXT(D1556),"",IF(A1551="Invoice No. : ",INDEX(Sheet1!E$14:E$181,MATCH(B1551,Sheet1!A$14:A$181,0)),O1555))))</f>
        <v/>
      </c>
      <c r="P1556" t="str">
        <f>IF(ISTEXT(E1556),"",IF(ISBLANK(E1556),"",IF(ISTEXT(D1556),"",IF(A1551="Invoice No. : ",INDEX(Sheet1!G$14:G$181,MATCH(B1551,Sheet1!A$14:A$181,0)),P1555))))</f>
        <v/>
      </c>
      <c r="Q1556" t="str">
        <f t="shared" si="99"/>
        <v/>
      </c>
    </row>
    <row r="1557" spans="1:17" x14ac:dyDescent="0.2">
      <c r="A1557" s="3" t="s">
        <v>4</v>
      </c>
      <c r="B1557" s="4">
        <v>2145389</v>
      </c>
      <c r="C1557" s="3" t="s">
        <v>5</v>
      </c>
      <c r="D1557" s="5" t="s">
        <v>185</v>
      </c>
      <c r="F1557" s="26" t="str">
        <f t="shared" si="96"/>
        <v/>
      </c>
      <c r="G1557" s="26" t="str">
        <f>IF(ISTEXT(E1557),"",IF(ISBLANK(E1557),"",IF(ISTEXT(D1557),"",IF(A1552="Invoice No. : ",INDEX(Sheet1!F$14:F$181,MATCH(B1552,Sheet1!A$14:A$181,0)),G1556))))</f>
        <v/>
      </c>
      <c r="H1557" s="26" t="str">
        <f t="shared" si="97"/>
        <v/>
      </c>
      <c r="I1557" s="26" t="str">
        <f>IF(ISTEXT(E1557),"",IF(ISBLANK(E1557),"",IF(ISTEXT(D1557),"",IF(A1552="Invoice No. : ",TEXT(INDEX(Sheet1!C$14:C$200,MATCH(B1552,Sheet1!A$14:A$200,0)),"hh:mm:ss"),I1556))))</f>
        <v/>
      </c>
      <c r="J1557" t="str">
        <f t="shared" si="98"/>
        <v/>
      </c>
      <c r="K1557" t="str">
        <f>IF(ISBLANK(G1557),"",IF(ISTEXT(G1557),"",INDEX(Sheet1!H$14:H$181,MATCH(F1557,Sheet1!A$14:A$181,0))))</f>
        <v/>
      </c>
      <c r="L1557" t="str">
        <f>IF(ISBLANK(G1557),"",IF(ISTEXT(G1557),"",INDEX(Sheet1!I$14:I$181,MATCH(F1557,Sheet1!A$14:A$181,0))))</f>
        <v/>
      </c>
      <c r="M1557" t="str">
        <f>IF(ISBLANK(G1557),"",IF(ISTEXT(G1557),"",IF(INDEX(Sheet1!H$14:H$181,MATCH(F1557,Sheet1!A$14:A$181,0))&lt;&gt;0,IF(INDEX(Sheet1!I$14:I$181,MATCH(F1557,Sheet1!A$14:A$181,0))&lt;&gt;0,"Loan &amp; Cash","Loan"),"Cash")))</f>
        <v/>
      </c>
      <c r="N1557" t="str">
        <f>IF(ISTEXT(E1557),"",IF(ISBLANK(E1557),"",IF(ISTEXT(D1557),"",IF(A1552="Invoice No. : ",INDEX(Sheet1!D$14:D$181,MATCH(B1552,Sheet1!A$14:A$181,0)),N1556))))</f>
        <v/>
      </c>
      <c r="O1557" t="str">
        <f>IF(ISTEXT(E1557),"",IF(ISBLANK(E1557),"",IF(ISTEXT(D1557),"",IF(A1552="Invoice No. : ",INDEX(Sheet1!E$14:E$181,MATCH(B1552,Sheet1!A$14:A$181,0)),O1556))))</f>
        <v/>
      </c>
      <c r="P1557" t="str">
        <f>IF(ISTEXT(E1557),"",IF(ISBLANK(E1557),"",IF(ISTEXT(D1557),"",IF(A1552="Invoice No. : ",INDEX(Sheet1!G$14:G$181,MATCH(B1552,Sheet1!A$14:A$181,0)),P1556))))</f>
        <v/>
      </c>
      <c r="Q1557" t="str">
        <f t="shared" si="99"/>
        <v/>
      </c>
    </row>
    <row r="1558" spans="1:17" x14ac:dyDescent="0.2">
      <c r="A1558" s="3" t="s">
        <v>7</v>
      </c>
      <c r="B1558" s="6">
        <v>44943</v>
      </c>
      <c r="C1558" s="3" t="s">
        <v>8</v>
      </c>
      <c r="D1558" s="7">
        <v>2</v>
      </c>
      <c r="F1558" s="26" t="str">
        <f t="shared" si="96"/>
        <v/>
      </c>
      <c r="G1558" s="26" t="str">
        <f>IF(ISTEXT(E1558),"",IF(ISBLANK(E1558),"",IF(ISTEXT(D1558),"",IF(A1553="Invoice No. : ",INDEX(Sheet1!F$14:F$181,MATCH(B1553,Sheet1!A$14:A$181,0)),G1557))))</f>
        <v/>
      </c>
      <c r="H1558" s="26" t="str">
        <f t="shared" si="97"/>
        <v/>
      </c>
      <c r="I1558" s="26" t="str">
        <f>IF(ISTEXT(E1558),"",IF(ISBLANK(E1558),"",IF(ISTEXT(D1558),"",IF(A1553="Invoice No. : ",TEXT(INDEX(Sheet1!C$14:C$200,MATCH(B1553,Sheet1!A$14:A$200,0)),"hh:mm:ss"),I1557))))</f>
        <v/>
      </c>
      <c r="J1558" t="str">
        <f t="shared" si="98"/>
        <v/>
      </c>
      <c r="K1558" t="str">
        <f>IF(ISBLANK(G1558),"",IF(ISTEXT(G1558),"",INDEX(Sheet1!H$14:H$181,MATCH(F1558,Sheet1!A$14:A$181,0))))</f>
        <v/>
      </c>
      <c r="L1558" t="str">
        <f>IF(ISBLANK(G1558),"",IF(ISTEXT(G1558),"",INDEX(Sheet1!I$14:I$181,MATCH(F1558,Sheet1!A$14:A$181,0))))</f>
        <v/>
      </c>
      <c r="M1558" t="str">
        <f>IF(ISBLANK(G1558),"",IF(ISTEXT(G1558),"",IF(INDEX(Sheet1!H$14:H$181,MATCH(F1558,Sheet1!A$14:A$181,0))&lt;&gt;0,IF(INDEX(Sheet1!I$14:I$181,MATCH(F1558,Sheet1!A$14:A$181,0))&lt;&gt;0,"Loan &amp; Cash","Loan"),"Cash")))</f>
        <v/>
      </c>
      <c r="N1558" t="str">
        <f>IF(ISTEXT(E1558),"",IF(ISBLANK(E1558),"",IF(ISTEXT(D1558),"",IF(A1553="Invoice No. : ",INDEX(Sheet1!D$14:D$181,MATCH(B1553,Sheet1!A$14:A$181,0)),N1557))))</f>
        <v/>
      </c>
      <c r="O1558" t="str">
        <f>IF(ISTEXT(E1558),"",IF(ISBLANK(E1558),"",IF(ISTEXT(D1558),"",IF(A1553="Invoice No. : ",INDEX(Sheet1!E$14:E$181,MATCH(B1553,Sheet1!A$14:A$181,0)),O1557))))</f>
        <v/>
      </c>
      <c r="P1558" t="str">
        <f>IF(ISTEXT(E1558),"",IF(ISBLANK(E1558),"",IF(ISTEXT(D1558),"",IF(A1553="Invoice No. : ",INDEX(Sheet1!G$14:G$181,MATCH(B1553,Sheet1!A$14:A$181,0)),P1557))))</f>
        <v/>
      </c>
      <c r="Q1558" t="str">
        <f t="shared" si="99"/>
        <v/>
      </c>
    </row>
    <row r="1559" spans="1:17" x14ac:dyDescent="0.2">
      <c r="F1559" s="26" t="str">
        <f t="shared" si="96"/>
        <v/>
      </c>
      <c r="G1559" s="26" t="str">
        <f>IF(ISTEXT(E1559),"",IF(ISBLANK(E1559),"",IF(ISTEXT(D1559),"",IF(A1554="Invoice No. : ",INDEX(Sheet1!F$14:F$181,MATCH(B1554,Sheet1!A$14:A$181,0)),G1558))))</f>
        <v/>
      </c>
      <c r="H1559" s="26" t="str">
        <f t="shared" si="97"/>
        <v/>
      </c>
      <c r="I1559" s="26" t="str">
        <f>IF(ISTEXT(E1559),"",IF(ISBLANK(E1559),"",IF(ISTEXT(D1559),"",IF(A1554="Invoice No. : ",TEXT(INDEX(Sheet1!C$14:C$200,MATCH(B1554,Sheet1!A$14:A$200,0)),"hh:mm:ss"),I1558))))</f>
        <v/>
      </c>
      <c r="J1559" t="str">
        <f t="shared" si="98"/>
        <v/>
      </c>
      <c r="K1559" t="str">
        <f>IF(ISBLANK(G1559),"",IF(ISTEXT(G1559),"",INDEX(Sheet1!H$14:H$181,MATCH(F1559,Sheet1!A$14:A$181,0))))</f>
        <v/>
      </c>
      <c r="L1559" t="str">
        <f>IF(ISBLANK(G1559),"",IF(ISTEXT(G1559),"",INDEX(Sheet1!I$14:I$181,MATCH(F1559,Sheet1!A$14:A$181,0))))</f>
        <v/>
      </c>
      <c r="M1559" t="str">
        <f>IF(ISBLANK(G1559),"",IF(ISTEXT(G1559),"",IF(INDEX(Sheet1!H$14:H$181,MATCH(F1559,Sheet1!A$14:A$181,0))&lt;&gt;0,IF(INDEX(Sheet1!I$14:I$181,MATCH(F1559,Sheet1!A$14:A$181,0))&lt;&gt;0,"Loan &amp; Cash","Loan"),"Cash")))</f>
        <v/>
      </c>
      <c r="N1559" t="str">
        <f>IF(ISTEXT(E1559),"",IF(ISBLANK(E1559),"",IF(ISTEXT(D1559),"",IF(A1554="Invoice No. : ",INDEX(Sheet1!D$14:D$181,MATCH(B1554,Sheet1!A$14:A$181,0)),N1558))))</f>
        <v/>
      </c>
      <c r="O1559" t="str">
        <f>IF(ISTEXT(E1559),"",IF(ISBLANK(E1559),"",IF(ISTEXT(D1559),"",IF(A1554="Invoice No. : ",INDEX(Sheet1!E$14:E$181,MATCH(B1554,Sheet1!A$14:A$181,0)),O1558))))</f>
        <v/>
      </c>
      <c r="P1559" t="str">
        <f>IF(ISTEXT(E1559),"",IF(ISBLANK(E1559),"",IF(ISTEXT(D1559),"",IF(A1554="Invoice No. : ",INDEX(Sheet1!G$14:G$181,MATCH(B1554,Sheet1!A$14:A$181,0)),P1558))))</f>
        <v/>
      </c>
      <c r="Q1559" t="str">
        <f t="shared" si="99"/>
        <v/>
      </c>
    </row>
    <row r="1560" spans="1:17" x14ac:dyDescent="0.2">
      <c r="A1560" s="8" t="s">
        <v>9</v>
      </c>
      <c r="B1560" s="8" t="s">
        <v>10</v>
      </c>
      <c r="C1560" s="9" t="s">
        <v>11</v>
      </c>
      <c r="D1560" s="9" t="s">
        <v>12</v>
      </c>
      <c r="E1560" s="9" t="s">
        <v>13</v>
      </c>
      <c r="F1560" s="26" t="str">
        <f t="shared" si="96"/>
        <v/>
      </c>
      <c r="G1560" s="26" t="str">
        <f>IF(ISTEXT(E1560),"",IF(ISBLANK(E1560),"",IF(ISTEXT(D1560),"",IF(A1555="Invoice No. : ",INDEX(Sheet1!F$14:F$181,MATCH(B1555,Sheet1!A$14:A$181,0)),G1559))))</f>
        <v/>
      </c>
      <c r="H1560" s="26" t="str">
        <f t="shared" si="97"/>
        <v/>
      </c>
      <c r="I1560" s="26" t="str">
        <f>IF(ISTEXT(E1560),"",IF(ISBLANK(E1560),"",IF(ISTEXT(D1560),"",IF(A1555="Invoice No. : ",TEXT(INDEX(Sheet1!C$14:C$200,MATCH(B1555,Sheet1!A$14:A$200,0)),"hh:mm:ss"),I1559))))</f>
        <v/>
      </c>
      <c r="J1560" t="str">
        <f t="shared" si="98"/>
        <v/>
      </c>
      <c r="K1560" t="str">
        <f>IF(ISBLANK(G1560),"",IF(ISTEXT(G1560),"",INDEX(Sheet1!H$14:H$181,MATCH(F1560,Sheet1!A$14:A$181,0))))</f>
        <v/>
      </c>
      <c r="L1560" t="str">
        <f>IF(ISBLANK(G1560),"",IF(ISTEXT(G1560),"",INDEX(Sheet1!I$14:I$181,MATCH(F1560,Sheet1!A$14:A$181,0))))</f>
        <v/>
      </c>
      <c r="M1560" t="str">
        <f>IF(ISBLANK(G1560),"",IF(ISTEXT(G1560),"",IF(INDEX(Sheet1!H$14:H$181,MATCH(F1560,Sheet1!A$14:A$181,0))&lt;&gt;0,IF(INDEX(Sheet1!I$14:I$181,MATCH(F1560,Sheet1!A$14:A$181,0))&lt;&gt;0,"Loan &amp; Cash","Loan"),"Cash")))</f>
        <v/>
      </c>
      <c r="N1560" t="str">
        <f>IF(ISTEXT(E1560),"",IF(ISBLANK(E1560),"",IF(ISTEXT(D1560),"",IF(A1555="Invoice No. : ",INDEX(Sheet1!D$14:D$181,MATCH(B1555,Sheet1!A$14:A$181,0)),N1559))))</f>
        <v/>
      </c>
      <c r="O1560" t="str">
        <f>IF(ISTEXT(E1560),"",IF(ISBLANK(E1560),"",IF(ISTEXT(D1560),"",IF(A1555="Invoice No. : ",INDEX(Sheet1!E$14:E$181,MATCH(B1555,Sheet1!A$14:A$181,0)),O1559))))</f>
        <v/>
      </c>
      <c r="P1560" t="str">
        <f>IF(ISTEXT(E1560),"",IF(ISBLANK(E1560),"",IF(ISTEXT(D1560),"",IF(A1555="Invoice No. : ",INDEX(Sheet1!G$14:G$181,MATCH(B1555,Sheet1!A$14:A$181,0)),P1559))))</f>
        <v/>
      </c>
      <c r="Q1560" t="str">
        <f t="shared" si="99"/>
        <v/>
      </c>
    </row>
    <row r="1561" spans="1:17" x14ac:dyDescent="0.2">
      <c r="F1561" s="26" t="str">
        <f t="shared" si="96"/>
        <v/>
      </c>
      <c r="G1561" s="26" t="str">
        <f>IF(ISTEXT(E1561),"",IF(ISBLANK(E1561),"",IF(ISTEXT(D1561),"",IF(A1556="Invoice No. : ",INDEX(Sheet1!F$14:F$181,MATCH(B1556,Sheet1!A$14:A$181,0)),G1560))))</f>
        <v/>
      </c>
      <c r="H1561" s="26" t="str">
        <f t="shared" si="97"/>
        <v/>
      </c>
      <c r="I1561" s="26" t="str">
        <f>IF(ISTEXT(E1561),"",IF(ISBLANK(E1561),"",IF(ISTEXT(D1561),"",IF(A1556="Invoice No. : ",TEXT(INDEX(Sheet1!C$14:C$200,MATCH(B1556,Sheet1!A$14:A$200,0)),"hh:mm:ss"),I1560))))</f>
        <v/>
      </c>
      <c r="J1561" t="str">
        <f t="shared" si="98"/>
        <v/>
      </c>
      <c r="K1561" t="str">
        <f>IF(ISBLANK(G1561),"",IF(ISTEXT(G1561),"",INDEX(Sheet1!H$14:H$181,MATCH(F1561,Sheet1!A$14:A$181,0))))</f>
        <v/>
      </c>
      <c r="L1561" t="str">
        <f>IF(ISBLANK(G1561),"",IF(ISTEXT(G1561),"",INDEX(Sheet1!I$14:I$181,MATCH(F1561,Sheet1!A$14:A$181,0))))</f>
        <v/>
      </c>
      <c r="M1561" t="str">
        <f>IF(ISBLANK(G1561),"",IF(ISTEXT(G1561),"",IF(INDEX(Sheet1!H$14:H$181,MATCH(F1561,Sheet1!A$14:A$181,0))&lt;&gt;0,IF(INDEX(Sheet1!I$14:I$181,MATCH(F1561,Sheet1!A$14:A$181,0))&lt;&gt;0,"Loan &amp; Cash","Loan"),"Cash")))</f>
        <v/>
      </c>
      <c r="N1561" t="str">
        <f>IF(ISTEXT(E1561),"",IF(ISBLANK(E1561),"",IF(ISTEXT(D1561),"",IF(A1556="Invoice No. : ",INDEX(Sheet1!D$14:D$181,MATCH(B1556,Sheet1!A$14:A$181,0)),N1560))))</f>
        <v/>
      </c>
      <c r="O1561" t="str">
        <f>IF(ISTEXT(E1561),"",IF(ISBLANK(E1561),"",IF(ISTEXT(D1561),"",IF(A1556="Invoice No. : ",INDEX(Sheet1!E$14:E$181,MATCH(B1556,Sheet1!A$14:A$181,0)),O1560))))</f>
        <v/>
      </c>
      <c r="P1561" t="str">
        <f>IF(ISTEXT(E1561),"",IF(ISBLANK(E1561),"",IF(ISTEXT(D1561),"",IF(A1556="Invoice No. : ",INDEX(Sheet1!G$14:G$181,MATCH(B1556,Sheet1!A$14:A$181,0)),P1560))))</f>
        <v/>
      </c>
      <c r="Q1561" t="str">
        <f t="shared" si="99"/>
        <v/>
      </c>
    </row>
    <row r="1562" spans="1:17" x14ac:dyDescent="0.2">
      <c r="A1562" s="10" t="s">
        <v>993</v>
      </c>
      <c r="B1562" s="10" t="s">
        <v>994</v>
      </c>
      <c r="C1562" s="11">
        <v>1</v>
      </c>
      <c r="D1562" s="11">
        <v>18</v>
      </c>
      <c r="E1562" s="11">
        <v>18</v>
      </c>
      <c r="F1562" s="26">
        <f t="shared" si="96"/>
        <v>2145389</v>
      </c>
      <c r="G1562" s="26">
        <f>IF(ISTEXT(E1562),"",IF(ISBLANK(E1562),"",IF(ISTEXT(D1562),"",IF(A1557="Invoice No. : ",INDEX(Sheet1!F$14:F$181,MATCH(B1557,Sheet1!A$14:A$181,0)),G1561))))</f>
        <v>50905</v>
      </c>
      <c r="H1562" s="26" t="str">
        <f t="shared" si="97"/>
        <v>01/17/2023</v>
      </c>
      <c r="I1562" s="26" t="str">
        <f>IF(ISTEXT(E1562),"",IF(ISBLANK(E1562),"",IF(ISTEXT(D1562),"",IF(A1557="Invoice No. : ",TEXT(INDEX(Sheet1!C$14:C$200,MATCH(B1557,Sheet1!A$14:A$200,0)),"hh:mm:ss"),I1561))))</f>
        <v>13:16:58</v>
      </c>
      <c r="J1562">
        <f t="shared" si="98"/>
        <v>67</v>
      </c>
      <c r="K1562">
        <f>IF(ISBLANK(G1562),"",IF(ISTEXT(G1562),"",INDEX(Sheet1!H$14:H$181,MATCH(F1562,Sheet1!A$14:A$181,0))))</f>
        <v>0</v>
      </c>
      <c r="L1562">
        <f>IF(ISBLANK(G1562),"",IF(ISTEXT(G1562),"",INDEX(Sheet1!I$14:I$181,MATCH(F1562,Sheet1!A$14:A$181,0))))</f>
        <v>67</v>
      </c>
      <c r="M1562" t="str">
        <f>IF(ISBLANK(G1562),"",IF(ISTEXT(G1562),"",IF(INDEX(Sheet1!H$14:H$181,MATCH(F1562,Sheet1!A$14:A$181,0))&lt;&gt;0,IF(INDEX(Sheet1!I$14:I$181,MATCH(F1562,Sheet1!A$14:A$181,0))&lt;&gt;0,"Loan &amp; Cash","Loan"),"Cash")))</f>
        <v>Cash</v>
      </c>
      <c r="N1562">
        <f>IF(ISTEXT(E1562),"",IF(ISBLANK(E1562),"",IF(ISTEXT(D1562),"",IF(A1557="Invoice No. : ",INDEX(Sheet1!D$14:D$181,MATCH(B1557,Sheet1!A$14:A$181,0)),N1561))))</f>
        <v>2</v>
      </c>
      <c r="O1562" t="str">
        <f>IF(ISTEXT(E1562),"",IF(ISBLANK(E1562),"",IF(ISTEXT(D1562),"",IF(A1557="Invoice No. : ",INDEX(Sheet1!E$14:E$181,MATCH(B1557,Sheet1!A$14:A$181,0)),O1561))))</f>
        <v>RUBY</v>
      </c>
      <c r="P1562" t="str">
        <f>IF(ISTEXT(E1562),"",IF(ISBLANK(E1562),"",IF(ISTEXT(D1562),"",IF(A1557="Invoice No. : ",INDEX(Sheet1!G$14:G$181,MATCH(B1557,Sheet1!A$14:A$181,0)),P1561))))</f>
        <v>DALIS, LAILA CALUMINGA</v>
      </c>
      <c r="Q1562">
        <f t="shared" si="99"/>
        <v>130591.09</v>
      </c>
    </row>
    <row r="1563" spans="1:17" x14ac:dyDescent="0.2">
      <c r="A1563" s="10" t="s">
        <v>995</v>
      </c>
      <c r="B1563" s="10" t="s">
        <v>996</v>
      </c>
      <c r="C1563" s="11">
        <v>1</v>
      </c>
      <c r="D1563" s="11">
        <v>17.5</v>
      </c>
      <c r="E1563" s="11">
        <v>17.5</v>
      </c>
      <c r="F1563" s="26">
        <f t="shared" si="96"/>
        <v>2145389</v>
      </c>
      <c r="G1563" s="26">
        <f>IF(ISTEXT(E1563),"",IF(ISBLANK(E1563),"",IF(ISTEXT(D1563),"",IF(A1558="Invoice No. : ",INDEX(Sheet1!F$14:F$181,MATCH(B1558,Sheet1!A$14:A$181,0)),G1562))))</f>
        <v>50905</v>
      </c>
      <c r="H1563" s="26" t="str">
        <f t="shared" si="97"/>
        <v>01/17/2023</v>
      </c>
      <c r="I1563" s="26" t="str">
        <f>IF(ISTEXT(E1563),"",IF(ISBLANK(E1563),"",IF(ISTEXT(D1563),"",IF(A1558="Invoice No. : ",TEXT(INDEX(Sheet1!C$14:C$200,MATCH(B1558,Sheet1!A$14:A$200,0)),"hh:mm:ss"),I1562))))</f>
        <v>13:16:58</v>
      </c>
      <c r="J1563">
        <f t="shared" si="98"/>
        <v>67</v>
      </c>
      <c r="K1563">
        <f>IF(ISBLANK(G1563),"",IF(ISTEXT(G1563),"",INDEX(Sheet1!H$14:H$181,MATCH(F1563,Sheet1!A$14:A$181,0))))</f>
        <v>0</v>
      </c>
      <c r="L1563">
        <f>IF(ISBLANK(G1563),"",IF(ISTEXT(G1563),"",INDEX(Sheet1!I$14:I$181,MATCH(F1563,Sheet1!A$14:A$181,0))))</f>
        <v>67</v>
      </c>
      <c r="M1563" t="str">
        <f>IF(ISBLANK(G1563),"",IF(ISTEXT(G1563),"",IF(INDEX(Sheet1!H$14:H$181,MATCH(F1563,Sheet1!A$14:A$181,0))&lt;&gt;0,IF(INDEX(Sheet1!I$14:I$181,MATCH(F1563,Sheet1!A$14:A$181,0))&lt;&gt;0,"Loan &amp; Cash","Loan"),"Cash")))</f>
        <v>Cash</v>
      </c>
      <c r="N1563">
        <f>IF(ISTEXT(E1563),"",IF(ISBLANK(E1563),"",IF(ISTEXT(D1563),"",IF(A1558="Invoice No. : ",INDEX(Sheet1!D$14:D$181,MATCH(B1558,Sheet1!A$14:A$181,0)),N1562))))</f>
        <v>2</v>
      </c>
      <c r="O1563" t="str">
        <f>IF(ISTEXT(E1563),"",IF(ISBLANK(E1563),"",IF(ISTEXT(D1563),"",IF(A1558="Invoice No. : ",INDEX(Sheet1!E$14:E$181,MATCH(B1558,Sheet1!A$14:A$181,0)),O1562))))</f>
        <v>RUBY</v>
      </c>
      <c r="P1563" t="str">
        <f>IF(ISTEXT(E1563),"",IF(ISBLANK(E1563),"",IF(ISTEXT(D1563),"",IF(A1558="Invoice No. : ",INDEX(Sheet1!G$14:G$181,MATCH(B1558,Sheet1!A$14:A$181,0)),P1562))))</f>
        <v>DALIS, LAILA CALUMINGA</v>
      </c>
      <c r="Q1563">
        <f t="shared" si="99"/>
        <v>130591.09</v>
      </c>
    </row>
    <row r="1564" spans="1:17" x14ac:dyDescent="0.2">
      <c r="A1564" s="10" t="s">
        <v>997</v>
      </c>
      <c r="B1564" s="10" t="s">
        <v>998</v>
      </c>
      <c r="C1564" s="11">
        <v>1</v>
      </c>
      <c r="D1564" s="11">
        <v>31.5</v>
      </c>
      <c r="E1564" s="11">
        <v>31.5</v>
      </c>
      <c r="F1564" s="26">
        <f t="shared" si="96"/>
        <v>2145389</v>
      </c>
      <c r="G1564" s="26">
        <f>IF(ISTEXT(E1564),"",IF(ISBLANK(E1564),"",IF(ISTEXT(D1564),"",IF(A1559="Invoice No. : ",INDEX(Sheet1!F$14:F$181,MATCH(B1559,Sheet1!A$14:A$181,0)),G1563))))</f>
        <v>50905</v>
      </c>
      <c r="H1564" s="26" t="str">
        <f t="shared" si="97"/>
        <v>01/17/2023</v>
      </c>
      <c r="I1564" s="26" t="str">
        <f>IF(ISTEXT(E1564),"",IF(ISBLANK(E1564),"",IF(ISTEXT(D1564),"",IF(A1559="Invoice No. : ",TEXT(INDEX(Sheet1!C$14:C$200,MATCH(B1559,Sheet1!A$14:A$200,0)),"hh:mm:ss"),I1563))))</f>
        <v>13:16:58</v>
      </c>
      <c r="J1564">
        <f t="shared" si="98"/>
        <v>67</v>
      </c>
      <c r="K1564">
        <f>IF(ISBLANK(G1564),"",IF(ISTEXT(G1564),"",INDEX(Sheet1!H$14:H$181,MATCH(F1564,Sheet1!A$14:A$181,0))))</f>
        <v>0</v>
      </c>
      <c r="L1564">
        <f>IF(ISBLANK(G1564),"",IF(ISTEXT(G1564),"",INDEX(Sheet1!I$14:I$181,MATCH(F1564,Sheet1!A$14:A$181,0))))</f>
        <v>67</v>
      </c>
      <c r="M1564" t="str">
        <f>IF(ISBLANK(G1564),"",IF(ISTEXT(G1564),"",IF(INDEX(Sheet1!H$14:H$181,MATCH(F1564,Sheet1!A$14:A$181,0))&lt;&gt;0,IF(INDEX(Sheet1!I$14:I$181,MATCH(F1564,Sheet1!A$14:A$181,0))&lt;&gt;0,"Loan &amp; Cash","Loan"),"Cash")))</f>
        <v>Cash</v>
      </c>
      <c r="N1564">
        <f>IF(ISTEXT(E1564),"",IF(ISBLANK(E1564),"",IF(ISTEXT(D1564),"",IF(A1559="Invoice No. : ",INDEX(Sheet1!D$14:D$181,MATCH(B1559,Sheet1!A$14:A$181,0)),N1563))))</f>
        <v>2</v>
      </c>
      <c r="O1564" t="str">
        <f>IF(ISTEXT(E1564),"",IF(ISBLANK(E1564),"",IF(ISTEXT(D1564),"",IF(A1559="Invoice No. : ",INDEX(Sheet1!E$14:E$181,MATCH(B1559,Sheet1!A$14:A$181,0)),O1563))))</f>
        <v>RUBY</v>
      </c>
      <c r="P1564" t="str">
        <f>IF(ISTEXT(E1564),"",IF(ISBLANK(E1564),"",IF(ISTEXT(D1564),"",IF(A1559="Invoice No. : ",INDEX(Sheet1!G$14:G$181,MATCH(B1559,Sheet1!A$14:A$181,0)),P1563))))</f>
        <v>DALIS, LAILA CALUMINGA</v>
      </c>
      <c r="Q1564">
        <f t="shared" si="99"/>
        <v>130591.09</v>
      </c>
    </row>
    <row r="1565" spans="1:17" x14ac:dyDescent="0.2">
      <c r="D1565" s="12" t="s">
        <v>16</v>
      </c>
      <c r="E1565" s="13">
        <v>67</v>
      </c>
      <c r="F1565" s="26" t="str">
        <f t="shared" si="96"/>
        <v/>
      </c>
      <c r="G1565" s="26" t="str">
        <f>IF(ISTEXT(E1565),"",IF(ISBLANK(E1565),"",IF(ISTEXT(D1565),"",IF(A1560="Invoice No. : ",INDEX(Sheet1!F$14:F$181,MATCH(B1560,Sheet1!A$14:A$181,0)),G1564))))</f>
        <v/>
      </c>
      <c r="H1565" s="26" t="str">
        <f t="shared" si="97"/>
        <v/>
      </c>
      <c r="I1565" s="26" t="str">
        <f>IF(ISTEXT(E1565),"",IF(ISBLANK(E1565),"",IF(ISTEXT(D1565),"",IF(A1560="Invoice No. : ",TEXT(INDEX(Sheet1!C$14:C$200,MATCH(B1560,Sheet1!A$14:A$200,0)),"hh:mm:ss"),I1564))))</f>
        <v/>
      </c>
      <c r="J1565" t="str">
        <f t="shared" si="98"/>
        <v/>
      </c>
      <c r="K1565" t="str">
        <f>IF(ISBLANK(G1565),"",IF(ISTEXT(G1565),"",INDEX(Sheet1!H$14:H$181,MATCH(F1565,Sheet1!A$14:A$181,0))))</f>
        <v/>
      </c>
      <c r="L1565" t="str">
        <f>IF(ISBLANK(G1565),"",IF(ISTEXT(G1565),"",INDEX(Sheet1!I$14:I$181,MATCH(F1565,Sheet1!A$14:A$181,0))))</f>
        <v/>
      </c>
      <c r="M1565" t="str">
        <f>IF(ISBLANK(G1565),"",IF(ISTEXT(G1565),"",IF(INDEX(Sheet1!H$14:H$181,MATCH(F1565,Sheet1!A$14:A$181,0))&lt;&gt;0,IF(INDEX(Sheet1!I$14:I$181,MATCH(F1565,Sheet1!A$14:A$181,0))&lt;&gt;0,"Loan &amp; Cash","Loan"),"Cash")))</f>
        <v/>
      </c>
      <c r="N1565" t="str">
        <f>IF(ISTEXT(E1565),"",IF(ISBLANK(E1565),"",IF(ISTEXT(D1565),"",IF(A1560="Invoice No. : ",INDEX(Sheet1!D$14:D$181,MATCH(B1560,Sheet1!A$14:A$181,0)),N1564))))</f>
        <v/>
      </c>
      <c r="O1565" t="str">
        <f>IF(ISTEXT(E1565),"",IF(ISBLANK(E1565),"",IF(ISTEXT(D1565),"",IF(A1560="Invoice No. : ",INDEX(Sheet1!E$14:E$181,MATCH(B1560,Sheet1!A$14:A$181,0)),O1564))))</f>
        <v/>
      </c>
      <c r="P1565" t="str">
        <f>IF(ISTEXT(E1565),"",IF(ISBLANK(E1565),"",IF(ISTEXT(D1565),"",IF(A1560="Invoice No. : ",INDEX(Sheet1!G$14:G$181,MATCH(B1560,Sheet1!A$14:A$181,0)),P1564))))</f>
        <v/>
      </c>
      <c r="Q1565" t="str">
        <f t="shared" si="99"/>
        <v/>
      </c>
    </row>
    <row r="1566" spans="1:17" x14ac:dyDescent="0.2">
      <c r="F1566" s="26" t="str">
        <f t="shared" si="96"/>
        <v/>
      </c>
      <c r="G1566" s="26" t="str">
        <f>IF(ISTEXT(E1566),"",IF(ISBLANK(E1566),"",IF(ISTEXT(D1566),"",IF(A1561="Invoice No. : ",INDEX(Sheet1!F$14:F$181,MATCH(B1561,Sheet1!A$14:A$181,0)),G1565))))</f>
        <v/>
      </c>
      <c r="H1566" s="26" t="str">
        <f t="shared" si="97"/>
        <v/>
      </c>
      <c r="I1566" s="26" t="str">
        <f>IF(ISTEXT(E1566),"",IF(ISBLANK(E1566),"",IF(ISTEXT(D1566),"",IF(A1561="Invoice No. : ",TEXT(INDEX(Sheet1!C$14:C$200,MATCH(B1561,Sheet1!A$14:A$200,0)),"hh:mm:ss"),I1565))))</f>
        <v/>
      </c>
      <c r="J1566" t="str">
        <f t="shared" si="98"/>
        <v/>
      </c>
      <c r="K1566" t="str">
        <f>IF(ISBLANK(G1566),"",IF(ISTEXT(G1566),"",INDEX(Sheet1!H$14:H$181,MATCH(F1566,Sheet1!A$14:A$181,0))))</f>
        <v/>
      </c>
      <c r="L1566" t="str">
        <f>IF(ISBLANK(G1566),"",IF(ISTEXT(G1566),"",INDEX(Sheet1!I$14:I$181,MATCH(F1566,Sheet1!A$14:A$181,0))))</f>
        <v/>
      </c>
      <c r="M1566" t="str">
        <f>IF(ISBLANK(G1566),"",IF(ISTEXT(G1566),"",IF(INDEX(Sheet1!H$14:H$181,MATCH(F1566,Sheet1!A$14:A$181,0))&lt;&gt;0,IF(INDEX(Sheet1!I$14:I$181,MATCH(F1566,Sheet1!A$14:A$181,0))&lt;&gt;0,"Loan &amp; Cash","Loan"),"Cash")))</f>
        <v/>
      </c>
      <c r="N1566" t="str">
        <f>IF(ISTEXT(E1566),"",IF(ISBLANK(E1566),"",IF(ISTEXT(D1566),"",IF(A1561="Invoice No. : ",INDEX(Sheet1!D$14:D$181,MATCH(B1561,Sheet1!A$14:A$181,0)),N1565))))</f>
        <v/>
      </c>
      <c r="O1566" t="str">
        <f>IF(ISTEXT(E1566),"",IF(ISBLANK(E1566),"",IF(ISTEXT(D1566),"",IF(A1561="Invoice No. : ",INDEX(Sheet1!E$14:E$181,MATCH(B1561,Sheet1!A$14:A$181,0)),O1565))))</f>
        <v/>
      </c>
      <c r="P1566" t="str">
        <f>IF(ISTEXT(E1566),"",IF(ISBLANK(E1566),"",IF(ISTEXT(D1566),"",IF(A1561="Invoice No. : ",INDEX(Sheet1!G$14:G$181,MATCH(B1561,Sheet1!A$14:A$181,0)),P1565))))</f>
        <v/>
      </c>
      <c r="Q1566" t="str">
        <f t="shared" si="99"/>
        <v/>
      </c>
    </row>
    <row r="1567" spans="1:17" x14ac:dyDescent="0.2">
      <c r="F1567" s="26" t="str">
        <f t="shared" si="96"/>
        <v/>
      </c>
      <c r="G1567" s="26" t="str">
        <f>IF(ISTEXT(E1567),"",IF(ISBLANK(E1567),"",IF(ISTEXT(D1567),"",IF(A1562="Invoice No. : ",INDEX(Sheet1!F$14:F$181,MATCH(B1562,Sheet1!A$14:A$181,0)),G1566))))</f>
        <v/>
      </c>
      <c r="H1567" s="26" t="str">
        <f t="shared" si="97"/>
        <v/>
      </c>
      <c r="I1567" s="26" t="str">
        <f>IF(ISTEXT(E1567),"",IF(ISBLANK(E1567),"",IF(ISTEXT(D1567),"",IF(A1562="Invoice No. : ",TEXT(INDEX(Sheet1!C$14:C$200,MATCH(B1562,Sheet1!A$14:A$200,0)),"hh:mm:ss"),I1566))))</f>
        <v/>
      </c>
      <c r="J1567" t="str">
        <f t="shared" si="98"/>
        <v/>
      </c>
      <c r="K1567" t="str">
        <f>IF(ISBLANK(G1567),"",IF(ISTEXT(G1567),"",INDEX(Sheet1!H$14:H$181,MATCH(F1567,Sheet1!A$14:A$181,0))))</f>
        <v/>
      </c>
      <c r="L1567" t="str">
        <f>IF(ISBLANK(G1567),"",IF(ISTEXT(G1567),"",INDEX(Sheet1!I$14:I$181,MATCH(F1567,Sheet1!A$14:A$181,0))))</f>
        <v/>
      </c>
      <c r="M1567" t="str">
        <f>IF(ISBLANK(G1567),"",IF(ISTEXT(G1567),"",IF(INDEX(Sheet1!H$14:H$181,MATCH(F1567,Sheet1!A$14:A$181,0))&lt;&gt;0,IF(INDEX(Sheet1!I$14:I$181,MATCH(F1567,Sheet1!A$14:A$181,0))&lt;&gt;0,"Loan &amp; Cash","Loan"),"Cash")))</f>
        <v/>
      </c>
      <c r="N1567" t="str">
        <f>IF(ISTEXT(E1567),"",IF(ISBLANK(E1567),"",IF(ISTEXT(D1567),"",IF(A1562="Invoice No. : ",INDEX(Sheet1!D$14:D$181,MATCH(B1562,Sheet1!A$14:A$181,0)),N1566))))</f>
        <v/>
      </c>
      <c r="O1567" t="str">
        <f>IF(ISTEXT(E1567),"",IF(ISBLANK(E1567),"",IF(ISTEXT(D1567),"",IF(A1562="Invoice No. : ",INDEX(Sheet1!E$14:E$181,MATCH(B1562,Sheet1!A$14:A$181,0)),O1566))))</f>
        <v/>
      </c>
      <c r="P1567" t="str">
        <f>IF(ISTEXT(E1567),"",IF(ISBLANK(E1567),"",IF(ISTEXT(D1567),"",IF(A1562="Invoice No. : ",INDEX(Sheet1!G$14:G$181,MATCH(B1562,Sheet1!A$14:A$181,0)),P1566))))</f>
        <v/>
      </c>
      <c r="Q1567" t="str">
        <f t="shared" si="99"/>
        <v/>
      </c>
    </row>
    <row r="1568" spans="1:17" x14ac:dyDescent="0.2">
      <c r="A1568" s="3" t="s">
        <v>4</v>
      </c>
      <c r="B1568" s="4">
        <v>2145390</v>
      </c>
      <c r="C1568" s="3" t="s">
        <v>5</v>
      </c>
      <c r="D1568" s="5" t="s">
        <v>185</v>
      </c>
      <c r="F1568" s="26" t="str">
        <f t="shared" si="96"/>
        <v/>
      </c>
      <c r="G1568" s="26" t="str">
        <f>IF(ISTEXT(E1568),"",IF(ISBLANK(E1568),"",IF(ISTEXT(D1568),"",IF(A1563="Invoice No. : ",INDEX(Sheet1!F$14:F$181,MATCH(B1563,Sheet1!A$14:A$181,0)),G1567))))</f>
        <v/>
      </c>
      <c r="H1568" s="26" t="str">
        <f t="shared" si="97"/>
        <v/>
      </c>
      <c r="I1568" s="26" t="str">
        <f>IF(ISTEXT(E1568),"",IF(ISBLANK(E1568),"",IF(ISTEXT(D1568),"",IF(A1563="Invoice No. : ",TEXT(INDEX(Sheet1!C$14:C$200,MATCH(B1563,Sheet1!A$14:A$200,0)),"hh:mm:ss"),I1567))))</f>
        <v/>
      </c>
      <c r="J1568" t="str">
        <f t="shared" si="98"/>
        <v/>
      </c>
      <c r="K1568" t="str">
        <f>IF(ISBLANK(G1568),"",IF(ISTEXT(G1568),"",INDEX(Sheet1!H$14:H$181,MATCH(F1568,Sheet1!A$14:A$181,0))))</f>
        <v/>
      </c>
      <c r="L1568" t="str">
        <f>IF(ISBLANK(G1568),"",IF(ISTEXT(G1568),"",INDEX(Sheet1!I$14:I$181,MATCH(F1568,Sheet1!A$14:A$181,0))))</f>
        <v/>
      </c>
      <c r="M1568" t="str">
        <f>IF(ISBLANK(G1568),"",IF(ISTEXT(G1568),"",IF(INDEX(Sheet1!H$14:H$181,MATCH(F1568,Sheet1!A$14:A$181,0))&lt;&gt;0,IF(INDEX(Sheet1!I$14:I$181,MATCH(F1568,Sheet1!A$14:A$181,0))&lt;&gt;0,"Loan &amp; Cash","Loan"),"Cash")))</f>
        <v/>
      </c>
      <c r="N1568" t="str">
        <f>IF(ISTEXT(E1568),"",IF(ISBLANK(E1568),"",IF(ISTEXT(D1568),"",IF(A1563="Invoice No. : ",INDEX(Sheet1!D$14:D$181,MATCH(B1563,Sheet1!A$14:A$181,0)),N1567))))</f>
        <v/>
      </c>
      <c r="O1568" t="str">
        <f>IF(ISTEXT(E1568),"",IF(ISBLANK(E1568),"",IF(ISTEXT(D1568),"",IF(A1563="Invoice No. : ",INDEX(Sheet1!E$14:E$181,MATCH(B1563,Sheet1!A$14:A$181,0)),O1567))))</f>
        <v/>
      </c>
      <c r="P1568" t="str">
        <f>IF(ISTEXT(E1568),"",IF(ISBLANK(E1568),"",IF(ISTEXT(D1568),"",IF(A1563="Invoice No. : ",INDEX(Sheet1!G$14:G$181,MATCH(B1563,Sheet1!A$14:A$181,0)),P1567))))</f>
        <v/>
      </c>
      <c r="Q1568" t="str">
        <f t="shared" si="99"/>
        <v/>
      </c>
    </row>
    <row r="1569" spans="1:17" x14ac:dyDescent="0.2">
      <c r="A1569" s="3" t="s">
        <v>7</v>
      </c>
      <c r="B1569" s="6">
        <v>44943</v>
      </c>
      <c r="C1569" s="3" t="s">
        <v>8</v>
      </c>
      <c r="D1569" s="7">
        <v>2</v>
      </c>
      <c r="F1569" s="26" t="str">
        <f t="shared" si="96"/>
        <v/>
      </c>
      <c r="G1569" s="26" t="str">
        <f>IF(ISTEXT(E1569),"",IF(ISBLANK(E1569),"",IF(ISTEXT(D1569),"",IF(A1564="Invoice No. : ",INDEX(Sheet1!F$14:F$181,MATCH(B1564,Sheet1!A$14:A$181,0)),G1568))))</f>
        <v/>
      </c>
      <c r="H1569" s="26" t="str">
        <f t="shared" si="97"/>
        <v/>
      </c>
      <c r="I1569" s="26" t="str">
        <f>IF(ISTEXT(E1569),"",IF(ISBLANK(E1569),"",IF(ISTEXT(D1569),"",IF(A1564="Invoice No. : ",TEXT(INDEX(Sheet1!C$14:C$200,MATCH(B1564,Sheet1!A$14:A$200,0)),"hh:mm:ss"),I1568))))</f>
        <v/>
      </c>
      <c r="J1569" t="str">
        <f t="shared" si="98"/>
        <v/>
      </c>
      <c r="K1569" t="str">
        <f>IF(ISBLANK(G1569),"",IF(ISTEXT(G1569),"",INDEX(Sheet1!H$14:H$181,MATCH(F1569,Sheet1!A$14:A$181,0))))</f>
        <v/>
      </c>
      <c r="L1569" t="str">
        <f>IF(ISBLANK(G1569),"",IF(ISTEXT(G1569),"",INDEX(Sheet1!I$14:I$181,MATCH(F1569,Sheet1!A$14:A$181,0))))</f>
        <v/>
      </c>
      <c r="M1569" t="str">
        <f>IF(ISBLANK(G1569),"",IF(ISTEXT(G1569),"",IF(INDEX(Sheet1!H$14:H$181,MATCH(F1569,Sheet1!A$14:A$181,0))&lt;&gt;0,IF(INDEX(Sheet1!I$14:I$181,MATCH(F1569,Sheet1!A$14:A$181,0))&lt;&gt;0,"Loan &amp; Cash","Loan"),"Cash")))</f>
        <v/>
      </c>
      <c r="N1569" t="str">
        <f>IF(ISTEXT(E1569),"",IF(ISBLANK(E1569),"",IF(ISTEXT(D1569),"",IF(A1564="Invoice No. : ",INDEX(Sheet1!D$14:D$181,MATCH(B1564,Sheet1!A$14:A$181,0)),N1568))))</f>
        <v/>
      </c>
      <c r="O1569" t="str">
        <f>IF(ISTEXT(E1569),"",IF(ISBLANK(E1569),"",IF(ISTEXT(D1569),"",IF(A1564="Invoice No. : ",INDEX(Sheet1!E$14:E$181,MATCH(B1564,Sheet1!A$14:A$181,0)),O1568))))</f>
        <v/>
      </c>
      <c r="P1569" t="str">
        <f>IF(ISTEXT(E1569),"",IF(ISBLANK(E1569),"",IF(ISTEXT(D1569),"",IF(A1564="Invoice No. : ",INDEX(Sheet1!G$14:G$181,MATCH(B1564,Sheet1!A$14:A$181,0)),P1568))))</f>
        <v/>
      </c>
      <c r="Q1569" t="str">
        <f t="shared" si="99"/>
        <v/>
      </c>
    </row>
    <row r="1570" spans="1:17" x14ac:dyDescent="0.2">
      <c r="F1570" s="26" t="str">
        <f t="shared" si="96"/>
        <v/>
      </c>
      <c r="G1570" s="26" t="str">
        <f>IF(ISTEXT(E1570),"",IF(ISBLANK(E1570),"",IF(ISTEXT(D1570),"",IF(A1565="Invoice No. : ",INDEX(Sheet1!F$14:F$181,MATCH(B1565,Sheet1!A$14:A$181,0)),G1569))))</f>
        <v/>
      </c>
      <c r="H1570" s="26" t="str">
        <f t="shared" si="97"/>
        <v/>
      </c>
      <c r="I1570" s="26" t="str">
        <f>IF(ISTEXT(E1570),"",IF(ISBLANK(E1570),"",IF(ISTEXT(D1570),"",IF(A1565="Invoice No. : ",TEXT(INDEX(Sheet1!C$14:C$200,MATCH(B1565,Sheet1!A$14:A$200,0)),"hh:mm:ss"),I1569))))</f>
        <v/>
      </c>
      <c r="J1570" t="str">
        <f t="shared" si="98"/>
        <v/>
      </c>
      <c r="K1570" t="str">
        <f>IF(ISBLANK(G1570),"",IF(ISTEXT(G1570),"",INDEX(Sheet1!H$14:H$181,MATCH(F1570,Sheet1!A$14:A$181,0))))</f>
        <v/>
      </c>
      <c r="L1570" t="str">
        <f>IF(ISBLANK(G1570),"",IF(ISTEXT(G1570),"",INDEX(Sheet1!I$14:I$181,MATCH(F1570,Sheet1!A$14:A$181,0))))</f>
        <v/>
      </c>
      <c r="M1570" t="str">
        <f>IF(ISBLANK(G1570),"",IF(ISTEXT(G1570),"",IF(INDEX(Sheet1!H$14:H$181,MATCH(F1570,Sheet1!A$14:A$181,0))&lt;&gt;0,IF(INDEX(Sheet1!I$14:I$181,MATCH(F1570,Sheet1!A$14:A$181,0))&lt;&gt;0,"Loan &amp; Cash","Loan"),"Cash")))</f>
        <v/>
      </c>
      <c r="N1570" t="str">
        <f>IF(ISTEXT(E1570),"",IF(ISBLANK(E1570),"",IF(ISTEXT(D1570),"",IF(A1565="Invoice No. : ",INDEX(Sheet1!D$14:D$181,MATCH(B1565,Sheet1!A$14:A$181,0)),N1569))))</f>
        <v/>
      </c>
      <c r="O1570" t="str">
        <f>IF(ISTEXT(E1570),"",IF(ISBLANK(E1570),"",IF(ISTEXT(D1570),"",IF(A1565="Invoice No. : ",INDEX(Sheet1!E$14:E$181,MATCH(B1565,Sheet1!A$14:A$181,0)),O1569))))</f>
        <v/>
      </c>
      <c r="P1570" t="str">
        <f>IF(ISTEXT(E1570),"",IF(ISBLANK(E1570),"",IF(ISTEXT(D1570),"",IF(A1565="Invoice No. : ",INDEX(Sheet1!G$14:G$181,MATCH(B1565,Sheet1!A$14:A$181,0)),P1569))))</f>
        <v/>
      </c>
      <c r="Q1570" t="str">
        <f t="shared" si="99"/>
        <v/>
      </c>
    </row>
    <row r="1571" spans="1:17" x14ac:dyDescent="0.2">
      <c r="A1571" s="8" t="s">
        <v>9</v>
      </c>
      <c r="B1571" s="8" t="s">
        <v>10</v>
      </c>
      <c r="C1571" s="9" t="s">
        <v>11</v>
      </c>
      <c r="D1571" s="9" t="s">
        <v>12</v>
      </c>
      <c r="E1571" s="9" t="s">
        <v>13</v>
      </c>
      <c r="F1571" s="26" t="str">
        <f t="shared" si="96"/>
        <v/>
      </c>
      <c r="G1571" s="26" t="str">
        <f>IF(ISTEXT(E1571),"",IF(ISBLANK(E1571),"",IF(ISTEXT(D1571),"",IF(A1566="Invoice No. : ",INDEX(Sheet1!F$14:F$181,MATCH(B1566,Sheet1!A$14:A$181,0)),G1570))))</f>
        <v/>
      </c>
      <c r="H1571" s="26" t="str">
        <f t="shared" si="97"/>
        <v/>
      </c>
      <c r="I1571" s="26" t="str">
        <f>IF(ISTEXT(E1571),"",IF(ISBLANK(E1571),"",IF(ISTEXT(D1571),"",IF(A1566="Invoice No. : ",TEXT(INDEX(Sheet1!C$14:C$200,MATCH(B1566,Sheet1!A$14:A$200,0)),"hh:mm:ss"),I1570))))</f>
        <v/>
      </c>
      <c r="J1571" t="str">
        <f t="shared" si="98"/>
        <v/>
      </c>
      <c r="K1571" t="str">
        <f>IF(ISBLANK(G1571),"",IF(ISTEXT(G1571),"",INDEX(Sheet1!H$14:H$181,MATCH(F1571,Sheet1!A$14:A$181,0))))</f>
        <v/>
      </c>
      <c r="L1571" t="str">
        <f>IF(ISBLANK(G1571),"",IF(ISTEXT(G1571),"",INDEX(Sheet1!I$14:I$181,MATCH(F1571,Sheet1!A$14:A$181,0))))</f>
        <v/>
      </c>
      <c r="M1571" t="str">
        <f>IF(ISBLANK(G1571),"",IF(ISTEXT(G1571),"",IF(INDEX(Sheet1!H$14:H$181,MATCH(F1571,Sheet1!A$14:A$181,0))&lt;&gt;0,IF(INDEX(Sheet1!I$14:I$181,MATCH(F1571,Sheet1!A$14:A$181,0))&lt;&gt;0,"Loan &amp; Cash","Loan"),"Cash")))</f>
        <v/>
      </c>
      <c r="N1571" t="str">
        <f>IF(ISTEXT(E1571),"",IF(ISBLANK(E1571),"",IF(ISTEXT(D1571),"",IF(A1566="Invoice No. : ",INDEX(Sheet1!D$14:D$181,MATCH(B1566,Sheet1!A$14:A$181,0)),N1570))))</f>
        <v/>
      </c>
      <c r="O1571" t="str">
        <f>IF(ISTEXT(E1571),"",IF(ISBLANK(E1571),"",IF(ISTEXT(D1571),"",IF(A1566="Invoice No. : ",INDEX(Sheet1!E$14:E$181,MATCH(B1566,Sheet1!A$14:A$181,0)),O1570))))</f>
        <v/>
      </c>
      <c r="P1571" t="str">
        <f>IF(ISTEXT(E1571),"",IF(ISBLANK(E1571),"",IF(ISTEXT(D1571),"",IF(A1566="Invoice No. : ",INDEX(Sheet1!G$14:G$181,MATCH(B1566,Sheet1!A$14:A$181,0)),P1570))))</f>
        <v/>
      </c>
      <c r="Q1571" t="str">
        <f t="shared" si="99"/>
        <v/>
      </c>
    </row>
    <row r="1572" spans="1:17" x14ac:dyDescent="0.2">
      <c r="F1572" s="26" t="str">
        <f t="shared" si="96"/>
        <v/>
      </c>
      <c r="G1572" s="26" t="str">
        <f>IF(ISTEXT(E1572),"",IF(ISBLANK(E1572),"",IF(ISTEXT(D1572),"",IF(A1567="Invoice No. : ",INDEX(Sheet1!F$14:F$181,MATCH(B1567,Sheet1!A$14:A$181,0)),G1571))))</f>
        <v/>
      </c>
      <c r="H1572" s="26" t="str">
        <f t="shared" si="97"/>
        <v/>
      </c>
      <c r="I1572" s="26" t="str">
        <f>IF(ISTEXT(E1572),"",IF(ISBLANK(E1572),"",IF(ISTEXT(D1572),"",IF(A1567="Invoice No. : ",TEXT(INDEX(Sheet1!C$14:C$200,MATCH(B1567,Sheet1!A$14:A$200,0)),"hh:mm:ss"),I1571))))</f>
        <v/>
      </c>
      <c r="J1572" t="str">
        <f t="shared" si="98"/>
        <v/>
      </c>
      <c r="K1572" t="str">
        <f>IF(ISBLANK(G1572),"",IF(ISTEXT(G1572),"",INDEX(Sheet1!H$14:H$181,MATCH(F1572,Sheet1!A$14:A$181,0))))</f>
        <v/>
      </c>
      <c r="L1572" t="str">
        <f>IF(ISBLANK(G1572),"",IF(ISTEXT(G1572),"",INDEX(Sheet1!I$14:I$181,MATCH(F1572,Sheet1!A$14:A$181,0))))</f>
        <v/>
      </c>
      <c r="M1572" t="str">
        <f>IF(ISBLANK(G1572),"",IF(ISTEXT(G1572),"",IF(INDEX(Sheet1!H$14:H$181,MATCH(F1572,Sheet1!A$14:A$181,0))&lt;&gt;0,IF(INDEX(Sheet1!I$14:I$181,MATCH(F1572,Sheet1!A$14:A$181,0))&lt;&gt;0,"Loan &amp; Cash","Loan"),"Cash")))</f>
        <v/>
      </c>
      <c r="N1572" t="str">
        <f>IF(ISTEXT(E1572),"",IF(ISBLANK(E1572),"",IF(ISTEXT(D1572),"",IF(A1567="Invoice No. : ",INDEX(Sheet1!D$14:D$181,MATCH(B1567,Sheet1!A$14:A$181,0)),N1571))))</f>
        <v/>
      </c>
      <c r="O1572" t="str">
        <f>IF(ISTEXT(E1572),"",IF(ISBLANK(E1572),"",IF(ISTEXT(D1572),"",IF(A1567="Invoice No. : ",INDEX(Sheet1!E$14:E$181,MATCH(B1567,Sheet1!A$14:A$181,0)),O1571))))</f>
        <v/>
      </c>
      <c r="P1572" t="str">
        <f>IF(ISTEXT(E1572),"",IF(ISBLANK(E1572),"",IF(ISTEXT(D1572),"",IF(A1567="Invoice No. : ",INDEX(Sheet1!G$14:G$181,MATCH(B1567,Sheet1!A$14:A$181,0)),P1571))))</f>
        <v/>
      </c>
      <c r="Q1572" t="str">
        <f t="shared" si="99"/>
        <v/>
      </c>
    </row>
    <row r="1573" spans="1:17" x14ac:dyDescent="0.2">
      <c r="A1573" s="10" t="s">
        <v>147</v>
      </c>
      <c r="B1573" s="10" t="s">
        <v>148</v>
      </c>
      <c r="C1573" s="11">
        <v>1</v>
      </c>
      <c r="D1573" s="11">
        <v>55.25</v>
      </c>
      <c r="E1573" s="11">
        <v>55.25</v>
      </c>
      <c r="F1573" s="26">
        <f t="shared" si="96"/>
        <v>2145390</v>
      </c>
      <c r="G1573" s="26">
        <f>IF(ISTEXT(E1573),"",IF(ISBLANK(E1573),"",IF(ISTEXT(D1573),"",IF(A1568="Invoice No. : ",INDEX(Sheet1!F$14:F$181,MATCH(B1568,Sheet1!A$14:A$181,0)),G1572))))</f>
        <v>41406</v>
      </c>
      <c r="H1573" s="26" t="str">
        <f t="shared" si="97"/>
        <v>01/17/2023</v>
      </c>
      <c r="I1573" s="26" t="str">
        <f>IF(ISTEXT(E1573),"",IF(ISBLANK(E1573),"",IF(ISTEXT(D1573),"",IF(A1568="Invoice No. : ",TEXT(INDEX(Sheet1!C$14:C$200,MATCH(B1568,Sheet1!A$14:A$200,0)),"hh:mm:ss"),I1572))))</f>
        <v>13:20:51</v>
      </c>
      <c r="J1573">
        <f t="shared" si="98"/>
        <v>116</v>
      </c>
      <c r="K1573">
        <f>IF(ISBLANK(G1573),"",IF(ISTEXT(G1573),"",INDEX(Sheet1!H$14:H$181,MATCH(F1573,Sheet1!A$14:A$181,0))))</f>
        <v>0</v>
      </c>
      <c r="L1573">
        <f>IF(ISBLANK(G1573),"",IF(ISTEXT(G1573),"",INDEX(Sheet1!I$14:I$181,MATCH(F1573,Sheet1!A$14:A$181,0))))</f>
        <v>116</v>
      </c>
      <c r="M1573" t="str">
        <f>IF(ISBLANK(G1573),"",IF(ISTEXT(G1573),"",IF(INDEX(Sheet1!H$14:H$181,MATCH(F1573,Sheet1!A$14:A$181,0))&lt;&gt;0,IF(INDEX(Sheet1!I$14:I$181,MATCH(F1573,Sheet1!A$14:A$181,0))&lt;&gt;0,"Loan &amp; Cash","Loan"),"Cash")))</f>
        <v>Cash</v>
      </c>
      <c r="N1573">
        <f>IF(ISTEXT(E1573),"",IF(ISBLANK(E1573),"",IF(ISTEXT(D1573),"",IF(A1568="Invoice No. : ",INDEX(Sheet1!D$14:D$181,MATCH(B1568,Sheet1!A$14:A$181,0)),N1572))))</f>
        <v>2</v>
      </c>
      <c r="O1573" t="str">
        <f>IF(ISTEXT(E1573),"",IF(ISBLANK(E1573),"",IF(ISTEXT(D1573),"",IF(A1568="Invoice No. : ",INDEX(Sheet1!E$14:E$181,MATCH(B1568,Sheet1!A$14:A$181,0)),O1572))))</f>
        <v>RUBY</v>
      </c>
      <c r="P1573" t="str">
        <f>IF(ISTEXT(E1573),"",IF(ISBLANK(E1573),"",IF(ISTEXT(D1573),"",IF(A1568="Invoice No. : ",INDEX(Sheet1!G$14:G$181,MATCH(B1568,Sheet1!A$14:A$181,0)),P1572))))</f>
        <v>KEYATEN, BRAILLE ECLEO</v>
      </c>
      <c r="Q1573">
        <f t="shared" si="99"/>
        <v>130591.09</v>
      </c>
    </row>
    <row r="1574" spans="1:17" x14ac:dyDescent="0.2">
      <c r="A1574" s="10" t="s">
        <v>999</v>
      </c>
      <c r="B1574" s="10" t="s">
        <v>1000</v>
      </c>
      <c r="C1574" s="11">
        <v>1</v>
      </c>
      <c r="D1574" s="11">
        <v>45.75</v>
      </c>
      <c r="E1574" s="11">
        <v>45.75</v>
      </c>
      <c r="F1574" s="26">
        <f t="shared" si="96"/>
        <v>2145390</v>
      </c>
      <c r="G1574" s="26">
        <f>IF(ISTEXT(E1574),"",IF(ISBLANK(E1574),"",IF(ISTEXT(D1574),"",IF(A1569="Invoice No. : ",INDEX(Sheet1!F$14:F$181,MATCH(B1569,Sheet1!A$14:A$181,0)),G1573))))</f>
        <v>41406</v>
      </c>
      <c r="H1574" s="26" t="str">
        <f t="shared" si="97"/>
        <v>01/17/2023</v>
      </c>
      <c r="I1574" s="26" t="str">
        <f>IF(ISTEXT(E1574),"",IF(ISBLANK(E1574),"",IF(ISTEXT(D1574),"",IF(A1569="Invoice No. : ",TEXT(INDEX(Sheet1!C$14:C$200,MATCH(B1569,Sheet1!A$14:A$200,0)),"hh:mm:ss"),I1573))))</f>
        <v>13:20:51</v>
      </c>
      <c r="J1574">
        <f t="shared" si="98"/>
        <v>116</v>
      </c>
      <c r="K1574">
        <f>IF(ISBLANK(G1574),"",IF(ISTEXT(G1574),"",INDEX(Sheet1!H$14:H$181,MATCH(F1574,Sheet1!A$14:A$181,0))))</f>
        <v>0</v>
      </c>
      <c r="L1574">
        <f>IF(ISBLANK(G1574),"",IF(ISTEXT(G1574),"",INDEX(Sheet1!I$14:I$181,MATCH(F1574,Sheet1!A$14:A$181,0))))</f>
        <v>116</v>
      </c>
      <c r="M1574" t="str">
        <f>IF(ISBLANK(G1574),"",IF(ISTEXT(G1574),"",IF(INDEX(Sheet1!H$14:H$181,MATCH(F1574,Sheet1!A$14:A$181,0))&lt;&gt;0,IF(INDEX(Sheet1!I$14:I$181,MATCH(F1574,Sheet1!A$14:A$181,0))&lt;&gt;0,"Loan &amp; Cash","Loan"),"Cash")))</f>
        <v>Cash</v>
      </c>
      <c r="N1574">
        <f>IF(ISTEXT(E1574),"",IF(ISBLANK(E1574),"",IF(ISTEXT(D1574),"",IF(A1569="Invoice No. : ",INDEX(Sheet1!D$14:D$181,MATCH(B1569,Sheet1!A$14:A$181,0)),N1573))))</f>
        <v>2</v>
      </c>
      <c r="O1574" t="str">
        <f>IF(ISTEXT(E1574),"",IF(ISBLANK(E1574),"",IF(ISTEXT(D1574),"",IF(A1569="Invoice No. : ",INDEX(Sheet1!E$14:E$181,MATCH(B1569,Sheet1!A$14:A$181,0)),O1573))))</f>
        <v>RUBY</v>
      </c>
      <c r="P1574" t="str">
        <f>IF(ISTEXT(E1574),"",IF(ISBLANK(E1574),"",IF(ISTEXT(D1574),"",IF(A1569="Invoice No. : ",INDEX(Sheet1!G$14:G$181,MATCH(B1569,Sheet1!A$14:A$181,0)),P1573))))</f>
        <v>KEYATEN, BRAILLE ECLEO</v>
      </c>
      <c r="Q1574">
        <f t="shared" si="99"/>
        <v>130591.09</v>
      </c>
    </row>
    <row r="1575" spans="1:17" x14ac:dyDescent="0.2">
      <c r="A1575" s="10" t="s">
        <v>767</v>
      </c>
      <c r="B1575" s="10" t="s">
        <v>768</v>
      </c>
      <c r="C1575" s="11">
        <v>1</v>
      </c>
      <c r="D1575" s="11">
        <v>15</v>
      </c>
      <c r="E1575" s="11">
        <v>15</v>
      </c>
      <c r="F1575" s="26">
        <f t="shared" si="96"/>
        <v>2145390</v>
      </c>
      <c r="G1575" s="26">
        <f>IF(ISTEXT(E1575),"",IF(ISBLANK(E1575),"",IF(ISTEXT(D1575),"",IF(A1570="Invoice No. : ",INDEX(Sheet1!F$14:F$181,MATCH(B1570,Sheet1!A$14:A$181,0)),G1574))))</f>
        <v>41406</v>
      </c>
      <c r="H1575" s="26" t="str">
        <f t="shared" si="97"/>
        <v>01/17/2023</v>
      </c>
      <c r="I1575" s="26" t="str">
        <f>IF(ISTEXT(E1575),"",IF(ISBLANK(E1575),"",IF(ISTEXT(D1575),"",IF(A1570="Invoice No. : ",TEXT(INDEX(Sheet1!C$14:C$200,MATCH(B1570,Sheet1!A$14:A$200,0)),"hh:mm:ss"),I1574))))</f>
        <v>13:20:51</v>
      </c>
      <c r="J1575">
        <f t="shared" si="98"/>
        <v>116</v>
      </c>
      <c r="K1575">
        <f>IF(ISBLANK(G1575),"",IF(ISTEXT(G1575),"",INDEX(Sheet1!H$14:H$181,MATCH(F1575,Sheet1!A$14:A$181,0))))</f>
        <v>0</v>
      </c>
      <c r="L1575">
        <f>IF(ISBLANK(G1575),"",IF(ISTEXT(G1575),"",INDEX(Sheet1!I$14:I$181,MATCH(F1575,Sheet1!A$14:A$181,0))))</f>
        <v>116</v>
      </c>
      <c r="M1575" t="str">
        <f>IF(ISBLANK(G1575),"",IF(ISTEXT(G1575),"",IF(INDEX(Sheet1!H$14:H$181,MATCH(F1575,Sheet1!A$14:A$181,0))&lt;&gt;0,IF(INDEX(Sheet1!I$14:I$181,MATCH(F1575,Sheet1!A$14:A$181,0))&lt;&gt;0,"Loan &amp; Cash","Loan"),"Cash")))</f>
        <v>Cash</v>
      </c>
      <c r="N1575">
        <f>IF(ISTEXT(E1575),"",IF(ISBLANK(E1575),"",IF(ISTEXT(D1575),"",IF(A1570="Invoice No. : ",INDEX(Sheet1!D$14:D$181,MATCH(B1570,Sheet1!A$14:A$181,0)),N1574))))</f>
        <v>2</v>
      </c>
      <c r="O1575" t="str">
        <f>IF(ISTEXT(E1575),"",IF(ISBLANK(E1575),"",IF(ISTEXT(D1575),"",IF(A1570="Invoice No. : ",INDEX(Sheet1!E$14:E$181,MATCH(B1570,Sheet1!A$14:A$181,0)),O1574))))</f>
        <v>RUBY</v>
      </c>
      <c r="P1575" t="str">
        <f>IF(ISTEXT(E1575),"",IF(ISBLANK(E1575),"",IF(ISTEXT(D1575),"",IF(A1570="Invoice No. : ",INDEX(Sheet1!G$14:G$181,MATCH(B1570,Sheet1!A$14:A$181,0)),P1574))))</f>
        <v>KEYATEN, BRAILLE ECLEO</v>
      </c>
      <c r="Q1575">
        <f t="shared" si="99"/>
        <v>130591.09</v>
      </c>
    </row>
    <row r="1576" spans="1:17" x14ac:dyDescent="0.2">
      <c r="D1576" s="12" t="s">
        <v>16</v>
      </c>
      <c r="E1576" s="13">
        <v>116</v>
      </c>
      <c r="F1576" s="26" t="str">
        <f t="shared" si="96"/>
        <v/>
      </c>
      <c r="G1576" s="26" t="str">
        <f>IF(ISTEXT(E1576),"",IF(ISBLANK(E1576),"",IF(ISTEXT(D1576),"",IF(A1571="Invoice No. : ",INDEX(Sheet1!F$14:F$181,MATCH(B1571,Sheet1!A$14:A$181,0)),G1575))))</f>
        <v/>
      </c>
      <c r="H1576" s="26" t="str">
        <f t="shared" si="97"/>
        <v/>
      </c>
      <c r="I1576" s="26" t="str">
        <f>IF(ISTEXT(E1576),"",IF(ISBLANK(E1576),"",IF(ISTEXT(D1576),"",IF(A1571="Invoice No. : ",TEXT(INDEX(Sheet1!C$14:C$200,MATCH(B1571,Sheet1!A$14:A$200,0)),"hh:mm:ss"),I1575))))</f>
        <v/>
      </c>
      <c r="J1576" t="str">
        <f t="shared" si="98"/>
        <v/>
      </c>
      <c r="K1576" t="str">
        <f>IF(ISBLANK(G1576),"",IF(ISTEXT(G1576),"",INDEX(Sheet1!H$14:H$181,MATCH(F1576,Sheet1!A$14:A$181,0))))</f>
        <v/>
      </c>
      <c r="L1576" t="str">
        <f>IF(ISBLANK(G1576),"",IF(ISTEXT(G1576),"",INDEX(Sheet1!I$14:I$181,MATCH(F1576,Sheet1!A$14:A$181,0))))</f>
        <v/>
      </c>
      <c r="M1576" t="str">
        <f>IF(ISBLANK(G1576),"",IF(ISTEXT(G1576),"",IF(INDEX(Sheet1!H$14:H$181,MATCH(F1576,Sheet1!A$14:A$181,0))&lt;&gt;0,IF(INDEX(Sheet1!I$14:I$181,MATCH(F1576,Sheet1!A$14:A$181,0))&lt;&gt;0,"Loan &amp; Cash","Loan"),"Cash")))</f>
        <v/>
      </c>
      <c r="N1576" t="str">
        <f>IF(ISTEXT(E1576),"",IF(ISBLANK(E1576),"",IF(ISTEXT(D1576),"",IF(A1571="Invoice No. : ",INDEX(Sheet1!D$14:D$181,MATCH(B1571,Sheet1!A$14:A$181,0)),N1575))))</f>
        <v/>
      </c>
      <c r="O1576" t="str">
        <f>IF(ISTEXT(E1576),"",IF(ISBLANK(E1576),"",IF(ISTEXT(D1576),"",IF(A1571="Invoice No. : ",INDEX(Sheet1!E$14:E$181,MATCH(B1571,Sheet1!A$14:A$181,0)),O1575))))</f>
        <v/>
      </c>
      <c r="P1576" t="str">
        <f>IF(ISTEXT(E1576),"",IF(ISBLANK(E1576),"",IF(ISTEXT(D1576),"",IF(A1571="Invoice No. : ",INDEX(Sheet1!G$14:G$181,MATCH(B1571,Sheet1!A$14:A$181,0)),P1575))))</f>
        <v/>
      </c>
      <c r="Q1576" t="str">
        <f t="shared" si="99"/>
        <v/>
      </c>
    </row>
    <row r="1577" spans="1:17" x14ac:dyDescent="0.2">
      <c r="F1577" s="26" t="str">
        <f t="shared" si="96"/>
        <v/>
      </c>
      <c r="G1577" s="26" t="str">
        <f>IF(ISTEXT(E1577),"",IF(ISBLANK(E1577),"",IF(ISTEXT(D1577),"",IF(A1572="Invoice No. : ",INDEX(Sheet1!F$14:F$181,MATCH(B1572,Sheet1!A$14:A$181,0)),G1576))))</f>
        <v/>
      </c>
      <c r="H1577" s="26" t="str">
        <f t="shared" si="97"/>
        <v/>
      </c>
      <c r="I1577" s="26" t="str">
        <f>IF(ISTEXT(E1577),"",IF(ISBLANK(E1577),"",IF(ISTEXT(D1577),"",IF(A1572="Invoice No. : ",TEXT(INDEX(Sheet1!C$14:C$200,MATCH(B1572,Sheet1!A$14:A$200,0)),"hh:mm:ss"),I1576))))</f>
        <v/>
      </c>
      <c r="J1577" t="str">
        <f t="shared" si="98"/>
        <v/>
      </c>
      <c r="K1577" t="str">
        <f>IF(ISBLANK(G1577),"",IF(ISTEXT(G1577),"",INDEX(Sheet1!H$14:H$181,MATCH(F1577,Sheet1!A$14:A$181,0))))</f>
        <v/>
      </c>
      <c r="L1577" t="str">
        <f>IF(ISBLANK(G1577),"",IF(ISTEXT(G1577),"",INDEX(Sheet1!I$14:I$181,MATCH(F1577,Sheet1!A$14:A$181,0))))</f>
        <v/>
      </c>
      <c r="M1577" t="str">
        <f>IF(ISBLANK(G1577),"",IF(ISTEXT(G1577),"",IF(INDEX(Sheet1!H$14:H$181,MATCH(F1577,Sheet1!A$14:A$181,0))&lt;&gt;0,IF(INDEX(Sheet1!I$14:I$181,MATCH(F1577,Sheet1!A$14:A$181,0))&lt;&gt;0,"Loan &amp; Cash","Loan"),"Cash")))</f>
        <v/>
      </c>
      <c r="N1577" t="str">
        <f>IF(ISTEXT(E1577),"",IF(ISBLANK(E1577),"",IF(ISTEXT(D1577),"",IF(A1572="Invoice No. : ",INDEX(Sheet1!D$14:D$181,MATCH(B1572,Sheet1!A$14:A$181,0)),N1576))))</f>
        <v/>
      </c>
      <c r="O1577" t="str">
        <f>IF(ISTEXT(E1577),"",IF(ISBLANK(E1577),"",IF(ISTEXT(D1577),"",IF(A1572="Invoice No. : ",INDEX(Sheet1!E$14:E$181,MATCH(B1572,Sheet1!A$14:A$181,0)),O1576))))</f>
        <v/>
      </c>
      <c r="P1577" t="str">
        <f>IF(ISTEXT(E1577),"",IF(ISBLANK(E1577),"",IF(ISTEXT(D1577),"",IF(A1572="Invoice No. : ",INDEX(Sheet1!G$14:G$181,MATCH(B1572,Sheet1!A$14:A$181,0)),P1576))))</f>
        <v/>
      </c>
      <c r="Q1577" t="str">
        <f t="shared" si="99"/>
        <v/>
      </c>
    </row>
    <row r="1578" spans="1:17" x14ac:dyDescent="0.2">
      <c r="F1578" s="26" t="str">
        <f t="shared" si="96"/>
        <v/>
      </c>
      <c r="G1578" s="26" t="str">
        <f>IF(ISTEXT(E1578),"",IF(ISBLANK(E1578),"",IF(ISTEXT(D1578),"",IF(A1573="Invoice No. : ",INDEX(Sheet1!F$14:F$181,MATCH(B1573,Sheet1!A$14:A$181,0)),G1577))))</f>
        <v/>
      </c>
      <c r="H1578" s="26" t="str">
        <f t="shared" si="97"/>
        <v/>
      </c>
      <c r="I1578" s="26" t="str">
        <f>IF(ISTEXT(E1578),"",IF(ISBLANK(E1578),"",IF(ISTEXT(D1578),"",IF(A1573="Invoice No. : ",TEXT(INDEX(Sheet1!C$14:C$200,MATCH(B1573,Sheet1!A$14:A$200,0)),"hh:mm:ss"),I1577))))</f>
        <v/>
      </c>
      <c r="J1578" t="str">
        <f t="shared" si="98"/>
        <v/>
      </c>
      <c r="K1578" t="str">
        <f>IF(ISBLANK(G1578),"",IF(ISTEXT(G1578),"",INDEX(Sheet1!H$14:H$181,MATCH(F1578,Sheet1!A$14:A$181,0))))</f>
        <v/>
      </c>
      <c r="L1578" t="str">
        <f>IF(ISBLANK(G1578),"",IF(ISTEXT(G1578),"",INDEX(Sheet1!I$14:I$181,MATCH(F1578,Sheet1!A$14:A$181,0))))</f>
        <v/>
      </c>
      <c r="M1578" t="str">
        <f>IF(ISBLANK(G1578),"",IF(ISTEXT(G1578),"",IF(INDEX(Sheet1!H$14:H$181,MATCH(F1578,Sheet1!A$14:A$181,0))&lt;&gt;0,IF(INDEX(Sheet1!I$14:I$181,MATCH(F1578,Sheet1!A$14:A$181,0))&lt;&gt;0,"Loan &amp; Cash","Loan"),"Cash")))</f>
        <v/>
      </c>
      <c r="N1578" t="str">
        <f>IF(ISTEXT(E1578),"",IF(ISBLANK(E1578),"",IF(ISTEXT(D1578),"",IF(A1573="Invoice No. : ",INDEX(Sheet1!D$14:D$181,MATCH(B1573,Sheet1!A$14:A$181,0)),N1577))))</f>
        <v/>
      </c>
      <c r="O1578" t="str">
        <f>IF(ISTEXT(E1578),"",IF(ISBLANK(E1578),"",IF(ISTEXT(D1578),"",IF(A1573="Invoice No. : ",INDEX(Sheet1!E$14:E$181,MATCH(B1573,Sheet1!A$14:A$181,0)),O1577))))</f>
        <v/>
      </c>
      <c r="P1578" t="str">
        <f>IF(ISTEXT(E1578),"",IF(ISBLANK(E1578),"",IF(ISTEXT(D1578),"",IF(A1573="Invoice No. : ",INDEX(Sheet1!G$14:G$181,MATCH(B1573,Sheet1!A$14:A$181,0)),P1577))))</f>
        <v/>
      </c>
      <c r="Q1578" t="str">
        <f t="shared" si="99"/>
        <v/>
      </c>
    </row>
    <row r="1579" spans="1:17" x14ac:dyDescent="0.2">
      <c r="A1579" s="3" t="s">
        <v>4</v>
      </c>
      <c r="B1579" s="4">
        <v>2145391</v>
      </c>
      <c r="C1579" s="3" t="s">
        <v>5</v>
      </c>
      <c r="D1579" s="5" t="s">
        <v>185</v>
      </c>
      <c r="F1579" s="26" t="str">
        <f t="shared" si="96"/>
        <v/>
      </c>
      <c r="G1579" s="26" t="str">
        <f>IF(ISTEXT(E1579),"",IF(ISBLANK(E1579),"",IF(ISTEXT(D1579),"",IF(A1574="Invoice No. : ",INDEX(Sheet1!F$14:F$181,MATCH(B1574,Sheet1!A$14:A$181,0)),G1578))))</f>
        <v/>
      </c>
      <c r="H1579" s="26" t="str">
        <f t="shared" si="97"/>
        <v/>
      </c>
      <c r="I1579" s="26" t="str">
        <f>IF(ISTEXT(E1579),"",IF(ISBLANK(E1579),"",IF(ISTEXT(D1579),"",IF(A1574="Invoice No. : ",TEXT(INDEX(Sheet1!C$14:C$200,MATCH(B1574,Sheet1!A$14:A$200,0)),"hh:mm:ss"),I1578))))</f>
        <v/>
      </c>
      <c r="J1579" t="str">
        <f t="shared" si="98"/>
        <v/>
      </c>
      <c r="K1579" t="str">
        <f>IF(ISBLANK(G1579),"",IF(ISTEXT(G1579),"",INDEX(Sheet1!H$14:H$181,MATCH(F1579,Sheet1!A$14:A$181,0))))</f>
        <v/>
      </c>
      <c r="L1579" t="str">
        <f>IF(ISBLANK(G1579),"",IF(ISTEXT(G1579),"",INDEX(Sheet1!I$14:I$181,MATCH(F1579,Sheet1!A$14:A$181,0))))</f>
        <v/>
      </c>
      <c r="M1579" t="str">
        <f>IF(ISBLANK(G1579),"",IF(ISTEXT(G1579),"",IF(INDEX(Sheet1!H$14:H$181,MATCH(F1579,Sheet1!A$14:A$181,0))&lt;&gt;0,IF(INDEX(Sheet1!I$14:I$181,MATCH(F1579,Sheet1!A$14:A$181,0))&lt;&gt;0,"Loan &amp; Cash","Loan"),"Cash")))</f>
        <v/>
      </c>
      <c r="N1579" t="str">
        <f>IF(ISTEXT(E1579),"",IF(ISBLANK(E1579),"",IF(ISTEXT(D1579),"",IF(A1574="Invoice No. : ",INDEX(Sheet1!D$14:D$181,MATCH(B1574,Sheet1!A$14:A$181,0)),N1578))))</f>
        <v/>
      </c>
      <c r="O1579" t="str">
        <f>IF(ISTEXT(E1579),"",IF(ISBLANK(E1579),"",IF(ISTEXT(D1579),"",IF(A1574="Invoice No. : ",INDEX(Sheet1!E$14:E$181,MATCH(B1574,Sheet1!A$14:A$181,0)),O1578))))</f>
        <v/>
      </c>
      <c r="P1579" t="str">
        <f>IF(ISTEXT(E1579),"",IF(ISBLANK(E1579),"",IF(ISTEXT(D1579),"",IF(A1574="Invoice No. : ",INDEX(Sheet1!G$14:G$181,MATCH(B1574,Sheet1!A$14:A$181,0)),P1578))))</f>
        <v/>
      </c>
      <c r="Q1579" t="str">
        <f t="shared" si="99"/>
        <v/>
      </c>
    </row>
    <row r="1580" spans="1:17" x14ac:dyDescent="0.2">
      <c r="A1580" s="3" t="s">
        <v>7</v>
      </c>
      <c r="B1580" s="6">
        <v>44943</v>
      </c>
      <c r="C1580" s="3" t="s">
        <v>8</v>
      </c>
      <c r="D1580" s="7">
        <v>2</v>
      </c>
      <c r="F1580" s="26" t="str">
        <f t="shared" si="96"/>
        <v/>
      </c>
      <c r="G1580" s="26" t="str">
        <f>IF(ISTEXT(E1580),"",IF(ISBLANK(E1580),"",IF(ISTEXT(D1580),"",IF(A1575="Invoice No. : ",INDEX(Sheet1!F$14:F$181,MATCH(B1575,Sheet1!A$14:A$181,0)),G1579))))</f>
        <v/>
      </c>
      <c r="H1580" s="26" t="str">
        <f t="shared" si="97"/>
        <v/>
      </c>
      <c r="I1580" s="26" t="str">
        <f>IF(ISTEXT(E1580),"",IF(ISBLANK(E1580),"",IF(ISTEXT(D1580),"",IF(A1575="Invoice No. : ",TEXT(INDEX(Sheet1!C$14:C$200,MATCH(B1575,Sheet1!A$14:A$200,0)),"hh:mm:ss"),I1579))))</f>
        <v/>
      </c>
      <c r="J1580" t="str">
        <f t="shared" si="98"/>
        <v/>
      </c>
      <c r="K1580" t="str">
        <f>IF(ISBLANK(G1580),"",IF(ISTEXT(G1580),"",INDEX(Sheet1!H$14:H$181,MATCH(F1580,Sheet1!A$14:A$181,0))))</f>
        <v/>
      </c>
      <c r="L1580" t="str">
        <f>IF(ISBLANK(G1580),"",IF(ISTEXT(G1580),"",INDEX(Sheet1!I$14:I$181,MATCH(F1580,Sheet1!A$14:A$181,0))))</f>
        <v/>
      </c>
      <c r="M1580" t="str">
        <f>IF(ISBLANK(G1580),"",IF(ISTEXT(G1580),"",IF(INDEX(Sheet1!H$14:H$181,MATCH(F1580,Sheet1!A$14:A$181,0))&lt;&gt;0,IF(INDEX(Sheet1!I$14:I$181,MATCH(F1580,Sheet1!A$14:A$181,0))&lt;&gt;0,"Loan &amp; Cash","Loan"),"Cash")))</f>
        <v/>
      </c>
      <c r="N1580" t="str">
        <f>IF(ISTEXT(E1580),"",IF(ISBLANK(E1580),"",IF(ISTEXT(D1580),"",IF(A1575="Invoice No. : ",INDEX(Sheet1!D$14:D$181,MATCH(B1575,Sheet1!A$14:A$181,0)),N1579))))</f>
        <v/>
      </c>
      <c r="O1580" t="str">
        <f>IF(ISTEXT(E1580),"",IF(ISBLANK(E1580),"",IF(ISTEXT(D1580),"",IF(A1575="Invoice No. : ",INDEX(Sheet1!E$14:E$181,MATCH(B1575,Sheet1!A$14:A$181,0)),O1579))))</f>
        <v/>
      </c>
      <c r="P1580" t="str">
        <f>IF(ISTEXT(E1580),"",IF(ISBLANK(E1580),"",IF(ISTEXT(D1580),"",IF(A1575="Invoice No. : ",INDEX(Sheet1!G$14:G$181,MATCH(B1575,Sheet1!A$14:A$181,0)),P1579))))</f>
        <v/>
      </c>
      <c r="Q1580" t="str">
        <f t="shared" si="99"/>
        <v/>
      </c>
    </row>
    <row r="1581" spans="1:17" x14ac:dyDescent="0.2">
      <c r="F1581" s="26" t="str">
        <f t="shared" si="96"/>
        <v/>
      </c>
      <c r="G1581" s="26" t="str">
        <f>IF(ISTEXT(E1581),"",IF(ISBLANK(E1581),"",IF(ISTEXT(D1581),"",IF(A1576="Invoice No. : ",INDEX(Sheet1!F$14:F$181,MATCH(B1576,Sheet1!A$14:A$181,0)),G1580))))</f>
        <v/>
      </c>
      <c r="H1581" s="26" t="str">
        <f t="shared" si="97"/>
        <v/>
      </c>
      <c r="I1581" s="26" t="str">
        <f>IF(ISTEXT(E1581),"",IF(ISBLANK(E1581),"",IF(ISTEXT(D1581),"",IF(A1576="Invoice No. : ",TEXT(INDEX(Sheet1!C$14:C$200,MATCH(B1576,Sheet1!A$14:A$200,0)),"hh:mm:ss"),I1580))))</f>
        <v/>
      </c>
      <c r="J1581" t="str">
        <f t="shared" si="98"/>
        <v/>
      </c>
      <c r="K1581" t="str">
        <f>IF(ISBLANK(G1581),"",IF(ISTEXT(G1581),"",INDEX(Sheet1!H$14:H$181,MATCH(F1581,Sheet1!A$14:A$181,0))))</f>
        <v/>
      </c>
      <c r="L1581" t="str">
        <f>IF(ISBLANK(G1581),"",IF(ISTEXT(G1581),"",INDEX(Sheet1!I$14:I$181,MATCH(F1581,Sheet1!A$14:A$181,0))))</f>
        <v/>
      </c>
      <c r="M1581" t="str">
        <f>IF(ISBLANK(G1581),"",IF(ISTEXT(G1581),"",IF(INDEX(Sheet1!H$14:H$181,MATCH(F1581,Sheet1!A$14:A$181,0))&lt;&gt;0,IF(INDEX(Sheet1!I$14:I$181,MATCH(F1581,Sheet1!A$14:A$181,0))&lt;&gt;0,"Loan &amp; Cash","Loan"),"Cash")))</f>
        <v/>
      </c>
      <c r="N1581" t="str">
        <f>IF(ISTEXT(E1581),"",IF(ISBLANK(E1581),"",IF(ISTEXT(D1581),"",IF(A1576="Invoice No. : ",INDEX(Sheet1!D$14:D$181,MATCH(B1576,Sheet1!A$14:A$181,0)),N1580))))</f>
        <v/>
      </c>
      <c r="O1581" t="str">
        <f>IF(ISTEXT(E1581),"",IF(ISBLANK(E1581),"",IF(ISTEXT(D1581),"",IF(A1576="Invoice No. : ",INDEX(Sheet1!E$14:E$181,MATCH(B1576,Sheet1!A$14:A$181,0)),O1580))))</f>
        <v/>
      </c>
      <c r="P1581" t="str">
        <f>IF(ISTEXT(E1581),"",IF(ISBLANK(E1581),"",IF(ISTEXT(D1581),"",IF(A1576="Invoice No. : ",INDEX(Sheet1!G$14:G$181,MATCH(B1576,Sheet1!A$14:A$181,0)),P1580))))</f>
        <v/>
      </c>
      <c r="Q1581" t="str">
        <f t="shared" si="99"/>
        <v/>
      </c>
    </row>
    <row r="1582" spans="1:17" x14ac:dyDescent="0.2">
      <c r="A1582" s="8" t="s">
        <v>9</v>
      </c>
      <c r="B1582" s="8" t="s">
        <v>10</v>
      </c>
      <c r="C1582" s="9" t="s">
        <v>11</v>
      </c>
      <c r="D1582" s="9" t="s">
        <v>12</v>
      </c>
      <c r="E1582" s="9" t="s">
        <v>13</v>
      </c>
      <c r="F1582" s="26" t="str">
        <f t="shared" si="96"/>
        <v/>
      </c>
      <c r="G1582" s="26" t="str">
        <f>IF(ISTEXT(E1582),"",IF(ISBLANK(E1582),"",IF(ISTEXT(D1582),"",IF(A1577="Invoice No. : ",INDEX(Sheet1!F$14:F$181,MATCH(B1577,Sheet1!A$14:A$181,0)),G1581))))</f>
        <v/>
      </c>
      <c r="H1582" s="26" t="str">
        <f t="shared" si="97"/>
        <v/>
      </c>
      <c r="I1582" s="26" t="str">
        <f>IF(ISTEXT(E1582),"",IF(ISBLANK(E1582),"",IF(ISTEXT(D1582),"",IF(A1577="Invoice No. : ",TEXT(INDEX(Sheet1!C$14:C$200,MATCH(B1577,Sheet1!A$14:A$200,0)),"hh:mm:ss"),I1581))))</f>
        <v/>
      </c>
      <c r="J1582" t="str">
        <f t="shared" si="98"/>
        <v/>
      </c>
      <c r="K1582" t="str">
        <f>IF(ISBLANK(G1582),"",IF(ISTEXT(G1582),"",INDEX(Sheet1!H$14:H$181,MATCH(F1582,Sheet1!A$14:A$181,0))))</f>
        <v/>
      </c>
      <c r="L1582" t="str">
        <f>IF(ISBLANK(G1582),"",IF(ISTEXT(G1582),"",INDEX(Sheet1!I$14:I$181,MATCH(F1582,Sheet1!A$14:A$181,0))))</f>
        <v/>
      </c>
      <c r="M1582" t="str">
        <f>IF(ISBLANK(G1582),"",IF(ISTEXT(G1582),"",IF(INDEX(Sheet1!H$14:H$181,MATCH(F1582,Sheet1!A$14:A$181,0))&lt;&gt;0,IF(INDEX(Sheet1!I$14:I$181,MATCH(F1582,Sheet1!A$14:A$181,0))&lt;&gt;0,"Loan &amp; Cash","Loan"),"Cash")))</f>
        <v/>
      </c>
      <c r="N1582" t="str">
        <f>IF(ISTEXT(E1582),"",IF(ISBLANK(E1582),"",IF(ISTEXT(D1582),"",IF(A1577="Invoice No. : ",INDEX(Sheet1!D$14:D$181,MATCH(B1577,Sheet1!A$14:A$181,0)),N1581))))</f>
        <v/>
      </c>
      <c r="O1582" t="str">
        <f>IF(ISTEXT(E1582),"",IF(ISBLANK(E1582),"",IF(ISTEXT(D1582),"",IF(A1577="Invoice No. : ",INDEX(Sheet1!E$14:E$181,MATCH(B1577,Sheet1!A$14:A$181,0)),O1581))))</f>
        <v/>
      </c>
      <c r="P1582" t="str">
        <f>IF(ISTEXT(E1582),"",IF(ISBLANK(E1582),"",IF(ISTEXT(D1582),"",IF(A1577="Invoice No. : ",INDEX(Sheet1!G$14:G$181,MATCH(B1577,Sheet1!A$14:A$181,0)),P1581))))</f>
        <v/>
      </c>
      <c r="Q1582" t="str">
        <f t="shared" si="99"/>
        <v/>
      </c>
    </row>
    <row r="1583" spans="1:17" x14ac:dyDescent="0.2">
      <c r="F1583" s="26" t="str">
        <f t="shared" si="96"/>
        <v/>
      </c>
      <c r="G1583" s="26" t="str">
        <f>IF(ISTEXT(E1583),"",IF(ISBLANK(E1583),"",IF(ISTEXT(D1583),"",IF(A1578="Invoice No. : ",INDEX(Sheet1!F$14:F$181,MATCH(B1578,Sheet1!A$14:A$181,0)),G1582))))</f>
        <v/>
      </c>
      <c r="H1583" s="26" t="str">
        <f t="shared" si="97"/>
        <v/>
      </c>
      <c r="I1583" s="26" t="str">
        <f>IF(ISTEXT(E1583),"",IF(ISBLANK(E1583),"",IF(ISTEXT(D1583),"",IF(A1578="Invoice No. : ",TEXT(INDEX(Sheet1!C$14:C$200,MATCH(B1578,Sheet1!A$14:A$200,0)),"hh:mm:ss"),I1582))))</f>
        <v/>
      </c>
      <c r="J1583" t="str">
        <f t="shared" si="98"/>
        <v/>
      </c>
      <c r="K1583" t="str">
        <f>IF(ISBLANK(G1583),"",IF(ISTEXT(G1583),"",INDEX(Sheet1!H$14:H$181,MATCH(F1583,Sheet1!A$14:A$181,0))))</f>
        <v/>
      </c>
      <c r="L1583" t="str">
        <f>IF(ISBLANK(G1583),"",IF(ISTEXT(G1583),"",INDEX(Sheet1!I$14:I$181,MATCH(F1583,Sheet1!A$14:A$181,0))))</f>
        <v/>
      </c>
      <c r="M1583" t="str">
        <f>IF(ISBLANK(G1583),"",IF(ISTEXT(G1583),"",IF(INDEX(Sheet1!H$14:H$181,MATCH(F1583,Sheet1!A$14:A$181,0))&lt;&gt;0,IF(INDEX(Sheet1!I$14:I$181,MATCH(F1583,Sheet1!A$14:A$181,0))&lt;&gt;0,"Loan &amp; Cash","Loan"),"Cash")))</f>
        <v/>
      </c>
      <c r="N1583" t="str">
        <f>IF(ISTEXT(E1583),"",IF(ISBLANK(E1583),"",IF(ISTEXT(D1583),"",IF(A1578="Invoice No. : ",INDEX(Sheet1!D$14:D$181,MATCH(B1578,Sheet1!A$14:A$181,0)),N1582))))</f>
        <v/>
      </c>
      <c r="O1583" t="str">
        <f>IF(ISTEXT(E1583),"",IF(ISBLANK(E1583),"",IF(ISTEXT(D1583),"",IF(A1578="Invoice No. : ",INDEX(Sheet1!E$14:E$181,MATCH(B1578,Sheet1!A$14:A$181,0)),O1582))))</f>
        <v/>
      </c>
      <c r="P1583" t="str">
        <f>IF(ISTEXT(E1583),"",IF(ISBLANK(E1583),"",IF(ISTEXT(D1583),"",IF(A1578="Invoice No. : ",INDEX(Sheet1!G$14:G$181,MATCH(B1578,Sheet1!A$14:A$181,0)),P1582))))</f>
        <v/>
      </c>
      <c r="Q1583" t="str">
        <f t="shared" si="99"/>
        <v/>
      </c>
    </row>
    <row r="1584" spans="1:17" x14ac:dyDescent="0.2">
      <c r="A1584" s="10" t="s">
        <v>1001</v>
      </c>
      <c r="B1584" s="10" t="s">
        <v>1002</v>
      </c>
      <c r="C1584" s="11">
        <v>2</v>
      </c>
      <c r="D1584" s="11">
        <v>58.5</v>
      </c>
      <c r="E1584" s="11">
        <v>117</v>
      </c>
      <c r="F1584" s="26">
        <f t="shared" si="96"/>
        <v>2145391</v>
      </c>
      <c r="G1584" s="26">
        <f>IF(ISTEXT(E1584),"",IF(ISBLANK(E1584),"",IF(ISTEXT(D1584),"",IF(A1579="Invoice No. : ",INDEX(Sheet1!F$14:F$181,MATCH(B1579,Sheet1!A$14:A$181,0)),G1583))))</f>
        <v>43060</v>
      </c>
      <c r="H1584" s="26" t="str">
        <f t="shared" si="97"/>
        <v>01/17/2023</v>
      </c>
      <c r="I1584" s="26" t="str">
        <f>IF(ISTEXT(E1584),"",IF(ISBLANK(E1584),"",IF(ISTEXT(D1584),"",IF(A1579="Invoice No. : ",TEXT(INDEX(Sheet1!C$14:C$200,MATCH(B1579,Sheet1!A$14:A$200,0)),"hh:mm:ss"),I1583))))</f>
        <v>13:28:41</v>
      </c>
      <c r="J1584">
        <f t="shared" si="98"/>
        <v>3498</v>
      </c>
      <c r="K1584">
        <f>IF(ISBLANK(G1584),"",IF(ISTEXT(G1584),"",INDEX(Sheet1!H$14:H$181,MATCH(F1584,Sheet1!A$14:A$181,0))))</f>
        <v>3498</v>
      </c>
      <c r="L1584">
        <f>IF(ISBLANK(G1584),"",IF(ISTEXT(G1584),"",INDEX(Sheet1!I$14:I$181,MATCH(F1584,Sheet1!A$14:A$181,0))))</f>
        <v>0</v>
      </c>
      <c r="M1584" t="str">
        <f>IF(ISBLANK(G1584),"",IF(ISTEXT(G1584),"",IF(INDEX(Sheet1!H$14:H$181,MATCH(F1584,Sheet1!A$14:A$181,0))&lt;&gt;0,IF(INDEX(Sheet1!I$14:I$181,MATCH(F1584,Sheet1!A$14:A$181,0))&lt;&gt;0,"Loan &amp; Cash","Loan"),"Cash")))</f>
        <v>Loan</v>
      </c>
      <c r="N1584">
        <f>IF(ISTEXT(E1584),"",IF(ISBLANK(E1584),"",IF(ISTEXT(D1584),"",IF(A1579="Invoice No. : ",INDEX(Sheet1!D$14:D$181,MATCH(B1579,Sheet1!A$14:A$181,0)),N1583))))</f>
        <v>2</v>
      </c>
      <c r="O1584" t="str">
        <f>IF(ISTEXT(E1584),"",IF(ISBLANK(E1584),"",IF(ISTEXT(D1584),"",IF(A1579="Invoice No. : ",INDEX(Sheet1!E$14:E$181,MATCH(B1579,Sheet1!A$14:A$181,0)),O1583))))</f>
        <v>RUBY</v>
      </c>
      <c r="P1584" t="str">
        <f>IF(ISTEXT(E1584),"",IF(ISBLANK(E1584),"",IF(ISTEXT(D1584),"",IF(A1579="Invoice No. : ",INDEX(Sheet1!G$14:G$181,MATCH(B1579,Sheet1!A$14:A$181,0)),P1583))))</f>
        <v>RUDIO, MARIO JANDOC</v>
      </c>
      <c r="Q1584">
        <f t="shared" si="99"/>
        <v>130591.09</v>
      </c>
    </row>
    <row r="1585" spans="1:17" x14ac:dyDescent="0.2">
      <c r="A1585" s="10" t="s">
        <v>1003</v>
      </c>
      <c r="B1585" s="10" t="s">
        <v>1004</v>
      </c>
      <c r="C1585" s="11">
        <v>2</v>
      </c>
      <c r="D1585" s="11">
        <v>51</v>
      </c>
      <c r="E1585" s="11">
        <v>102</v>
      </c>
      <c r="F1585" s="26">
        <f t="shared" si="96"/>
        <v>2145391</v>
      </c>
      <c r="G1585" s="26">
        <f>IF(ISTEXT(E1585),"",IF(ISBLANK(E1585),"",IF(ISTEXT(D1585),"",IF(A1580="Invoice No. : ",INDEX(Sheet1!F$14:F$181,MATCH(B1580,Sheet1!A$14:A$181,0)),G1584))))</f>
        <v>43060</v>
      </c>
      <c r="H1585" s="26" t="str">
        <f t="shared" si="97"/>
        <v>01/17/2023</v>
      </c>
      <c r="I1585" s="26" t="str">
        <f>IF(ISTEXT(E1585),"",IF(ISBLANK(E1585),"",IF(ISTEXT(D1585),"",IF(A1580="Invoice No. : ",TEXT(INDEX(Sheet1!C$14:C$200,MATCH(B1580,Sheet1!A$14:A$200,0)),"hh:mm:ss"),I1584))))</f>
        <v>13:28:41</v>
      </c>
      <c r="J1585">
        <f t="shared" si="98"/>
        <v>3498</v>
      </c>
      <c r="K1585">
        <f>IF(ISBLANK(G1585),"",IF(ISTEXT(G1585),"",INDEX(Sheet1!H$14:H$181,MATCH(F1585,Sheet1!A$14:A$181,0))))</f>
        <v>3498</v>
      </c>
      <c r="L1585">
        <f>IF(ISBLANK(G1585),"",IF(ISTEXT(G1585),"",INDEX(Sheet1!I$14:I$181,MATCH(F1585,Sheet1!A$14:A$181,0))))</f>
        <v>0</v>
      </c>
      <c r="M1585" t="str">
        <f>IF(ISBLANK(G1585),"",IF(ISTEXT(G1585),"",IF(INDEX(Sheet1!H$14:H$181,MATCH(F1585,Sheet1!A$14:A$181,0))&lt;&gt;0,IF(INDEX(Sheet1!I$14:I$181,MATCH(F1585,Sheet1!A$14:A$181,0))&lt;&gt;0,"Loan &amp; Cash","Loan"),"Cash")))</f>
        <v>Loan</v>
      </c>
      <c r="N1585">
        <f>IF(ISTEXT(E1585),"",IF(ISBLANK(E1585),"",IF(ISTEXT(D1585),"",IF(A1580="Invoice No. : ",INDEX(Sheet1!D$14:D$181,MATCH(B1580,Sheet1!A$14:A$181,0)),N1584))))</f>
        <v>2</v>
      </c>
      <c r="O1585" t="str">
        <f>IF(ISTEXT(E1585),"",IF(ISBLANK(E1585),"",IF(ISTEXT(D1585),"",IF(A1580="Invoice No. : ",INDEX(Sheet1!E$14:E$181,MATCH(B1580,Sheet1!A$14:A$181,0)),O1584))))</f>
        <v>RUBY</v>
      </c>
      <c r="P1585" t="str">
        <f>IF(ISTEXT(E1585),"",IF(ISBLANK(E1585),"",IF(ISTEXT(D1585),"",IF(A1580="Invoice No. : ",INDEX(Sheet1!G$14:G$181,MATCH(B1580,Sheet1!A$14:A$181,0)),P1584))))</f>
        <v>RUDIO, MARIO JANDOC</v>
      </c>
      <c r="Q1585">
        <f t="shared" si="99"/>
        <v>130591.09</v>
      </c>
    </row>
    <row r="1586" spans="1:17" x14ac:dyDescent="0.2">
      <c r="A1586" s="10" t="s">
        <v>1005</v>
      </c>
      <c r="B1586" s="10" t="s">
        <v>1006</v>
      </c>
      <c r="C1586" s="11">
        <v>1</v>
      </c>
      <c r="D1586" s="11">
        <v>32.25</v>
      </c>
      <c r="E1586" s="11">
        <v>32.25</v>
      </c>
      <c r="F1586" s="26">
        <f t="shared" si="96"/>
        <v>2145391</v>
      </c>
      <c r="G1586" s="26">
        <f>IF(ISTEXT(E1586),"",IF(ISBLANK(E1586),"",IF(ISTEXT(D1586),"",IF(A1581="Invoice No. : ",INDEX(Sheet1!F$14:F$181,MATCH(B1581,Sheet1!A$14:A$181,0)),G1585))))</f>
        <v>43060</v>
      </c>
      <c r="H1586" s="26" t="str">
        <f t="shared" si="97"/>
        <v>01/17/2023</v>
      </c>
      <c r="I1586" s="26" t="str">
        <f>IF(ISTEXT(E1586),"",IF(ISBLANK(E1586),"",IF(ISTEXT(D1586),"",IF(A1581="Invoice No. : ",TEXT(INDEX(Sheet1!C$14:C$200,MATCH(B1581,Sheet1!A$14:A$200,0)),"hh:mm:ss"),I1585))))</f>
        <v>13:28:41</v>
      </c>
      <c r="J1586">
        <f t="shared" si="98"/>
        <v>3498</v>
      </c>
      <c r="K1586">
        <f>IF(ISBLANK(G1586),"",IF(ISTEXT(G1586),"",INDEX(Sheet1!H$14:H$181,MATCH(F1586,Sheet1!A$14:A$181,0))))</f>
        <v>3498</v>
      </c>
      <c r="L1586">
        <f>IF(ISBLANK(G1586),"",IF(ISTEXT(G1586),"",INDEX(Sheet1!I$14:I$181,MATCH(F1586,Sheet1!A$14:A$181,0))))</f>
        <v>0</v>
      </c>
      <c r="M1586" t="str">
        <f>IF(ISBLANK(G1586),"",IF(ISTEXT(G1586),"",IF(INDEX(Sheet1!H$14:H$181,MATCH(F1586,Sheet1!A$14:A$181,0))&lt;&gt;0,IF(INDEX(Sheet1!I$14:I$181,MATCH(F1586,Sheet1!A$14:A$181,0))&lt;&gt;0,"Loan &amp; Cash","Loan"),"Cash")))</f>
        <v>Loan</v>
      </c>
      <c r="N1586">
        <f>IF(ISTEXT(E1586),"",IF(ISBLANK(E1586),"",IF(ISTEXT(D1586),"",IF(A1581="Invoice No. : ",INDEX(Sheet1!D$14:D$181,MATCH(B1581,Sheet1!A$14:A$181,0)),N1585))))</f>
        <v>2</v>
      </c>
      <c r="O1586" t="str">
        <f>IF(ISTEXT(E1586),"",IF(ISBLANK(E1586),"",IF(ISTEXT(D1586),"",IF(A1581="Invoice No. : ",INDEX(Sheet1!E$14:E$181,MATCH(B1581,Sheet1!A$14:A$181,0)),O1585))))</f>
        <v>RUBY</v>
      </c>
      <c r="P1586" t="str">
        <f>IF(ISTEXT(E1586),"",IF(ISBLANK(E1586),"",IF(ISTEXT(D1586),"",IF(A1581="Invoice No. : ",INDEX(Sheet1!G$14:G$181,MATCH(B1581,Sheet1!A$14:A$181,0)),P1585))))</f>
        <v>RUDIO, MARIO JANDOC</v>
      </c>
      <c r="Q1586">
        <f t="shared" si="99"/>
        <v>130591.09</v>
      </c>
    </row>
    <row r="1587" spans="1:17" x14ac:dyDescent="0.2">
      <c r="A1587" s="10" t="s">
        <v>945</v>
      </c>
      <c r="B1587" s="10" t="s">
        <v>946</v>
      </c>
      <c r="C1587" s="11">
        <v>3</v>
      </c>
      <c r="D1587" s="11">
        <v>42.75</v>
      </c>
      <c r="E1587" s="11">
        <v>128.25</v>
      </c>
      <c r="F1587" s="26">
        <f t="shared" si="96"/>
        <v>2145391</v>
      </c>
      <c r="G1587" s="26">
        <f>IF(ISTEXT(E1587),"",IF(ISBLANK(E1587),"",IF(ISTEXT(D1587),"",IF(A1582="Invoice No. : ",INDEX(Sheet1!F$14:F$181,MATCH(B1582,Sheet1!A$14:A$181,0)),G1586))))</f>
        <v>43060</v>
      </c>
      <c r="H1587" s="26" t="str">
        <f t="shared" si="97"/>
        <v>01/17/2023</v>
      </c>
      <c r="I1587" s="26" t="str">
        <f>IF(ISTEXT(E1587),"",IF(ISBLANK(E1587),"",IF(ISTEXT(D1587),"",IF(A1582="Invoice No. : ",TEXT(INDEX(Sheet1!C$14:C$200,MATCH(B1582,Sheet1!A$14:A$200,0)),"hh:mm:ss"),I1586))))</f>
        <v>13:28:41</v>
      </c>
      <c r="J1587">
        <f t="shared" si="98"/>
        <v>3498</v>
      </c>
      <c r="K1587">
        <f>IF(ISBLANK(G1587),"",IF(ISTEXT(G1587),"",INDEX(Sheet1!H$14:H$181,MATCH(F1587,Sheet1!A$14:A$181,0))))</f>
        <v>3498</v>
      </c>
      <c r="L1587">
        <f>IF(ISBLANK(G1587),"",IF(ISTEXT(G1587),"",INDEX(Sheet1!I$14:I$181,MATCH(F1587,Sheet1!A$14:A$181,0))))</f>
        <v>0</v>
      </c>
      <c r="M1587" t="str">
        <f>IF(ISBLANK(G1587),"",IF(ISTEXT(G1587),"",IF(INDEX(Sheet1!H$14:H$181,MATCH(F1587,Sheet1!A$14:A$181,0))&lt;&gt;0,IF(INDEX(Sheet1!I$14:I$181,MATCH(F1587,Sheet1!A$14:A$181,0))&lt;&gt;0,"Loan &amp; Cash","Loan"),"Cash")))</f>
        <v>Loan</v>
      </c>
      <c r="N1587">
        <f>IF(ISTEXT(E1587),"",IF(ISBLANK(E1587),"",IF(ISTEXT(D1587),"",IF(A1582="Invoice No. : ",INDEX(Sheet1!D$14:D$181,MATCH(B1582,Sheet1!A$14:A$181,0)),N1586))))</f>
        <v>2</v>
      </c>
      <c r="O1587" t="str">
        <f>IF(ISTEXT(E1587),"",IF(ISBLANK(E1587),"",IF(ISTEXT(D1587),"",IF(A1582="Invoice No. : ",INDEX(Sheet1!E$14:E$181,MATCH(B1582,Sheet1!A$14:A$181,0)),O1586))))</f>
        <v>RUBY</v>
      </c>
      <c r="P1587" t="str">
        <f>IF(ISTEXT(E1587),"",IF(ISBLANK(E1587),"",IF(ISTEXT(D1587),"",IF(A1582="Invoice No. : ",INDEX(Sheet1!G$14:G$181,MATCH(B1582,Sheet1!A$14:A$181,0)),P1586))))</f>
        <v>RUDIO, MARIO JANDOC</v>
      </c>
      <c r="Q1587">
        <f t="shared" si="99"/>
        <v>130591.09</v>
      </c>
    </row>
    <row r="1588" spans="1:17" x14ac:dyDescent="0.2">
      <c r="A1588" s="10" t="s">
        <v>202</v>
      </c>
      <c r="B1588" s="10" t="s">
        <v>203</v>
      </c>
      <c r="C1588" s="11">
        <v>1</v>
      </c>
      <c r="D1588" s="11">
        <v>500</v>
      </c>
      <c r="E1588" s="11">
        <v>500</v>
      </c>
      <c r="F1588" s="26">
        <f t="shared" si="96"/>
        <v>2145391</v>
      </c>
      <c r="G1588" s="26">
        <f>IF(ISTEXT(E1588),"",IF(ISBLANK(E1588),"",IF(ISTEXT(D1588),"",IF(A1583="Invoice No. : ",INDEX(Sheet1!F$14:F$181,MATCH(B1583,Sheet1!A$14:A$181,0)),G1587))))</f>
        <v>43060</v>
      </c>
      <c r="H1588" s="26" t="str">
        <f t="shared" si="97"/>
        <v>01/17/2023</v>
      </c>
      <c r="I1588" s="26" t="str">
        <f>IF(ISTEXT(E1588),"",IF(ISBLANK(E1588),"",IF(ISTEXT(D1588),"",IF(A1583="Invoice No. : ",TEXT(INDEX(Sheet1!C$14:C$200,MATCH(B1583,Sheet1!A$14:A$200,0)),"hh:mm:ss"),I1587))))</f>
        <v>13:28:41</v>
      </c>
      <c r="J1588">
        <f t="shared" si="98"/>
        <v>3498</v>
      </c>
      <c r="K1588">
        <f>IF(ISBLANK(G1588),"",IF(ISTEXT(G1588),"",INDEX(Sheet1!H$14:H$181,MATCH(F1588,Sheet1!A$14:A$181,0))))</f>
        <v>3498</v>
      </c>
      <c r="L1588">
        <f>IF(ISBLANK(G1588),"",IF(ISTEXT(G1588),"",INDEX(Sheet1!I$14:I$181,MATCH(F1588,Sheet1!A$14:A$181,0))))</f>
        <v>0</v>
      </c>
      <c r="M1588" t="str">
        <f>IF(ISBLANK(G1588),"",IF(ISTEXT(G1588),"",IF(INDEX(Sheet1!H$14:H$181,MATCH(F1588,Sheet1!A$14:A$181,0))&lt;&gt;0,IF(INDEX(Sheet1!I$14:I$181,MATCH(F1588,Sheet1!A$14:A$181,0))&lt;&gt;0,"Loan &amp; Cash","Loan"),"Cash")))</f>
        <v>Loan</v>
      </c>
      <c r="N1588">
        <f>IF(ISTEXT(E1588),"",IF(ISBLANK(E1588),"",IF(ISTEXT(D1588),"",IF(A1583="Invoice No. : ",INDEX(Sheet1!D$14:D$181,MATCH(B1583,Sheet1!A$14:A$181,0)),N1587))))</f>
        <v>2</v>
      </c>
      <c r="O1588" t="str">
        <f>IF(ISTEXT(E1588),"",IF(ISBLANK(E1588),"",IF(ISTEXT(D1588),"",IF(A1583="Invoice No. : ",INDEX(Sheet1!E$14:E$181,MATCH(B1583,Sheet1!A$14:A$181,0)),O1587))))</f>
        <v>RUBY</v>
      </c>
      <c r="P1588" t="str">
        <f>IF(ISTEXT(E1588),"",IF(ISBLANK(E1588),"",IF(ISTEXT(D1588),"",IF(A1583="Invoice No. : ",INDEX(Sheet1!G$14:G$181,MATCH(B1583,Sheet1!A$14:A$181,0)),P1587))))</f>
        <v>RUDIO, MARIO JANDOC</v>
      </c>
      <c r="Q1588">
        <f t="shared" si="99"/>
        <v>130591.09</v>
      </c>
    </row>
    <row r="1589" spans="1:17" x14ac:dyDescent="0.2">
      <c r="A1589" s="10" t="s">
        <v>105</v>
      </c>
      <c r="B1589" s="10" t="s">
        <v>106</v>
      </c>
      <c r="C1589" s="11">
        <v>1</v>
      </c>
      <c r="D1589" s="11">
        <v>162.25</v>
      </c>
      <c r="E1589" s="11">
        <v>162.25</v>
      </c>
      <c r="F1589" s="26">
        <f t="shared" si="96"/>
        <v>2145391</v>
      </c>
      <c r="G1589" s="26">
        <f>IF(ISTEXT(E1589),"",IF(ISBLANK(E1589),"",IF(ISTEXT(D1589),"",IF(A1584="Invoice No. : ",INDEX(Sheet1!F$14:F$181,MATCH(B1584,Sheet1!A$14:A$181,0)),G1588))))</f>
        <v>43060</v>
      </c>
      <c r="H1589" s="26" t="str">
        <f t="shared" si="97"/>
        <v>01/17/2023</v>
      </c>
      <c r="I1589" s="26" t="str">
        <f>IF(ISTEXT(E1589),"",IF(ISBLANK(E1589),"",IF(ISTEXT(D1589),"",IF(A1584="Invoice No. : ",TEXT(INDEX(Sheet1!C$14:C$200,MATCH(B1584,Sheet1!A$14:A$200,0)),"hh:mm:ss"),I1588))))</f>
        <v>13:28:41</v>
      </c>
      <c r="J1589">
        <f t="shared" si="98"/>
        <v>3498</v>
      </c>
      <c r="K1589">
        <f>IF(ISBLANK(G1589),"",IF(ISTEXT(G1589),"",INDEX(Sheet1!H$14:H$181,MATCH(F1589,Sheet1!A$14:A$181,0))))</f>
        <v>3498</v>
      </c>
      <c r="L1589">
        <f>IF(ISBLANK(G1589),"",IF(ISTEXT(G1589),"",INDEX(Sheet1!I$14:I$181,MATCH(F1589,Sheet1!A$14:A$181,0))))</f>
        <v>0</v>
      </c>
      <c r="M1589" t="str">
        <f>IF(ISBLANK(G1589),"",IF(ISTEXT(G1589),"",IF(INDEX(Sheet1!H$14:H$181,MATCH(F1589,Sheet1!A$14:A$181,0))&lt;&gt;0,IF(INDEX(Sheet1!I$14:I$181,MATCH(F1589,Sheet1!A$14:A$181,0))&lt;&gt;0,"Loan &amp; Cash","Loan"),"Cash")))</f>
        <v>Loan</v>
      </c>
      <c r="N1589">
        <f>IF(ISTEXT(E1589),"",IF(ISBLANK(E1589),"",IF(ISTEXT(D1589),"",IF(A1584="Invoice No. : ",INDEX(Sheet1!D$14:D$181,MATCH(B1584,Sheet1!A$14:A$181,0)),N1588))))</f>
        <v>2</v>
      </c>
      <c r="O1589" t="str">
        <f>IF(ISTEXT(E1589),"",IF(ISBLANK(E1589),"",IF(ISTEXT(D1589),"",IF(A1584="Invoice No. : ",INDEX(Sheet1!E$14:E$181,MATCH(B1584,Sheet1!A$14:A$181,0)),O1588))))</f>
        <v>RUBY</v>
      </c>
      <c r="P1589" t="str">
        <f>IF(ISTEXT(E1589),"",IF(ISBLANK(E1589),"",IF(ISTEXT(D1589),"",IF(A1584="Invoice No. : ",INDEX(Sheet1!G$14:G$181,MATCH(B1584,Sheet1!A$14:A$181,0)),P1588))))</f>
        <v>RUDIO, MARIO JANDOC</v>
      </c>
      <c r="Q1589">
        <f t="shared" si="99"/>
        <v>130591.09</v>
      </c>
    </row>
    <row r="1590" spans="1:17" x14ac:dyDescent="0.2">
      <c r="A1590" s="10" t="s">
        <v>1007</v>
      </c>
      <c r="B1590" s="10" t="s">
        <v>1008</v>
      </c>
      <c r="C1590" s="11">
        <v>2</v>
      </c>
      <c r="D1590" s="11">
        <v>38.25</v>
      </c>
      <c r="E1590" s="11">
        <v>76.5</v>
      </c>
      <c r="F1590" s="26">
        <f t="shared" si="96"/>
        <v>2145391</v>
      </c>
      <c r="G1590" s="26">
        <f>IF(ISTEXT(E1590),"",IF(ISBLANK(E1590),"",IF(ISTEXT(D1590),"",IF(A1585="Invoice No. : ",INDEX(Sheet1!F$14:F$181,MATCH(B1585,Sheet1!A$14:A$181,0)),G1589))))</f>
        <v>43060</v>
      </c>
      <c r="H1590" s="26" t="str">
        <f t="shared" si="97"/>
        <v>01/17/2023</v>
      </c>
      <c r="I1590" s="26" t="str">
        <f>IF(ISTEXT(E1590),"",IF(ISBLANK(E1590),"",IF(ISTEXT(D1590),"",IF(A1585="Invoice No. : ",TEXT(INDEX(Sheet1!C$14:C$200,MATCH(B1585,Sheet1!A$14:A$200,0)),"hh:mm:ss"),I1589))))</f>
        <v>13:28:41</v>
      </c>
      <c r="J1590">
        <f t="shared" si="98"/>
        <v>3498</v>
      </c>
      <c r="K1590">
        <f>IF(ISBLANK(G1590),"",IF(ISTEXT(G1590),"",INDEX(Sheet1!H$14:H$181,MATCH(F1590,Sheet1!A$14:A$181,0))))</f>
        <v>3498</v>
      </c>
      <c r="L1590">
        <f>IF(ISBLANK(G1590),"",IF(ISTEXT(G1590),"",INDEX(Sheet1!I$14:I$181,MATCH(F1590,Sheet1!A$14:A$181,0))))</f>
        <v>0</v>
      </c>
      <c r="M1590" t="str">
        <f>IF(ISBLANK(G1590),"",IF(ISTEXT(G1590),"",IF(INDEX(Sheet1!H$14:H$181,MATCH(F1590,Sheet1!A$14:A$181,0))&lt;&gt;0,IF(INDEX(Sheet1!I$14:I$181,MATCH(F1590,Sheet1!A$14:A$181,0))&lt;&gt;0,"Loan &amp; Cash","Loan"),"Cash")))</f>
        <v>Loan</v>
      </c>
      <c r="N1590">
        <f>IF(ISTEXT(E1590),"",IF(ISBLANK(E1590),"",IF(ISTEXT(D1590),"",IF(A1585="Invoice No. : ",INDEX(Sheet1!D$14:D$181,MATCH(B1585,Sheet1!A$14:A$181,0)),N1589))))</f>
        <v>2</v>
      </c>
      <c r="O1590" t="str">
        <f>IF(ISTEXT(E1590),"",IF(ISBLANK(E1590),"",IF(ISTEXT(D1590),"",IF(A1585="Invoice No. : ",INDEX(Sheet1!E$14:E$181,MATCH(B1585,Sheet1!A$14:A$181,0)),O1589))))</f>
        <v>RUBY</v>
      </c>
      <c r="P1590" t="str">
        <f>IF(ISTEXT(E1590),"",IF(ISBLANK(E1590),"",IF(ISTEXT(D1590),"",IF(A1585="Invoice No. : ",INDEX(Sheet1!G$14:G$181,MATCH(B1585,Sheet1!A$14:A$181,0)),P1589))))</f>
        <v>RUDIO, MARIO JANDOC</v>
      </c>
      <c r="Q1590">
        <f t="shared" si="99"/>
        <v>130591.09</v>
      </c>
    </row>
    <row r="1591" spans="1:17" x14ac:dyDescent="0.2">
      <c r="A1591" s="10" t="s">
        <v>1009</v>
      </c>
      <c r="B1591" s="10" t="s">
        <v>1010</v>
      </c>
      <c r="C1591" s="11">
        <v>1</v>
      </c>
      <c r="D1591" s="11">
        <v>77</v>
      </c>
      <c r="E1591" s="11">
        <v>77</v>
      </c>
      <c r="F1591" s="26">
        <f t="shared" si="96"/>
        <v>2145391</v>
      </c>
      <c r="G1591" s="26">
        <f>IF(ISTEXT(E1591),"",IF(ISBLANK(E1591),"",IF(ISTEXT(D1591),"",IF(A1586="Invoice No. : ",INDEX(Sheet1!F$14:F$181,MATCH(B1586,Sheet1!A$14:A$181,0)),G1590))))</f>
        <v>43060</v>
      </c>
      <c r="H1591" s="26" t="str">
        <f t="shared" si="97"/>
        <v>01/17/2023</v>
      </c>
      <c r="I1591" s="26" t="str">
        <f>IF(ISTEXT(E1591),"",IF(ISBLANK(E1591),"",IF(ISTEXT(D1591),"",IF(A1586="Invoice No. : ",TEXT(INDEX(Sheet1!C$14:C$200,MATCH(B1586,Sheet1!A$14:A$200,0)),"hh:mm:ss"),I1590))))</f>
        <v>13:28:41</v>
      </c>
      <c r="J1591">
        <f t="shared" si="98"/>
        <v>3498</v>
      </c>
      <c r="K1591">
        <f>IF(ISBLANK(G1591),"",IF(ISTEXT(G1591),"",INDEX(Sheet1!H$14:H$181,MATCH(F1591,Sheet1!A$14:A$181,0))))</f>
        <v>3498</v>
      </c>
      <c r="L1591">
        <f>IF(ISBLANK(G1591),"",IF(ISTEXT(G1591),"",INDEX(Sheet1!I$14:I$181,MATCH(F1591,Sheet1!A$14:A$181,0))))</f>
        <v>0</v>
      </c>
      <c r="M1591" t="str">
        <f>IF(ISBLANK(G1591),"",IF(ISTEXT(G1591),"",IF(INDEX(Sheet1!H$14:H$181,MATCH(F1591,Sheet1!A$14:A$181,0))&lt;&gt;0,IF(INDEX(Sheet1!I$14:I$181,MATCH(F1591,Sheet1!A$14:A$181,0))&lt;&gt;0,"Loan &amp; Cash","Loan"),"Cash")))</f>
        <v>Loan</v>
      </c>
      <c r="N1591">
        <f>IF(ISTEXT(E1591),"",IF(ISBLANK(E1591),"",IF(ISTEXT(D1591),"",IF(A1586="Invoice No. : ",INDEX(Sheet1!D$14:D$181,MATCH(B1586,Sheet1!A$14:A$181,0)),N1590))))</f>
        <v>2</v>
      </c>
      <c r="O1591" t="str">
        <f>IF(ISTEXT(E1591),"",IF(ISBLANK(E1591),"",IF(ISTEXT(D1591),"",IF(A1586="Invoice No. : ",INDEX(Sheet1!E$14:E$181,MATCH(B1586,Sheet1!A$14:A$181,0)),O1590))))</f>
        <v>RUBY</v>
      </c>
      <c r="P1591" t="str">
        <f>IF(ISTEXT(E1591),"",IF(ISBLANK(E1591),"",IF(ISTEXT(D1591),"",IF(A1586="Invoice No. : ",INDEX(Sheet1!G$14:G$181,MATCH(B1586,Sheet1!A$14:A$181,0)),P1590))))</f>
        <v>RUDIO, MARIO JANDOC</v>
      </c>
      <c r="Q1591">
        <f t="shared" si="99"/>
        <v>130591.09</v>
      </c>
    </row>
    <row r="1592" spans="1:17" x14ac:dyDescent="0.2">
      <c r="A1592" s="10" t="s">
        <v>1011</v>
      </c>
      <c r="B1592" s="10" t="s">
        <v>1012</v>
      </c>
      <c r="C1592" s="11">
        <v>1</v>
      </c>
      <c r="D1592" s="11">
        <v>42.25</v>
      </c>
      <c r="E1592" s="11">
        <v>42.25</v>
      </c>
      <c r="F1592" s="26">
        <f t="shared" si="96"/>
        <v>2145391</v>
      </c>
      <c r="G1592" s="26">
        <f>IF(ISTEXT(E1592),"",IF(ISBLANK(E1592),"",IF(ISTEXT(D1592),"",IF(A1587="Invoice No. : ",INDEX(Sheet1!F$14:F$181,MATCH(B1587,Sheet1!A$14:A$181,0)),G1591))))</f>
        <v>43060</v>
      </c>
      <c r="H1592" s="26" t="str">
        <f t="shared" si="97"/>
        <v>01/17/2023</v>
      </c>
      <c r="I1592" s="26" t="str">
        <f>IF(ISTEXT(E1592),"",IF(ISBLANK(E1592),"",IF(ISTEXT(D1592),"",IF(A1587="Invoice No. : ",TEXT(INDEX(Sheet1!C$14:C$200,MATCH(B1587,Sheet1!A$14:A$200,0)),"hh:mm:ss"),I1591))))</f>
        <v>13:28:41</v>
      </c>
      <c r="J1592">
        <f t="shared" si="98"/>
        <v>3498</v>
      </c>
      <c r="K1592">
        <f>IF(ISBLANK(G1592),"",IF(ISTEXT(G1592),"",INDEX(Sheet1!H$14:H$181,MATCH(F1592,Sheet1!A$14:A$181,0))))</f>
        <v>3498</v>
      </c>
      <c r="L1592">
        <f>IF(ISBLANK(G1592),"",IF(ISTEXT(G1592),"",INDEX(Sheet1!I$14:I$181,MATCH(F1592,Sheet1!A$14:A$181,0))))</f>
        <v>0</v>
      </c>
      <c r="M1592" t="str">
        <f>IF(ISBLANK(G1592),"",IF(ISTEXT(G1592),"",IF(INDEX(Sheet1!H$14:H$181,MATCH(F1592,Sheet1!A$14:A$181,0))&lt;&gt;0,IF(INDEX(Sheet1!I$14:I$181,MATCH(F1592,Sheet1!A$14:A$181,0))&lt;&gt;0,"Loan &amp; Cash","Loan"),"Cash")))</f>
        <v>Loan</v>
      </c>
      <c r="N1592">
        <f>IF(ISTEXT(E1592),"",IF(ISBLANK(E1592),"",IF(ISTEXT(D1592),"",IF(A1587="Invoice No. : ",INDEX(Sheet1!D$14:D$181,MATCH(B1587,Sheet1!A$14:A$181,0)),N1591))))</f>
        <v>2</v>
      </c>
      <c r="O1592" t="str">
        <f>IF(ISTEXT(E1592),"",IF(ISBLANK(E1592),"",IF(ISTEXT(D1592),"",IF(A1587="Invoice No. : ",INDEX(Sheet1!E$14:E$181,MATCH(B1587,Sheet1!A$14:A$181,0)),O1591))))</f>
        <v>RUBY</v>
      </c>
      <c r="P1592" t="str">
        <f>IF(ISTEXT(E1592),"",IF(ISBLANK(E1592),"",IF(ISTEXT(D1592),"",IF(A1587="Invoice No. : ",INDEX(Sheet1!G$14:G$181,MATCH(B1587,Sheet1!A$14:A$181,0)),P1591))))</f>
        <v>RUDIO, MARIO JANDOC</v>
      </c>
      <c r="Q1592">
        <f t="shared" si="99"/>
        <v>130591.09</v>
      </c>
    </row>
    <row r="1593" spans="1:17" x14ac:dyDescent="0.2">
      <c r="A1593" s="10" t="s">
        <v>633</v>
      </c>
      <c r="B1593" s="10" t="s">
        <v>634</v>
      </c>
      <c r="C1593" s="11">
        <v>2</v>
      </c>
      <c r="D1593" s="11">
        <v>56.25</v>
      </c>
      <c r="E1593" s="11">
        <v>112.5</v>
      </c>
      <c r="F1593" s="26">
        <f t="shared" si="96"/>
        <v>2145391</v>
      </c>
      <c r="G1593" s="26">
        <f>IF(ISTEXT(E1593),"",IF(ISBLANK(E1593),"",IF(ISTEXT(D1593),"",IF(A1588="Invoice No. : ",INDEX(Sheet1!F$14:F$181,MATCH(B1588,Sheet1!A$14:A$181,0)),G1592))))</f>
        <v>43060</v>
      </c>
      <c r="H1593" s="26" t="str">
        <f t="shared" si="97"/>
        <v>01/17/2023</v>
      </c>
      <c r="I1593" s="26" t="str">
        <f>IF(ISTEXT(E1593),"",IF(ISBLANK(E1593),"",IF(ISTEXT(D1593),"",IF(A1588="Invoice No. : ",TEXT(INDEX(Sheet1!C$14:C$200,MATCH(B1588,Sheet1!A$14:A$200,0)),"hh:mm:ss"),I1592))))</f>
        <v>13:28:41</v>
      </c>
      <c r="J1593">
        <f t="shared" si="98"/>
        <v>3498</v>
      </c>
      <c r="K1593">
        <f>IF(ISBLANK(G1593),"",IF(ISTEXT(G1593),"",INDEX(Sheet1!H$14:H$181,MATCH(F1593,Sheet1!A$14:A$181,0))))</f>
        <v>3498</v>
      </c>
      <c r="L1593">
        <f>IF(ISBLANK(G1593),"",IF(ISTEXT(G1593),"",INDEX(Sheet1!I$14:I$181,MATCH(F1593,Sheet1!A$14:A$181,0))))</f>
        <v>0</v>
      </c>
      <c r="M1593" t="str">
        <f>IF(ISBLANK(G1593),"",IF(ISTEXT(G1593),"",IF(INDEX(Sheet1!H$14:H$181,MATCH(F1593,Sheet1!A$14:A$181,0))&lt;&gt;0,IF(INDEX(Sheet1!I$14:I$181,MATCH(F1593,Sheet1!A$14:A$181,0))&lt;&gt;0,"Loan &amp; Cash","Loan"),"Cash")))</f>
        <v>Loan</v>
      </c>
      <c r="N1593">
        <f>IF(ISTEXT(E1593),"",IF(ISBLANK(E1593),"",IF(ISTEXT(D1593),"",IF(A1588="Invoice No. : ",INDEX(Sheet1!D$14:D$181,MATCH(B1588,Sheet1!A$14:A$181,0)),N1592))))</f>
        <v>2</v>
      </c>
      <c r="O1593" t="str">
        <f>IF(ISTEXT(E1593),"",IF(ISBLANK(E1593),"",IF(ISTEXT(D1593),"",IF(A1588="Invoice No. : ",INDEX(Sheet1!E$14:E$181,MATCH(B1588,Sheet1!A$14:A$181,0)),O1592))))</f>
        <v>RUBY</v>
      </c>
      <c r="P1593" t="str">
        <f>IF(ISTEXT(E1593),"",IF(ISBLANK(E1593),"",IF(ISTEXT(D1593),"",IF(A1588="Invoice No. : ",INDEX(Sheet1!G$14:G$181,MATCH(B1588,Sheet1!A$14:A$181,0)),P1592))))</f>
        <v>RUDIO, MARIO JANDOC</v>
      </c>
      <c r="Q1593">
        <f t="shared" si="99"/>
        <v>130591.09</v>
      </c>
    </row>
    <row r="1594" spans="1:17" x14ac:dyDescent="0.2">
      <c r="A1594" s="10" t="s">
        <v>1013</v>
      </c>
      <c r="B1594" s="10" t="s">
        <v>1014</v>
      </c>
      <c r="C1594" s="11">
        <v>10</v>
      </c>
      <c r="D1594" s="11">
        <v>8.25</v>
      </c>
      <c r="E1594" s="11">
        <v>82.5</v>
      </c>
      <c r="F1594" s="26">
        <f t="shared" si="96"/>
        <v>2145391</v>
      </c>
      <c r="G1594" s="26">
        <f>IF(ISTEXT(E1594),"",IF(ISBLANK(E1594),"",IF(ISTEXT(D1594),"",IF(A1589="Invoice No. : ",INDEX(Sheet1!F$14:F$181,MATCH(B1589,Sheet1!A$14:A$181,0)),G1593))))</f>
        <v>43060</v>
      </c>
      <c r="H1594" s="26" t="str">
        <f t="shared" si="97"/>
        <v>01/17/2023</v>
      </c>
      <c r="I1594" s="26" t="str">
        <f>IF(ISTEXT(E1594),"",IF(ISBLANK(E1594),"",IF(ISTEXT(D1594),"",IF(A1589="Invoice No. : ",TEXT(INDEX(Sheet1!C$14:C$200,MATCH(B1589,Sheet1!A$14:A$200,0)),"hh:mm:ss"),I1593))))</f>
        <v>13:28:41</v>
      </c>
      <c r="J1594">
        <f t="shared" si="98"/>
        <v>3498</v>
      </c>
      <c r="K1594">
        <f>IF(ISBLANK(G1594),"",IF(ISTEXT(G1594),"",INDEX(Sheet1!H$14:H$181,MATCH(F1594,Sheet1!A$14:A$181,0))))</f>
        <v>3498</v>
      </c>
      <c r="L1594">
        <f>IF(ISBLANK(G1594),"",IF(ISTEXT(G1594),"",INDEX(Sheet1!I$14:I$181,MATCH(F1594,Sheet1!A$14:A$181,0))))</f>
        <v>0</v>
      </c>
      <c r="M1594" t="str">
        <f>IF(ISBLANK(G1594),"",IF(ISTEXT(G1594),"",IF(INDEX(Sheet1!H$14:H$181,MATCH(F1594,Sheet1!A$14:A$181,0))&lt;&gt;0,IF(INDEX(Sheet1!I$14:I$181,MATCH(F1594,Sheet1!A$14:A$181,0))&lt;&gt;0,"Loan &amp; Cash","Loan"),"Cash")))</f>
        <v>Loan</v>
      </c>
      <c r="N1594">
        <f>IF(ISTEXT(E1594),"",IF(ISBLANK(E1594),"",IF(ISTEXT(D1594),"",IF(A1589="Invoice No. : ",INDEX(Sheet1!D$14:D$181,MATCH(B1589,Sheet1!A$14:A$181,0)),N1593))))</f>
        <v>2</v>
      </c>
      <c r="O1594" t="str">
        <f>IF(ISTEXT(E1594),"",IF(ISBLANK(E1594),"",IF(ISTEXT(D1594),"",IF(A1589="Invoice No. : ",INDEX(Sheet1!E$14:E$181,MATCH(B1589,Sheet1!A$14:A$181,0)),O1593))))</f>
        <v>RUBY</v>
      </c>
      <c r="P1594" t="str">
        <f>IF(ISTEXT(E1594),"",IF(ISBLANK(E1594),"",IF(ISTEXT(D1594),"",IF(A1589="Invoice No. : ",INDEX(Sheet1!G$14:G$181,MATCH(B1589,Sheet1!A$14:A$181,0)),P1593))))</f>
        <v>RUDIO, MARIO JANDOC</v>
      </c>
      <c r="Q1594">
        <f t="shared" si="99"/>
        <v>130591.09</v>
      </c>
    </row>
    <row r="1595" spans="1:17" x14ac:dyDescent="0.2">
      <c r="A1595" s="10" t="s">
        <v>1015</v>
      </c>
      <c r="B1595" s="10" t="s">
        <v>1016</v>
      </c>
      <c r="C1595" s="11">
        <v>3</v>
      </c>
      <c r="D1595" s="11">
        <v>29</v>
      </c>
      <c r="E1595" s="11">
        <v>87</v>
      </c>
      <c r="F1595" s="26">
        <f t="shared" si="96"/>
        <v>2145391</v>
      </c>
      <c r="G1595" s="26">
        <f>IF(ISTEXT(E1595),"",IF(ISBLANK(E1595),"",IF(ISTEXT(D1595),"",IF(A1590="Invoice No. : ",INDEX(Sheet1!F$14:F$181,MATCH(B1590,Sheet1!A$14:A$181,0)),G1594))))</f>
        <v>43060</v>
      </c>
      <c r="H1595" s="26" t="str">
        <f t="shared" si="97"/>
        <v>01/17/2023</v>
      </c>
      <c r="I1595" s="26" t="str">
        <f>IF(ISTEXT(E1595),"",IF(ISBLANK(E1595),"",IF(ISTEXT(D1595),"",IF(A1590="Invoice No. : ",TEXT(INDEX(Sheet1!C$14:C$200,MATCH(B1590,Sheet1!A$14:A$200,0)),"hh:mm:ss"),I1594))))</f>
        <v>13:28:41</v>
      </c>
      <c r="J1595">
        <f t="shared" si="98"/>
        <v>3498</v>
      </c>
      <c r="K1595">
        <f>IF(ISBLANK(G1595),"",IF(ISTEXT(G1595),"",INDEX(Sheet1!H$14:H$181,MATCH(F1595,Sheet1!A$14:A$181,0))))</f>
        <v>3498</v>
      </c>
      <c r="L1595">
        <f>IF(ISBLANK(G1595),"",IF(ISTEXT(G1595),"",INDEX(Sheet1!I$14:I$181,MATCH(F1595,Sheet1!A$14:A$181,0))))</f>
        <v>0</v>
      </c>
      <c r="M1595" t="str">
        <f>IF(ISBLANK(G1595),"",IF(ISTEXT(G1595),"",IF(INDEX(Sheet1!H$14:H$181,MATCH(F1595,Sheet1!A$14:A$181,0))&lt;&gt;0,IF(INDEX(Sheet1!I$14:I$181,MATCH(F1595,Sheet1!A$14:A$181,0))&lt;&gt;0,"Loan &amp; Cash","Loan"),"Cash")))</f>
        <v>Loan</v>
      </c>
      <c r="N1595">
        <f>IF(ISTEXT(E1595),"",IF(ISBLANK(E1595),"",IF(ISTEXT(D1595),"",IF(A1590="Invoice No. : ",INDEX(Sheet1!D$14:D$181,MATCH(B1590,Sheet1!A$14:A$181,0)),N1594))))</f>
        <v>2</v>
      </c>
      <c r="O1595" t="str">
        <f>IF(ISTEXT(E1595),"",IF(ISBLANK(E1595),"",IF(ISTEXT(D1595),"",IF(A1590="Invoice No. : ",INDEX(Sheet1!E$14:E$181,MATCH(B1590,Sheet1!A$14:A$181,0)),O1594))))</f>
        <v>RUBY</v>
      </c>
      <c r="P1595" t="str">
        <f>IF(ISTEXT(E1595),"",IF(ISBLANK(E1595),"",IF(ISTEXT(D1595),"",IF(A1590="Invoice No. : ",INDEX(Sheet1!G$14:G$181,MATCH(B1590,Sheet1!A$14:A$181,0)),P1594))))</f>
        <v>RUDIO, MARIO JANDOC</v>
      </c>
      <c r="Q1595">
        <f t="shared" si="99"/>
        <v>130591.09</v>
      </c>
    </row>
    <row r="1596" spans="1:17" x14ac:dyDescent="0.2">
      <c r="A1596" s="10" t="s">
        <v>1017</v>
      </c>
      <c r="B1596" s="10" t="s">
        <v>1018</v>
      </c>
      <c r="C1596" s="11">
        <v>1</v>
      </c>
      <c r="D1596" s="11">
        <v>289.25</v>
      </c>
      <c r="E1596" s="11">
        <v>289.25</v>
      </c>
      <c r="F1596" s="26">
        <f t="shared" si="96"/>
        <v>2145391</v>
      </c>
      <c r="G1596" s="26">
        <f>IF(ISTEXT(E1596),"",IF(ISBLANK(E1596),"",IF(ISTEXT(D1596),"",IF(A1591="Invoice No. : ",INDEX(Sheet1!F$14:F$181,MATCH(B1591,Sheet1!A$14:A$181,0)),G1595))))</f>
        <v>43060</v>
      </c>
      <c r="H1596" s="26" t="str">
        <f t="shared" si="97"/>
        <v>01/17/2023</v>
      </c>
      <c r="I1596" s="26" t="str">
        <f>IF(ISTEXT(E1596),"",IF(ISBLANK(E1596),"",IF(ISTEXT(D1596),"",IF(A1591="Invoice No. : ",TEXT(INDEX(Sheet1!C$14:C$200,MATCH(B1591,Sheet1!A$14:A$200,0)),"hh:mm:ss"),I1595))))</f>
        <v>13:28:41</v>
      </c>
      <c r="J1596">
        <f t="shared" si="98"/>
        <v>3498</v>
      </c>
      <c r="K1596">
        <f>IF(ISBLANK(G1596),"",IF(ISTEXT(G1596),"",INDEX(Sheet1!H$14:H$181,MATCH(F1596,Sheet1!A$14:A$181,0))))</f>
        <v>3498</v>
      </c>
      <c r="L1596">
        <f>IF(ISBLANK(G1596),"",IF(ISTEXT(G1596),"",INDEX(Sheet1!I$14:I$181,MATCH(F1596,Sheet1!A$14:A$181,0))))</f>
        <v>0</v>
      </c>
      <c r="M1596" t="str">
        <f>IF(ISBLANK(G1596),"",IF(ISTEXT(G1596),"",IF(INDEX(Sheet1!H$14:H$181,MATCH(F1596,Sheet1!A$14:A$181,0))&lt;&gt;0,IF(INDEX(Sheet1!I$14:I$181,MATCH(F1596,Sheet1!A$14:A$181,0))&lt;&gt;0,"Loan &amp; Cash","Loan"),"Cash")))</f>
        <v>Loan</v>
      </c>
      <c r="N1596">
        <f>IF(ISTEXT(E1596),"",IF(ISBLANK(E1596),"",IF(ISTEXT(D1596),"",IF(A1591="Invoice No. : ",INDEX(Sheet1!D$14:D$181,MATCH(B1591,Sheet1!A$14:A$181,0)),N1595))))</f>
        <v>2</v>
      </c>
      <c r="O1596" t="str">
        <f>IF(ISTEXT(E1596),"",IF(ISBLANK(E1596),"",IF(ISTEXT(D1596),"",IF(A1591="Invoice No. : ",INDEX(Sheet1!E$14:E$181,MATCH(B1591,Sheet1!A$14:A$181,0)),O1595))))</f>
        <v>RUBY</v>
      </c>
      <c r="P1596" t="str">
        <f>IF(ISTEXT(E1596),"",IF(ISBLANK(E1596),"",IF(ISTEXT(D1596),"",IF(A1591="Invoice No. : ",INDEX(Sheet1!G$14:G$181,MATCH(B1591,Sheet1!A$14:A$181,0)),P1595))))</f>
        <v>RUDIO, MARIO JANDOC</v>
      </c>
      <c r="Q1596">
        <f t="shared" si="99"/>
        <v>130591.09</v>
      </c>
    </row>
    <row r="1597" spans="1:17" x14ac:dyDescent="0.2">
      <c r="A1597" s="10" t="s">
        <v>439</v>
      </c>
      <c r="B1597" s="10" t="s">
        <v>440</v>
      </c>
      <c r="C1597" s="11">
        <v>12</v>
      </c>
      <c r="D1597" s="11">
        <v>6</v>
      </c>
      <c r="E1597" s="11">
        <v>72</v>
      </c>
      <c r="F1597" s="26">
        <f t="shared" si="96"/>
        <v>2145391</v>
      </c>
      <c r="G1597" s="26">
        <f>IF(ISTEXT(E1597),"",IF(ISBLANK(E1597),"",IF(ISTEXT(D1597),"",IF(A1592="Invoice No. : ",INDEX(Sheet1!F$14:F$181,MATCH(B1592,Sheet1!A$14:A$181,0)),G1596))))</f>
        <v>43060</v>
      </c>
      <c r="H1597" s="26" t="str">
        <f t="shared" si="97"/>
        <v>01/17/2023</v>
      </c>
      <c r="I1597" s="26" t="str">
        <f>IF(ISTEXT(E1597),"",IF(ISBLANK(E1597),"",IF(ISTEXT(D1597),"",IF(A1592="Invoice No. : ",TEXT(INDEX(Sheet1!C$14:C$200,MATCH(B1592,Sheet1!A$14:A$200,0)),"hh:mm:ss"),I1596))))</f>
        <v>13:28:41</v>
      </c>
      <c r="J1597">
        <f t="shared" si="98"/>
        <v>3498</v>
      </c>
      <c r="K1597">
        <f>IF(ISBLANK(G1597),"",IF(ISTEXT(G1597),"",INDEX(Sheet1!H$14:H$181,MATCH(F1597,Sheet1!A$14:A$181,0))))</f>
        <v>3498</v>
      </c>
      <c r="L1597">
        <f>IF(ISBLANK(G1597),"",IF(ISTEXT(G1597),"",INDEX(Sheet1!I$14:I$181,MATCH(F1597,Sheet1!A$14:A$181,0))))</f>
        <v>0</v>
      </c>
      <c r="M1597" t="str">
        <f>IF(ISBLANK(G1597),"",IF(ISTEXT(G1597),"",IF(INDEX(Sheet1!H$14:H$181,MATCH(F1597,Sheet1!A$14:A$181,0))&lt;&gt;0,IF(INDEX(Sheet1!I$14:I$181,MATCH(F1597,Sheet1!A$14:A$181,0))&lt;&gt;0,"Loan &amp; Cash","Loan"),"Cash")))</f>
        <v>Loan</v>
      </c>
      <c r="N1597">
        <f>IF(ISTEXT(E1597),"",IF(ISBLANK(E1597),"",IF(ISTEXT(D1597),"",IF(A1592="Invoice No. : ",INDEX(Sheet1!D$14:D$181,MATCH(B1592,Sheet1!A$14:A$181,0)),N1596))))</f>
        <v>2</v>
      </c>
      <c r="O1597" t="str">
        <f>IF(ISTEXT(E1597),"",IF(ISBLANK(E1597),"",IF(ISTEXT(D1597),"",IF(A1592="Invoice No. : ",INDEX(Sheet1!E$14:E$181,MATCH(B1592,Sheet1!A$14:A$181,0)),O1596))))</f>
        <v>RUBY</v>
      </c>
      <c r="P1597" t="str">
        <f>IF(ISTEXT(E1597),"",IF(ISBLANK(E1597),"",IF(ISTEXT(D1597),"",IF(A1592="Invoice No. : ",INDEX(Sheet1!G$14:G$181,MATCH(B1592,Sheet1!A$14:A$181,0)),P1596))))</f>
        <v>RUDIO, MARIO JANDOC</v>
      </c>
      <c r="Q1597">
        <f t="shared" si="99"/>
        <v>130591.09</v>
      </c>
    </row>
    <row r="1598" spans="1:17" x14ac:dyDescent="0.2">
      <c r="A1598" s="10" t="s">
        <v>244</v>
      </c>
      <c r="B1598" s="10" t="s">
        <v>245</v>
      </c>
      <c r="C1598" s="11">
        <v>12</v>
      </c>
      <c r="D1598" s="11">
        <v>6</v>
      </c>
      <c r="E1598" s="11">
        <v>72</v>
      </c>
      <c r="F1598" s="26">
        <f t="shared" si="96"/>
        <v>2145391</v>
      </c>
      <c r="G1598" s="26">
        <f>IF(ISTEXT(E1598),"",IF(ISBLANK(E1598),"",IF(ISTEXT(D1598),"",IF(A1593="Invoice No. : ",INDEX(Sheet1!F$14:F$181,MATCH(B1593,Sheet1!A$14:A$181,0)),G1597))))</f>
        <v>43060</v>
      </c>
      <c r="H1598" s="26" t="str">
        <f t="shared" si="97"/>
        <v>01/17/2023</v>
      </c>
      <c r="I1598" s="26" t="str">
        <f>IF(ISTEXT(E1598),"",IF(ISBLANK(E1598),"",IF(ISTEXT(D1598),"",IF(A1593="Invoice No. : ",TEXT(INDEX(Sheet1!C$14:C$200,MATCH(B1593,Sheet1!A$14:A$200,0)),"hh:mm:ss"),I1597))))</f>
        <v>13:28:41</v>
      </c>
      <c r="J1598">
        <f t="shared" si="98"/>
        <v>3498</v>
      </c>
      <c r="K1598">
        <f>IF(ISBLANK(G1598),"",IF(ISTEXT(G1598),"",INDEX(Sheet1!H$14:H$181,MATCH(F1598,Sheet1!A$14:A$181,0))))</f>
        <v>3498</v>
      </c>
      <c r="L1598">
        <f>IF(ISBLANK(G1598),"",IF(ISTEXT(G1598),"",INDEX(Sheet1!I$14:I$181,MATCH(F1598,Sheet1!A$14:A$181,0))))</f>
        <v>0</v>
      </c>
      <c r="M1598" t="str">
        <f>IF(ISBLANK(G1598),"",IF(ISTEXT(G1598),"",IF(INDEX(Sheet1!H$14:H$181,MATCH(F1598,Sheet1!A$14:A$181,0))&lt;&gt;0,IF(INDEX(Sheet1!I$14:I$181,MATCH(F1598,Sheet1!A$14:A$181,0))&lt;&gt;0,"Loan &amp; Cash","Loan"),"Cash")))</f>
        <v>Loan</v>
      </c>
      <c r="N1598">
        <f>IF(ISTEXT(E1598),"",IF(ISBLANK(E1598),"",IF(ISTEXT(D1598),"",IF(A1593="Invoice No. : ",INDEX(Sheet1!D$14:D$181,MATCH(B1593,Sheet1!A$14:A$181,0)),N1597))))</f>
        <v>2</v>
      </c>
      <c r="O1598" t="str">
        <f>IF(ISTEXT(E1598),"",IF(ISBLANK(E1598),"",IF(ISTEXT(D1598),"",IF(A1593="Invoice No. : ",INDEX(Sheet1!E$14:E$181,MATCH(B1593,Sheet1!A$14:A$181,0)),O1597))))</f>
        <v>RUBY</v>
      </c>
      <c r="P1598" t="str">
        <f>IF(ISTEXT(E1598),"",IF(ISBLANK(E1598),"",IF(ISTEXT(D1598),"",IF(A1593="Invoice No. : ",INDEX(Sheet1!G$14:G$181,MATCH(B1593,Sheet1!A$14:A$181,0)),P1597))))</f>
        <v>RUDIO, MARIO JANDOC</v>
      </c>
      <c r="Q1598">
        <f t="shared" si="99"/>
        <v>130591.09</v>
      </c>
    </row>
    <row r="1599" spans="1:17" x14ac:dyDescent="0.2">
      <c r="A1599" s="10" t="s">
        <v>1019</v>
      </c>
      <c r="B1599" s="10" t="s">
        <v>1020</v>
      </c>
      <c r="C1599" s="11">
        <v>5</v>
      </c>
      <c r="D1599" s="11">
        <v>8.75</v>
      </c>
      <c r="E1599" s="11">
        <v>43.75</v>
      </c>
      <c r="F1599" s="26">
        <f t="shared" si="96"/>
        <v>2145391</v>
      </c>
      <c r="G1599" s="26">
        <f>IF(ISTEXT(E1599),"",IF(ISBLANK(E1599),"",IF(ISTEXT(D1599),"",IF(A1594="Invoice No. : ",INDEX(Sheet1!F$14:F$181,MATCH(B1594,Sheet1!A$14:A$181,0)),G1598))))</f>
        <v>43060</v>
      </c>
      <c r="H1599" s="26" t="str">
        <f t="shared" si="97"/>
        <v>01/17/2023</v>
      </c>
      <c r="I1599" s="26" t="str">
        <f>IF(ISTEXT(E1599),"",IF(ISBLANK(E1599),"",IF(ISTEXT(D1599),"",IF(A1594="Invoice No. : ",TEXT(INDEX(Sheet1!C$14:C$200,MATCH(B1594,Sheet1!A$14:A$200,0)),"hh:mm:ss"),I1598))))</f>
        <v>13:28:41</v>
      </c>
      <c r="J1599">
        <f t="shared" si="98"/>
        <v>3498</v>
      </c>
      <c r="K1599">
        <f>IF(ISBLANK(G1599),"",IF(ISTEXT(G1599),"",INDEX(Sheet1!H$14:H$181,MATCH(F1599,Sheet1!A$14:A$181,0))))</f>
        <v>3498</v>
      </c>
      <c r="L1599">
        <f>IF(ISBLANK(G1599),"",IF(ISTEXT(G1599),"",INDEX(Sheet1!I$14:I$181,MATCH(F1599,Sheet1!A$14:A$181,0))))</f>
        <v>0</v>
      </c>
      <c r="M1599" t="str">
        <f>IF(ISBLANK(G1599),"",IF(ISTEXT(G1599),"",IF(INDEX(Sheet1!H$14:H$181,MATCH(F1599,Sheet1!A$14:A$181,0))&lt;&gt;0,IF(INDEX(Sheet1!I$14:I$181,MATCH(F1599,Sheet1!A$14:A$181,0))&lt;&gt;0,"Loan &amp; Cash","Loan"),"Cash")))</f>
        <v>Loan</v>
      </c>
      <c r="N1599">
        <f>IF(ISTEXT(E1599),"",IF(ISBLANK(E1599),"",IF(ISTEXT(D1599),"",IF(A1594="Invoice No. : ",INDEX(Sheet1!D$14:D$181,MATCH(B1594,Sheet1!A$14:A$181,0)),N1598))))</f>
        <v>2</v>
      </c>
      <c r="O1599" t="str">
        <f>IF(ISTEXT(E1599),"",IF(ISBLANK(E1599),"",IF(ISTEXT(D1599),"",IF(A1594="Invoice No. : ",INDEX(Sheet1!E$14:E$181,MATCH(B1594,Sheet1!A$14:A$181,0)),O1598))))</f>
        <v>RUBY</v>
      </c>
      <c r="P1599" t="str">
        <f>IF(ISTEXT(E1599),"",IF(ISBLANK(E1599),"",IF(ISTEXT(D1599),"",IF(A1594="Invoice No. : ",INDEX(Sheet1!G$14:G$181,MATCH(B1594,Sheet1!A$14:A$181,0)),P1598))))</f>
        <v>RUDIO, MARIO JANDOC</v>
      </c>
      <c r="Q1599">
        <f t="shared" si="99"/>
        <v>130591.09</v>
      </c>
    </row>
    <row r="1600" spans="1:17" x14ac:dyDescent="0.2">
      <c r="A1600" s="10" t="s">
        <v>545</v>
      </c>
      <c r="B1600" s="10" t="s">
        <v>546</v>
      </c>
      <c r="C1600" s="11">
        <v>5</v>
      </c>
      <c r="D1600" s="11">
        <v>8.75</v>
      </c>
      <c r="E1600" s="11">
        <v>43.75</v>
      </c>
      <c r="F1600" s="26">
        <f t="shared" si="96"/>
        <v>2145391</v>
      </c>
      <c r="G1600" s="26">
        <f>IF(ISTEXT(E1600),"",IF(ISBLANK(E1600),"",IF(ISTEXT(D1600),"",IF(A1595="Invoice No. : ",INDEX(Sheet1!F$14:F$181,MATCH(B1595,Sheet1!A$14:A$181,0)),G1599))))</f>
        <v>43060</v>
      </c>
      <c r="H1600" s="26" t="str">
        <f t="shared" si="97"/>
        <v>01/17/2023</v>
      </c>
      <c r="I1600" s="26" t="str">
        <f>IF(ISTEXT(E1600),"",IF(ISBLANK(E1600),"",IF(ISTEXT(D1600),"",IF(A1595="Invoice No. : ",TEXT(INDEX(Sheet1!C$14:C$200,MATCH(B1595,Sheet1!A$14:A$200,0)),"hh:mm:ss"),I1599))))</f>
        <v>13:28:41</v>
      </c>
      <c r="J1600">
        <f t="shared" si="98"/>
        <v>3498</v>
      </c>
      <c r="K1600">
        <f>IF(ISBLANK(G1600),"",IF(ISTEXT(G1600),"",INDEX(Sheet1!H$14:H$181,MATCH(F1600,Sheet1!A$14:A$181,0))))</f>
        <v>3498</v>
      </c>
      <c r="L1600">
        <f>IF(ISBLANK(G1600),"",IF(ISTEXT(G1600),"",INDEX(Sheet1!I$14:I$181,MATCH(F1600,Sheet1!A$14:A$181,0))))</f>
        <v>0</v>
      </c>
      <c r="M1600" t="str">
        <f>IF(ISBLANK(G1600),"",IF(ISTEXT(G1600),"",IF(INDEX(Sheet1!H$14:H$181,MATCH(F1600,Sheet1!A$14:A$181,0))&lt;&gt;0,IF(INDEX(Sheet1!I$14:I$181,MATCH(F1600,Sheet1!A$14:A$181,0))&lt;&gt;0,"Loan &amp; Cash","Loan"),"Cash")))</f>
        <v>Loan</v>
      </c>
      <c r="N1600">
        <f>IF(ISTEXT(E1600),"",IF(ISBLANK(E1600),"",IF(ISTEXT(D1600),"",IF(A1595="Invoice No. : ",INDEX(Sheet1!D$14:D$181,MATCH(B1595,Sheet1!A$14:A$181,0)),N1599))))</f>
        <v>2</v>
      </c>
      <c r="O1600" t="str">
        <f>IF(ISTEXT(E1600),"",IF(ISBLANK(E1600),"",IF(ISTEXT(D1600),"",IF(A1595="Invoice No. : ",INDEX(Sheet1!E$14:E$181,MATCH(B1595,Sheet1!A$14:A$181,0)),O1599))))</f>
        <v>RUBY</v>
      </c>
      <c r="P1600" t="str">
        <f>IF(ISTEXT(E1600),"",IF(ISBLANK(E1600),"",IF(ISTEXT(D1600),"",IF(A1595="Invoice No. : ",INDEX(Sheet1!G$14:G$181,MATCH(B1595,Sheet1!A$14:A$181,0)),P1599))))</f>
        <v>RUDIO, MARIO JANDOC</v>
      </c>
      <c r="Q1600">
        <f t="shared" si="99"/>
        <v>130591.09</v>
      </c>
    </row>
    <row r="1601" spans="1:17" x14ac:dyDescent="0.2">
      <c r="A1601" s="10" t="s">
        <v>1021</v>
      </c>
      <c r="B1601" s="10" t="s">
        <v>1022</v>
      </c>
      <c r="C1601" s="11">
        <v>1</v>
      </c>
      <c r="D1601" s="11">
        <v>32.25</v>
      </c>
      <c r="E1601" s="11">
        <v>32.25</v>
      </c>
      <c r="F1601" s="26">
        <f t="shared" si="96"/>
        <v>2145391</v>
      </c>
      <c r="G1601" s="26">
        <f>IF(ISTEXT(E1601),"",IF(ISBLANK(E1601),"",IF(ISTEXT(D1601),"",IF(A1596="Invoice No. : ",INDEX(Sheet1!F$14:F$181,MATCH(B1596,Sheet1!A$14:A$181,0)),G1600))))</f>
        <v>43060</v>
      </c>
      <c r="H1601" s="26" t="str">
        <f t="shared" si="97"/>
        <v>01/17/2023</v>
      </c>
      <c r="I1601" s="26" t="str">
        <f>IF(ISTEXT(E1601),"",IF(ISBLANK(E1601),"",IF(ISTEXT(D1601),"",IF(A1596="Invoice No. : ",TEXT(INDEX(Sheet1!C$14:C$200,MATCH(B1596,Sheet1!A$14:A$200,0)),"hh:mm:ss"),I1600))))</f>
        <v>13:28:41</v>
      </c>
      <c r="J1601">
        <f t="shared" si="98"/>
        <v>3498</v>
      </c>
      <c r="K1601">
        <f>IF(ISBLANK(G1601),"",IF(ISTEXT(G1601),"",INDEX(Sheet1!H$14:H$181,MATCH(F1601,Sheet1!A$14:A$181,0))))</f>
        <v>3498</v>
      </c>
      <c r="L1601">
        <f>IF(ISBLANK(G1601),"",IF(ISTEXT(G1601),"",INDEX(Sheet1!I$14:I$181,MATCH(F1601,Sheet1!A$14:A$181,0))))</f>
        <v>0</v>
      </c>
      <c r="M1601" t="str">
        <f>IF(ISBLANK(G1601),"",IF(ISTEXT(G1601),"",IF(INDEX(Sheet1!H$14:H$181,MATCH(F1601,Sheet1!A$14:A$181,0))&lt;&gt;0,IF(INDEX(Sheet1!I$14:I$181,MATCH(F1601,Sheet1!A$14:A$181,0))&lt;&gt;0,"Loan &amp; Cash","Loan"),"Cash")))</f>
        <v>Loan</v>
      </c>
      <c r="N1601">
        <f>IF(ISTEXT(E1601),"",IF(ISBLANK(E1601),"",IF(ISTEXT(D1601),"",IF(A1596="Invoice No. : ",INDEX(Sheet1!D$14:D$181,MATCH(B1596,Sheet1!A$14:A$181,0)),N1600))))</f>
        <v>2</v>
      </c>
      <c r="O1601" t="str">
        <f>IF(ISTEXT(E1601),"",IF(ISBLANK(E1601),"",IF(ISTEXT(D1601),"",IF(A1596="Invoice No. : ",INDEX(Sheet1!E$14:E$181,MATCH(B1596,Sheet1!A$14:A$181,0)),O1600))))</f>
        <v>RUBY</v>
      </c>
      <c r="P1601" t="str">
        <f>IF(ISTEXT(E1601),"",IF(ISBLANK(E1601),"",IF(ISTEXT(D1601),"",IF(A1596="Invoice No. : ",INDEX(Sheet1!G$14:G$181,MATCH(B1596,Sheet1!A$14:A$181,0)),P1600))))</f>
        <v>RUDIO, MARIO JANDOC</v>
      </c>
      <c r="Q1601">
        <f t="shared" si="99"/>
        <v>130591.09</v>
      </c>
    </row>
    <row r="1602" spans="1:17" x14ac:dyDescent="0.2">
      <c r="A1602" s="10" t="s">
        <v>1023</v>
      </c>
      <c r="B1602" s="10" t="s">
        <v>1024</v>
      </c>
      <c r="C1602" s="11">
        <v>1</v>
      </c>
      <c r="D1602" s="11">
        <v>32.25</v>
      </c>
      <c r="E1602" s="11">
        <v>32.25</v>
      </c>
      <c r="F1602" s="26">
        <f t="shared" si="96"/>
        <v>2145391</v>
      </c>
      <c r="G1602" s="26">
        <f>IF(ISTEXT(E1602),"",IF(ISBLANK(E1602),"",IF(ISTEXT(D1602),"",IF(A1597="Invoice No. : ",INDEX(Sheet1!F$14:F$181,MATCH(B1597,Sheet1!A$14:A$181,0)),G1601))))</f>
        <v>43060</v>
      </c>
      <c r="H1602" s="26" t="str">
        <f t="shared" si="97"/>
        <v>01/17/2023</v>
      </c>
      <c r="I1602" s="26" t="str">
        <f>IF(ISTEXT(E1602),"",IF(ISBLANK(E1602),"",IF(ISTEXT(D1602),"",IF(A1597="Invoice No. : ",TEXT(INDEX(Sheet1!C$14:C$200,MATCH(B1597,Sheet1!A$14:A$200,0)),"hh:mm:ss"),I1601))))</f>
        <v>13:28:41</v>
      </c>
      <c r="J1602">
        <f t="shared" si="98"/>
        <v>3498</v>
      </c>
      <c r="K1602">
        <f>IF(ISBLANK(G1602),"",IF(ISTEXT(G1602),"",INDEX(Sheet1!H$14:H$181,MATCH(F1602,Sheet1!A$14:A$181,0))))</f>
        <v>3498</v>
      </c>
      <c r="L1602">
        <f>IF(ISBLANK(G1602),"",IF(ISTEXT(G1602),"",INDEX(Sheet1!I$14:I$181,MATCH(F1602,Sheet1!A$14:A$181,0))))</f>
        <v>0</v>
      </c>
      <c r="M1602" t="str">
        <f>IF(ISBLANK(G1602),"",IF(ISTEXT(G1602),"",IF(INDEX(Sheet1!H$14:H$181,MATCH(F1602,Sheet1!A$14:A$181,0))&lt;&gt;0,IF(INDEX(Sheet1!I$14:I$181,MATCH(F1602,Sheet1!A$14:A$181,0))&lt;&gt;0,"Loan &amp; Cash","Loan"),"Cash")))</f>
        <v>Loan</v>
      </c>
      <c r="N1602">
        <f>IF(ISTEXT(E1602),"",IF(ISBLANK(E1602),"",IF(ISTEXT(D1602),"",IF(A1597="Invoice No. : ",INDEX(Sheet1!D$14:D$181,MATCH(B1597,Sheet1!A$14:A$181,0)),N1601))))</f>
        <v>2</v>
      </c>
      <c r="O1602" t="str">
        <f>IF(ISTEXT(E1602),"",IF(ISBLANK(E1602),"",IF(ISTEXT(D1602),"",IF(A1597="Invoice No. : ",INDEX(Sheet1!E$14:E$181,MATCH(B1597,Sheet1!A$14:A$181,0)),O1601))))</f>
        <v>RUBY</v>
      </c>
      <c r="P1602" t="str">
        <f>IF(ISTEXT(E1602),"",IF(ISBLANK(E1602),"",IF(ISTEXT(D1602),"",IF(A1597="Invoice No. : ",INDEX(Sheet1!G$14:G$181,MATCH(B1597,Sheet1!A$14:A$181,0)),P1601))))</f>
        <v>RUDIO, MARIO JANDOC</v>
      </c>
      <c r="Q1602">
        <f t="shared" si="99"/>
        <v>130591.09</v>
      </c>
    </row>
    <row r="1603" spans="1:17" x14ac:dyDescent="0.2">
      <c r="A1603" s="10" t="s">
        <v>115</v>
      </c>
      <c r="B1603" s="10" t="s">
        <v>116</v>
      </c>
      <c r="C1603" s="11">
        <v>1</v>
      </c>
      <c r="D1603" s="11">
        <v>87.75</v>
      </c>
      <c r="E1603" s="11">
        <v>87.75</v>
      </c>
      <c r="F1603" s="26">
        <f t="shared" si="96"/>
        <v>2145391</v>
      </c>
      <c r="G1603" s="26">
        <f>IF(ISTEXT(E1603),"",IF(ISBLANK(E1603),"",IF(ISTEXT(D1603),"",IF(A1598="Invoice No. : ",INDEX(Sheet1!F$14:F$181,MATCH(B1598,Sheet1!A$14:A$181,0)),G1602))))</f>
        <v>43060</v>
      </c>
      <c r="H1603" s="26" t="str">
        <f t="shared" si="97"/>
        <v>01/17/2023</v>
      </c>
      <c r="I1603" s="26" t="str">
        <f>IF(ISTEXT(E1603),"",IF(ISBLANK(E1603),"",IF(ISTEXT(D1603),"",IF(A1598="Invoice No. : ",TEXT(INDEX(Sheet1!C$14:C$200,MATCH(B1598,Sheet1!A$14:A$200,0)),"hh:mm:ss"),I1602))))</f>
        <v>13:28:41</v>
      </c>
      <c r="J1603">
        <f t="shared" si="98"/>
        <v>3498</v>
      </c>
      <c r="K1603">
        <f>IF(ISBLANK(G1603),"",IF(ISTEXT(G1603),"",INDEX(Sheet1!H$14:H$181,MATCH(F1603,Sheet1!A$14:A$181,0))))</f>
        <v>3498</v>
      </c>
      <c r="L1603">
        <f>IF(ISBLANK(G1603),"",IF(ISTEXT(G1603),"",INDEX(Sheet1!I$14:I$181,MATCH(F1603,Sheet1!A$14:A$181,0))))</f>
        <v>0</v>
      </c>
      <c r="M1603" t="str">
        <f>IF(ISBLANK(G1603),"",IF(ISTEXT(G1603),"",IF(INDEX(Sheet1!H$14:H$181,MATCH(F1603,Sheet1!A$14:A$181,0))&lt;&gt;0,IF(INDEX(Sheet1!I$14:I$181,MATCH(F1603,Sheet1!A$14:A$181,0))&lt;&gt;0,"Loan &amp; Cash","Loan"),"Cash")))</f>
        <v>Loan</v>
      </c>
      <c r="N1603">
        <f>IF(ISTEXT(E1603),"",IF(ISBLANK(E1603),"",IF(ISTEXT(D1603),"",IF(A1598="Invoice No. : ",INDEX(Sheet1!D$14:D$181,MATCH(B1598,Sheet1!A$14:A$181,0)),N1602))))</f>
        <v>2</v>
      </c>
      <c r="O1603" t="str">
        <f>IF(ISTEXT(E1603),"",IF(ISBLANK(E1603),"",IF(ISTEXT(D1603),"",IF(A1598="Invoice No. : ",INDEX(Sheet1!E$14:E$181,MATCH(B1598,Sheet1!A$14:A$181,0)),O1602))))</f>
        <v>RUBY</v>
      </c>
      <c r="P1603" t="str">
        <f>IF(ISTEXT(E1603),"",IF(ISBLANK(E1603),"",IF(ISTEXT(D1603),"",IF(A1598="Invoice No. : ",INDEX(Sheet1!G$14:G$181,MATCH(B1598,Sheet1!A$14:A$181,0)),P1602))))</f>
        <v>RUDIO, MARIO JANDOC</v>
      </c>
      <c r="Q1603">
        <f t="shared" si="99"/>
        <v>130591.09</v>
      </c>
    </row>
    <row r="1604" spans="1:17" x14ac:dyDescent="0.2">
      <c r="A1604" s="10" t="s">
        <v>959</v>
      </c>
      <c r="B1604" s="10" t="s">
        <v>960</v>
      </c>
      <c r="C1604" s="11">
        <v>2</v>
      </c>
      <c r="D1604" s="11">
        <v>65</v>
      </c>
      <c r="E1604" s="11">
        <v>130</v>
      </c>
      <c r="F1604" s="26">
        <f t="shared" si="96"/>
        <v>2145391</v>
      </c>
      <c r="G1604" s="26">
        <f>IF(ISTEXT(E1604),"",IF(ISBLANK(E1604),"",IF(ISTEXT(D1604),"",IF(A1599="Invoice No. : ",INDEX(Sheet1!F$14:F$181,MATCH(B1599,Sheet1!A$14:A$181,0)),G1603))))</f>
        <v>43060</v>
      </c>
      <c r="H1604" s="26" t="str">
        <f t="shared" si="97"/>
        <v>01/17/2023</v>
      </c>
      <c r="I1604" s="26" t="str">
        <f>IF(ISTEXT(E1604),"",IF(ISBLANK(E1604),"",IF(ISTEXT(D1604),"",IF(A1599="Invoice No. : ",TEXT(INDEX(Sheet1!C$14:C$200,MATCH(B1599,Sheet1!A$14:A$200,0)),"hh:mm:ss"),I1603))))</f>
        <v>13:28:41</v>
      </c>
      <c r="J1604">
        <f t="shared" si="98"/>
        <v>3498</v>
      </c>
      <c r="K1604">
        <f>IF(ISBLANK(G1604),"",IF(ISTEXT(G1604),"",INDEX(Sheet1!H$14:H$181,MATCH(F1604,Sheet1!A$14:A$181,0))))</f>
        <v>3498</v>
      </c>
      <c r="L1604">
        <f>IF(ISBLANK(G1604),"",IF(ISTEXT(G1604),"",INDEX(Sheet1!I$14:I$181,MATCH(F1604,Sheet1!A$14:A$181,0))))</f>
        <v>0</v>
      </c>
      <c r="M1604" t="str">
        <f>IF(ISBLANK(G1604),"",IF(ISTEXT(G1604),"",IF(INDEX(Sheet1!H$14:H$181,MATCH(F1604,Sheet1!A$14:A$181,0))&lt;&gt;0,IF(INDEX(Sheet1!I$14:I$181,MATCH(F1604,Sheet1!A$14:A$181,0))&lt;&gt;0,"Loan &amp; Cash","Loan"),"Cash")))</f>
        <v>Loan</v>
      </c>
      <c r="N1604">
        <f>IF(ISTEXT(E1604),"",IF(ISBLANK(E1604),"",IF(ISTEXT(D1604),"",IF(A1599="Invoice No. : ",INDEX(Sheet1!D$14:D$181,MATCH(B1599,Sheet1!A$14:A$181,0)),N1603))))</f>
        <v>2</v>
      </c>
      <c r="O1604" t="str">
        <f>IF(ISTEXT(E1604),"",IF(ISBLANK(E1604),"",IF(ISTEXT(D1604),"",IF(A1599="Invoice No. : ",INDEX(Sheet1!E$14:E$181,MATCH(B1599,Sheet1!A$14:A$181,0)),O1603))))</f>
        <v>RUBY</v>
      </c>
      <c r="P1604" t="str">
        <f>IF(ISTEXT(E1604),"",IF(ISBLANK(E1604),"",IF(ISTEXT(D1604),"",IF(A1599="Invoice No. : ",INDEX(Sheet1!G$14:G$181,MATCH(B1599,Sheet1!A$14:A$181,0)),P1603))))</f>
        <v>RUDIO, MARIO JANDOC</v>
      </c>
      <c r="Q1604">
        <f t="shared" si="99"/>
        <v>130591.09</v>
      </c>
    </row>
    <row r="1605" spans="1:17" x14ac:dyDescent="0.2">
      <c r="A1605" s="10" t="s">
        <v>1025</v>
      </c>
      <c r="B1605" s="10" t="s">
        <v>1026</v>
      </c>
      <c r="C1605" s="11">
        <v>1</v>
      </c>
      <c r="D1605" s="11">
        <v>49.5</v>
      </c>
      <c r="E1605" s="11">
        <v>49.5</v>
      </c>
      <c r="F1605" s="26">
        <f t="shared" si="96"/>
        <v>2145391</v>
      </c>
      <c r="G1605" s="26">
        <f>IF(ISTEXT(E1605),"",IF(ISBLANK(E1605),"",IF(ISTEXT(D1605),"",IF(A1600="Invoice No. : ",INDEX(Sheet1!F$14:F$181,MATCH(B1600,Sheet1!A$14:A$181,0)),G1604))))</f>
        <v>43060</v>
      </c>
      <c r="H1605" s="26" t="str">
        <f t="shared" si="97"/>
        <v>01/17/2023</v>
      </c>
      <c r="I1605" s="26" t="str">
        <f>IF(ISTEXT(E1605),"",IF(ISBLANK(E1605),"",IF(ISTEXT(D1605),"",IF(A1600="Invoice No. : ",TEXT(INDEX(Sheet1!C$14:C$200,MATCH(B1600,Sheet1!A$14:A$200,0)),"hh:mm:ss"),I1604))))</f>
        <v>13:28:41</v>
      </c>
      <c r="J1605">
        <f t="shared" si="98"/>
        <v>3498</v>
      </c>
      <c r="K1605">
        <f>IF(ISBLANK(G1605),"",IF(ISTEXT(G1605),"",INDEX(Sheet1!H$14:H$181,MATCH(F1605,Sheet1!A$14:A$181,0))))</f>
        <v>3498</v>
      </c>
      <c r="L1605">
        <f>IF(ISBLANK(G1605),"",IF(ISTEXT(G1605),"",INDEX(Sheet1!I$14:I$181,MATCH(F1605,Sheet1!A$14:A$181,0))))</f>
        <v>0</v>
      </c>
      <c r="M1605" t="str">
        <f>IF(ISBLANK(G1605),"",IF(ISTEXT(G1605),"",IF(INDEX(Sheet1!H$14:H$181,MATCH(F1605,Sheet1!A$14:A$181,0))&lt;&gt;0,IF(INDEX(Sheet1!I$14:I$181,MATCH(F1605,Sheet1!A$14:A$181,0))&lt;&gt;0,"Loan &amp; Cash","Loan"),"Cash")))</f>
        <v>Loan</v>
      </c>
      <c r="N1605">
        <f>IF(ISTEXT(E1605),"",IF(ISBLANK(E1605),"",IF(ISTEXT(D1605),"",IF(A1600="Invoice No. : ",INDEX(Sheet1!D$14:D$181,MATCH(B1600,Sheet1!A$14:A$181,0)),N1604))))</f>
        <v>2</v>
      </c>
      <c r="O1605" t="str">
        <f>IF(ISTEXT(E1605),"",IF(ISBLANK(E1605),"",IF(ISTEXT(D1605),"",IF(A1600="Invoice No. : ",INDEX(Sheet1!E$14:E$181,MATCH(B1600,Sheet1!A$14:A$181,0)),O1604))))</f>
        <v>RUBY</v>
      </c>
      <c r="P1605" t="str">
        <f>IF(ISTEXT(E1605),"",IF(ISBLANK(E1605),"",IF(ISTEXT(D1605),"",IF(A1600="Invoice No. : ",INDEX(Sheet1!G$14:G$181,MATCH(B1600,Sheet1!A$14:A$181,0)),P1604))))</f>
        <v>RUDIO, MARIO JANDOC</v>
      </c>
      <c r="Q1605">
        <f t="shared" si="99"/>
        <v>130591.09</v>
      </c>
    </row>
    <row r="1606" spans="1:17" x14ac:dyDescent="0.2">
      <c r="A1606" s="10" t="s">
        <v>1027</v>
      </c>
      <c r="B1606" s="10" t="s">
        <v>1028</v>
      </c>
      <c r="C1606" s="11">
        <v>2</v>
      </c>
      <c r="D1606" s="11">
        <v>23</v>
      </c>
      <c r="E1606" s="11">
        <v>46</v>
      </c>
      <c r="F1606" s="26">
        <f t="shared" si="96"/>
        <v>2145391</v>
      </c>
      <c r="G1606" s="26">
        <f>IF(ISTEXT(E1606),"",IF(ISBLANK(E1606),"",IF(ISTEXT(D1606),"",IF(A1601="Invoice No. : ",INDEX(Sheet1!F$14:F$181,MATCH(B1601,Sheet1!A$14:A$181,0)),G1605))))</f>
        <v>43060</v>
      </c>
      <c r="H1606" s="26" t="str">
        <f t="shared" si="97"/>
        <v>01/17/2023</v>
      </c>
      <c r="I1606" s="26" t="str">
        <f>IF(ISTEXT(E1606),"",IF(ISBLANK(E1606),"",IF(ISTEXT(D1606),"",IF(A1601="Invoice No. : ",TEXT(INDEX(Sheet1!C$14:C$200,MATCH(B1601,Sheet1!A$14:A$200,0)),"hh:mm:ss"),I1605))))</f>
        <v>13:28:41</v>
      </c>
      <c r="J1606">
        <f t="shared" si="98"/>
        <v>3498</v>
      </c>
      <c r="K1606">
        <f>IF(ISBLANK(G1606),"",IF(ISTEXT(G1606),"",INDEX(Sheet1!H$14:H$181,MATCH(F1606,Sheet1!A$14:A$181,0))))</f>
        <v>3498</v>
      </c>
      <c r="L1606">
        <f>IF(ISBLANK(G1606),"",IF(ISTEXT(G1606),"",INDEX(Sheet1!I$14:I$181,MATCH(F1606,Sheet1!A$14:A$181,0))))</f>
        <v>0</v>
      </c>
      <c r="M1606" t="str">
        <f>IF(ISBLANK(G1606),"",IF(ISTEXT(G1606),"",IF(INDEX(Sheet1!H$14:H$181,MATCH(F1606,Sheet1!A$14:A$181,0))&lt;&gt;0,IF(INDEX(Sheet1!I$14:I$181,MATCH(F1606,Sheet1!A$14:A$181,0))&lt;&gt;0,"Loan &amp; Cash","Loan"),"Cash")))</f>
        <v>Loan</v>
      </c>
      <c r="N1606">
        <f>IF(ISTEXT(E1606),"",IF(ISBLANK(E1606),"",IF(ISTEXT(D1606),"",IF(A1601="Invoice No. : ",INDEX(Sheet1!D$14:D$181,MATCH(B1601,Sheet1!A$14:A$181,0)),N1605))))</f>
        <v>2</v>
      </c>
      <c r="O1606" t="str">
        <f>IF(ISTEXT(E1606),"",IF(ISBLANK(E1606),"",IF(ISTEXT(D1606),"",IF(A1601="Invoice No. : ",INDEX(Sheet1!E$14:E$181,MATCH(B1601,Sheet1!A$14:A$181,0)),O1605))))</f>
        <v>RUBY</v>
      </c>
      <c r="P1606" t="str">
        <f>IF(ISTEXT(E1606),"",IF(ISBLANK(E1606),"",IF(ISTEXT(D1606),"",IF(A1601="Invoice No. : ",INDEX(Sheet1!G$14:G$181,MATCH(B1601,Sheet1!A$14:A$181,0)),P1605))))</f>
        <v>RUDIO, MARIO JANDOC</v>
      </c>
      <c r="Q1606">
        <f t="shared" si="99"/>
        <v>130591.09</v>
      </c>
    </row>
    <row r="1607" spans="1:17" x14ac:dyDescent="0.2">
      <c r="A1607" s="10" t="s">
        <v>1029</v>
      </c>
      <c r="B1607" s="10" t="s">
        <v>1030</v>
      </c>
      <c r="C1607" s="11">
        <v>1</v>
      </c>
      <c r="D1607" s="11">
        <v>81.5</v>
      </c>
      <c r="E1607" s="11">
        <v>81.5</v>
      </c>
      <c r="F1607" s="26">
        <f t="shared" si="96"/>
        <v>2145391</v>
      </c>
      <c r="G1607" s="26">
        <f>IF(ISTEXT(E1607),"",IF(ISBLANK(E1607),"",IF(ISTEXT(D1607),"",IF(A1602="Invoice No. : ",INDEX(Sheet1!F$14:F$181,MATCH(B1602,Sheet1!A$14:A$181,0)),G1606))))</f>
        <v>43060</v>
      </c>
      <c r="H1607" s="26" t="str">
        <f t="shared" si="97"/>
        <v>01/17/2023</v>
      </c>
      <c r="I1607" s="26" t="str">
        <f>IF(ISTEXT(E1607),"",IF(ISBLANK(E1607),"",IF(ISTEXT(D1607),"",IF(A1602="Invoice No. : ",TEXT(INDEX(Sheet1!C$14:C$200,MATCH(B1602,Sheet1!A$14:A$200,0)),"hh:mm:ss"),I1606))))</f>
        <v>13:28:41</v>
      </c>
      <c r="J1607">
        <f t="shared" si="98"/>
        <v>3498</v>
      </c>
      <c r="K1607">
        <f>IF(ISBLANK(G1607),"",IF(ISTEXT(G1607),"",INDEX(Sheet1!H$14:H$181,MATCH(F1607,Sheet1!A$14:A$181,0))))</f>
        <v>3498</v>
      </c>
      <c r="L1607">
        <f>IF(ISBLANK(G1607),"",IF(ISTEXT(G1607),"",INDEX(Sheet1!I$14:I$181,MATCH(F1607,Sheet1!A$14:A$181,0))))</f>
        <v>0</v>
      </c>
      <c r="M1607" t="str">
        <f>IF(ISBLANK(G1607),"",IF(ISTEXT(G1607),"",IF(INDEX(Sheet1!H$14:H$181,MATCH(F1607,Sheet1!A$14:A$181,0))&lt;&gt;0,IF(INDEX(Sheet1!I$14:I$181,MATCH(F1607,Sheet1!A$14:A$181,0))&lt;&gt;0,"Loan &amp; Cash","Loan"),"Cash")))</f>
        <v>Loan</v>
      </c>
      <c r="N1607">
        <f>IF(ISTEXT(E1607),"",IF(ISBLANK(E1607),"",IF(ISTEXT(D1607),"",IF(A1602="Invoice No. : ",INDEX(Sheet1!D$14:D$181,MATCH(B1602,Sheet1!A$14:A$181,0)),N1606))))</f>
        <v>2</v>
      </c>
      <c r="O1607" t="str">
        <f>IF(ISTEXT(E1607),"",IF(ISBLANK(E1607),"",IF(ISTEXT(D1607),"",IF(A1602="Invoice No. : ",INDEX(Sheet1!E$14:E$181,MATCH(B1602,Sheet1!A$14:A$181,0)),O1606))))</f>
        <v>RUBY</v>
      </c>
      <c r="P1607" t="str">
        <f>IF(ISTEXT(E1607),"",IF(ISBLANK(E1607),"",IF(ISTEXT(D1607),"",IF(A1602="Invoice No. : ",INDEX(Sheet1!G$14:G$181,MATCH(B1602,Sheet1!A$14:A$181,0)),P1606))))</f>
        <v>RUDIO, MARIO JANDOC</v>
      </c>
      <c r="Q1607">
        <f t="shared" si="99"/>
        <v>130591.09</v>
      </c>
    </row>
    <row r="1608" spans="1:17" x14ac:dyDescent="0.2">
      <c r="A1608" s="10" t="s">
        <v>1031</v>
      </c>
      <c r="B1608" s="10" t="s">
        <v>1032</v>
      </c>
      <c r="C1608" s="11">
        <v>1</v>
      </c>
      <c r="D1608" s="11">
        <v>81</v>
      </c>
      <c r="E1608" s="11">
        <v>81</v>
      </c>
      <c r="F1608" s="26">
        <f t="shared" si="96"/>
        <v>2145391</v>
      </c>
      <c r="G1608" s="26">
        <f>IF(ISTEXT(E1608),"",IF(ISBLANK(E1608),"",IF(ISTEXT(D1608),"",IF(A1603="Invoice No. : ",INDEX(Sheet1!F$14:F$181,MATCH(B1603,Sheet1!A$14:A$181,0)),G1607))))</f>
        <v>43060</v>
      </c>
      <c r="H1608" s="26" t="str">
        <f t="shared" si="97"/>
        <v>01/17/2023</v>
      </c>
      <c r="I1608" s="26" t="str">
        <f>IF(ISTEXT(E1608),"",IF(ISBLANK(E1608),"",IF(ISTEXT(D1608),"",IF(A1603="Invoice No. : ",TEXT(INDEX(Sheet1!C$14:C$200,MATCH(B1603,Sheet1!A$14:A$200,0)),"hh:mm:ss"),I1607))))</f>
        <v>13:28:41</v>
      </c>
      <c r="J1608">
        <f t="shared" si="98"/>
        <v>3498</v>
      </c>
      <c r="K1608">
        <f>IF(ISBLANK(G1608),"",IF(ISTEXT(G1608),"",INDEX(Sheet1!H$14:H$181,MATCH(F1608,Sheet1!A$14:A$181,0))))</f>
        <v>3498</v>
      </c>
      <c r="L1608">
        <f>IF(ISBLANK(G1608),"",IF(ISTEXT(G1608),"",INDEX(Sheet1!I$14:I$181,MATCH(F1608,Sheet1!A$14:A$181,0))))</f>
        <v>0</v>
      </c>
      <c r="M1608" t="str">
        <f>IF(ISBLANK(G1608),"",IF(ISTEXT(G1608),"",IF(INDEX(Sheet1!H$14:H$181,MATCH(F1608,Sheet1!A$14:A$181,0))&lt;&gt;0,IF(INDEX(Sheet1!I$14:I$181,MATCH(F1608,Sheet1!A$14:A$181,0))&lt;&gt;0,"Loan &amp; Cash","Loan"),"Cash")))</f>
        <v>Loan</v>
      </c>
      <c r="N1608">
        <f>IF(ISTEXT(E1608),"",IF(ISBLANK(E1608),"",IF(ISTEXT(D1608),"",IF(A1603="Invoice No. : ",INDEX(Sheet1!D$14:D$181,MATCH(B1603,Sheet1!A$14:A$181,0)),N1607))))</f>
        <v>2</v>
      </c>
      <c r="O1608" t="str">
        <f>IF(ISTEXT(E1608),"",IF(ISBLANK(E1608),"",IF(ISTEXT(D1608),"",IF(A1603="Invoice No. : ",INDEX(Sheet1!E$14:E$181,MATCH(B1603,Sheet1!A$14:A$181,0)),O1607))))</f>
        <v>RUBY</v>
      </c>
      <c r="P1608" t="str">
        <f>IF(ISTEXT(E1608),"",IF(ISBLANK(E1608),"",IF(ISTEXT(D1608),"",IF(A1603="Invoice No. : ",INDEX(Sheet1!G$14:G$181,MATCH(B1603,Sheet1!A$14:A$181,0)),P1607))))</f>
        <v>RUDIO, MARIO JANDOC</v>
      </c>
      <c r="Q1608">
        <f t="shared" si="99"/>
        <v>130591.09</v>
      </c>
    </row>
    <row r="1609" spans="1:17" x14ac:dyDescent="0.2">
      <c r="A1609" s="10" t="s">
        <v>1033</v>
      </c>
      <c r="B1609" s="10" t="s">
        <v>1034</v>
      </c>
      <c r="C1609" s="11">
        <v>2</v>
      </c>
      <c r="D1609" s="11">
        <v>75</v>
      </c>
      <c r="E1609" s="11">
        <v>150</v>
      </c>
      <c r="F1609" s="26">
        <f t="shared" si="96"/>
        <v>2145391</v>
      </c>
      <c r="G1609" s="26">
        <f>IF(ISTEXT(E1609),"",IF(ISBLANK(E1609),"",IF(ISTEXT(D1609),"",IF(A1604="Invoice No. : ",INDEX(Sheet1!F$14:F$181,MATCH(B1604,Sheet1!A$14:A$181,0)),G1608))))</f>
        <v>43060</v>
      </c>
      <c r="H1609" s="26" t="str">
        <f t="shared" si="97"/>
        <v>01/17/2023</v>
      </c>
      <c r="I1609" s="26" t="str">
        <f>IF(ISTEXT(E1609),"",IF(ISBLANK(E1609),"",IF(ISTEXT(D1609),"",IF(A1604="Invoice No. : ",TEXT(INDEX(Sheet1!C$14:C$200,MATCH(B1604,Sheet1!A$14:A$200,0)),"hh:mm:ss"),I1608))))</f>
        <v>13:28:41</v>
      </c>
      <c r="J1609">
        <f t="shared" si="98"/>
        <v>3498</v>
      </c>
      <c r="K1609">
        <f>IF(ISBLANK(G1609),"",IF(ISTEXT(G1609),"",INDEX(Sheet1!H$14:H$181,MATCH(F1609,Sheet1!A$14:A$181,0))))</f>
        <v>3498</v>
      </c>
      <c r="L1609">
        <f>IF(ISBLANK(G1609),"",IF(ISTEXT(G1609),"",INDEX(Sheet1!I$14:I$181,MATCH(F1609,Sheet1!A$14:A$181,0))))</f>
        <v>0</v>
      </c>
      <c r="M1609" t="str">
        <f>IF(ISBLANK(G1609),"",IF(ISTEXT(G1609),"",IF(INDEX(Sheet1!H$14:H$181,MATCH(F1609,Sheet1!A$14:A$181,0))&lt;&gt;0,IF(INDEX(Sheet1!I$14:I$181,MATCH(F1609,Sheet1!A$14:A$181,0))&lt;&gt;0,"Loan &amp; Cash","Loan"),"Cash")))</f>
        <v>Loan</v>
      </c>
      <c r="N1609">
        <f>IF(ISTEXT(E1609),"",IF(ISBLANK(E1609),"",IF(ISTEXT(D1609),"",IF(A1604="Invoice No. : ",INDEX(Sheet1!D$14:D$181,MATCH(B1604,Sheet1!A$14:A$181,0)),N1608))))</f>
        <v>2</v>
      </c>
      <c r="O1609" t="str">
        <f>IF(ISTEXT(E1609),"",IF(ISBLANK(E1609),"",IF(ISTEXT(D1609),"",IF(A1604="Invoice No. : ",INDEX(Sheet1!E$14:E$181,MATCH(B1604,Sheet1!A$14:A$181,0)),O1608))))</f>
        <v>RUBY</v>
      </c>
      <c r="P1609" t="str">
        <f>IF(ISTEXT(E1609),"",IF(ISBLANK(E1609),"",IF(ISTEXT(D1609),"",IF(A1604="Invoice No. : ",INDEX(Sheet1!G$14:G$181,MATCH(B1604,Sheet1!A$14:A$181,0)),P1608))))</f>
        <v>RUDIO, MARIO JANDOC</v>
      </c>
      <c r="Q1609">
        <f t="shared" si="99"/>
        <v>130591.09</v>
      </c>
    </row>
    <row r="1610" spans="1:17" x14ac:dyDescent="0.2">
      <c r="A1610" s="10" t="s">
        <v>963</v>
      </c>
      <c r="B1610" s="10" t="s">
        <v>964</v>
      </c>
      <c r="C1610" s="11">
        <v>1</v>
      </c>
      <c r="D1610" s="11">
        <v>75.5</v>
      </c>
      <c r="E1610" s="11">
        <v>75.5</v>
      </c>
      <c r="F1610" s="26">
        <f t="shared" si="96"/>
        <v>2145391</v>
      </c>
      <c r="G1610" s="26">
        <f>IF(ISTEXT(E1610),"",IF(ISBLANK(E1610),"",IF(ISTEXT(D1610),"",IF(A1605="Invoice No. : ",INDEX(Sheet1!F$14:F$181,MATCH(B1605,Sheet1!A$14:A$181,0)),G1609))))</f>
        <v>43060</v>
      </c>
      <c r="H1610" s="26" t="str">
        <f t="shared" si="97"/>
        <v>01/17/2023</v>
      </c>
      <c r="I1610" s="26" t="str">
        <f>IF(ISTEXT(E1610),"",IF(ISBLANK(E1610),"",IF(ISTEXT(D1610),"",IF(A1605="Invoice No. : ",TEXT(INDEX(Sheet1!C$14:C$200,MATCH(B1605,Sheet1!A$14:A$200,0)),"hh:mm:ss"),I1609))))</f>
        <v>13:28:41</v>
      </c>
      <c r="J1610">
        <f t="shared" si="98"/>
        <v>3498</v>
      </c>
      <c r="K1610">
        <f>IF(ISBLANK(G1610),"",IF(ISTEXT(G1610),"",INDEX(Sheet1!H$14:H$181,MATCH(F1610,Sheet1!A$14:A$181,0))))</f>
        <v>3498</v>
      </c>
      <c r="L1610">
        <f>IF(ISBLANK(G1610),"",IF(ISTEXT(G1610),"",INDEX(Sheet1!I$14:I$181,MATCH(F1610,Sheet1!A$14:A$181,0))))</f>
        <v>0</v>
      </c>
      <c r="M1610" t="str">
        <f>IF(ISBLANK(G1610),"",IF(ISTEXT(G1610),"",IF(INDEX(Sheet1!H$14:H$181,MATCH(F1610,Sheet1!A$14:A$181,0))&lt;&gt;0,IF(INDEX(Sheet1!I$14:I$181,MATCH(F1610,Sheet1!A$14:A$181,0))&lt;&gt;0,"Loan &amp; Cash","Loan"),"Cash")))</f>
        <v>Loan</v>
      </c>
      <c r="N1610">
        <f>IF(ISTEXT(E1610),"",IF(ISBLANK(E1610),"",IF(ISTEXT(D1610),"",IF(A1605="Invoice No. : ",INDEX(Sheet1!D$14:D$181,MATCH(B1605,Sheet1!A$14:A$181,0)),N1609))))</f>
        <v>2</v>
      </c>
      <c r="O1610" t="str">
        <f>IF(ISTEXT(E1610),"",IF(ISBLANK(E1610),"",IF(ISTEXT(D1610),"",IF(A1605="Invoice No. : ",INDEX(Sheet1!E$14:E$181,MATCH(B1605,Sheet1!A$14:A$181,0)),O1609))))</f>
        <v>RUBY</v>
      </c>
      <c r="P1610" t="str">
        <f>IF(ISTEXT(E1610),"",IF(ISBLANK(E1610),"",IF(ISTEXT(D1610),"",IF(A1605="Invoice No. : ",INDEX(Sheet1!G$14:G$181,MATCH(B1605,Sheet1!A$14:A$181,0)),P1609))))</f>
        <v>RUDIO, MARIO JANDOC</v>
      </c>
      <c r="Q1610">
        <f t="shared" si="99"/>
        <v>130591.09</v>
      </c>
    </row>
    <row r="1611" spans="1:17" x14ac:dyDescent="0.2">
      <c r="A1611" s="10" t="s">
        <v>703</v>
      </c>
      <c r="B1611" s="10" t="s">
        <v>704</v>
      </c>
      <c r="C1611" s="11">
        <v>1</v>
      </c>
      <c r="D1611" s="11">
        <v>42.5</v>
      </c>
      <c r="E1611" s="11">
        <v>42.5</v>
      </c>
      <c r="F1611" s="26">
        <f t="shared" si="96"/>
        <v>2145391</v>
      </c>
      <c r="G1611" s="26">
        <f>IF(ISTEXT(E1611),"",IF(ISBLANK(E1611),"",IF(ISTEXT(D1611),"",IF(A1606="Invoice No. : ",INDEX(Sheet1!F$14:F$181,MATCH(B1606,Sheet1!A$14:A$181,0)),G1610))))</f>
        <v>43060</v>
      </c>
      <c r="H1611" s="26" t="str">
        <f t="shared" si="97"/>
        <v>01/17/2023</v>
      </c>
      <c r="I1611" s="26" t="str">
        <f>IF(ISTEXT(E1611),"",IF(ISBLANK(E1611),"",IF(ISTEXT(D1611),"",IF(A1606="Invoice No. : ",TEXT(INDEX(Sheet1!C$14:C$200,MATCH(B1606,Sheet1!A$14:A$200,0)),"hh:mm:ss"),I1610))))</f>
        <v>13:28:41</v>
      </c>
      <c r="J1611">
        <f t="shared" si="98"/>
        <v>3498</v>
      </c>
      <c r="K1611">
        <f>IF(ISBLANK(G1611),"",IF(ISTEXT(G1611),"",INDEX(Sheet1!H$14:H$181,MATCH(F1611,Sheet1!A$14:A$181,0))))</f>
        <v>3498</v>
      </c>
      <c r="L1611">
        <f>IF(ISBLANK(G1611),"",IF(ISTEXT(G1611),"",INDEX(Sheet1!I$14:I$181,MATCH(F1611,Sheet1!A$14:A$181,0))))</f>
        <v>0</v>
      </c>
      <c r="M1611" t="str">
        <f>IF(ISBLANK(G1611),"",IF(ISTEXT(G1611),"",IF(INDEX(Sheet1!H$14:H$181,MATCH(F1611,Sheet1!A$14:A$181,0))&lt;&gt;0,IF(INDEX(Sheet1!I$14:I$181,MATCH(F1611,Sheet1!A$14:A$181,0))&lt;&gt;0,"Loan &amp; Cash","Loan"),"Cash")))</f>
        <v>Loan</v>
      </c>
      <c r="N1611">
        <f>IF(ISTEXT(E1611),"",IF(ISBLANK(E1611),"",IF(ISTEXT(D1611),"",IF(A1606="Invoice No. : ",INDEX(Sheet1!D$14:D$181,MATCH(B1606,Sheet1!A$14:A$181,0)),N1610))))</f>
        <v>2</v>
      </c>
      <c r="O1611" t="str">
        <f>IF(ISTEXT(E1611),"",IF(ISBLANK(E1611),"",IF(ISTEXT(D1611),"",IF(A1606="Invoice No. : ",INDEX(Sheet1!E$14:E$181,MATCH(B1606,Sheet1!A$14:A$181,0)),O1610))))</f>
        <v>RUBY</v>
      </c>
      <c r="P1611" t="str">
        <f>IF(ISTEXT(E1611),"",IF(ISBLANK(E1611),"",IF(ISTEXT(D1611),"",IF(A1606="Invoice No. : ",INDEX(Sheet1!G$14:G$181,MATCH(B1606,Sheet1!A$14:A$181,0)),P1610))))</f>
        <v>RUDIO, MARIO JANDOC</v>
      </c>
      <c r="Q1611">
        <f t="shared" si="99"/>
        <v>130591.09</v>
      </c>
    </row>
    <row r="1612" spans="1:17" x14ac:dyDescent="0.2">
      <c r="A1612" s="10" t="s">
        <v>1035</v>
      </c>
      <c r="B1612" s="10" t="s">
        <v>1036</v>
      </c>
      <c r="C1612" s="11">
        <v>1</v>
      </c>
      <c r="D1612" s="11">
        <v>55</v>
      </c>
      <c r="E1612" s="11">
        <v>55</v>
      </c>
      <c r="F1612" s="26">
        <f t="shared" si="96"/>
        <v>2145391</v>
      </c>
      <c r="G1612" s="26">
        <f>IF(ISTEXT(E1612),"",IF(ISBLANK(E1612),"",IF(ISTEXT(D1612),"",IF(A1607="Invoice No. : ",INDEX(Sheet1!F$14:F$181,MATCH(B1607,Sheet1!A$14:A$181,0)),G1611))))</f>
        <v>43060</v>
      </c>
      <c r="H1612" s="26" t="str">
        <f t="shared" si="97"/>
        <v>01/17/2023</v>
      </c>
      <c r="I1612" s="26" t="str">
        <f>IF(ISTEXT(E1612),"",IF(ISBLANK(E1612),"",IF(ISTEXT(D1612),"",IF(A1607="Invoice No. : ",TEXT(INDEX(Sheet1!C$14:C$200,MATCH(B1607,Sheet1!A$14:A$200,0)),"hh:mm:ss"),I1611))))</f>
        <v>13:28:41</v>
      </c>
      <c r="J1612">
        <f t="shared" si="98"/>
        <v>3498</v>
      </c>
      <c r="K1612">
        <f>IF(ISBLANK(G1612),"",IF(ISTEXT(G1612),"",INDEX(Sheet1!H$14:H$181,MATCH(F1612,Sheet1!A$14:A$181,0))))</f>
        <v>3498</v>
      </c>
      <c r="L1612">
        <f>IF(ISBLANK(G1612),"",IF(ISTEXT(G1612),"",INDEX(Sheet1!I$14:I$181,MATCH(F1612,Sheet1!A$14:A$181,0))))</f>
        <v>0</v>
      </c>
      <c r="M1612" t="str">
        <f>IF(ISBLANK(G1612),"",IF(ISTEXT(G1612),"",IF(INDEX(Sheet1!H$14:H$181,MATCH(F1612,Sheet1!A$14:A$181,0))&lt;&gt;0,IF(INDEX(Sheet1!I$14:I$181,MATCH(F1612,Sheet1!A$14:A$181,0))&lt;&gt;0,"Loan &amp; Cash","Loan"),"Cash")))</f>
        <v>Loan</v>
      </c>
      <c r="N1612">
        <f>IF(ISTEXT(E1612),"",IF(ISBLANK(E1612),"",IF(ISTEXT(D1612),"",IF(A1607="Invoice No. : ",INDEX(Sheet1!D$14:D$181,MATCH(B1607,Sheet1!A$14:A$181,0)),N1611))))</f>
        <v>2</v>
      </c>
      <c r="O1612" t="str">
        <f>IF(ISTEXT(E1612),"",IF(ISBLANK(E1612),"",IF(ISTEXT(D1612),"",IF(A1607="Invoice No. : ",INDEX(Sheet1!E$14:E$181,MATCH(B1607,Sheet1!A$14:A$181,0)),O1611))))</f>
        <v>RUBY</v>
      </c>
      <c r="P1612" t="str">
        <f>IF(ISTEXT(E1612),"",IF(ISBLANK(E1612),"",IF(ISTEXT(D1612),"",IF(A1607="Invoice No. : ",INDEX(Sheet1!G$14:G$181,MATCH(B1607,Sheet1!A$14:A$181,0)),P1611))))</f>
        <v>RUDIO, MARIO JANDOC</v>
      </c>
      <c r="Q1612">
        <f t="shared" si="99"/>
        <v>130591.09</v>
      </c>
    </row>
    <row r="1613" spans="1:17" x14ac:dyDescent="0.2">
      <c r="A1613" s="10" t="s">
        <v>709</v>
      </c>
      <c r="B1613" s="10" t="s">
        <v>710</v>
      </c>
      <c r="C1613" s="11">
        <v>1</v>
      </c>
      <c r="D1613" s="11">
        <v>132.25</v>
      </c>
      <c r="E1613" s="11">
        <v>132.25</v>
      </c>
      <c r="F1613" s="26">
        <f t="shared" si="96"/>
        <v>2145391</v>
      </c>
      <c r="G1613" s="26">
        <f>IF(ISTEXT(E1613),"",IF(ISBLANK(E1613),"",IF(ISTEXT(D1613),"",IF(A1608="Invoice No. : ",INDEX(Sheet1!F$14:F$181,MATCH(B1608,Sheet1!A$14:A$181,0)),G1612))))</f>
        <v>43060</v>
      </c>
      <c r="H1613" s="26" t="str">
        <f t="shared" si="97"/>
        <v>01/17/2023</v>
      </c>
      <c r="I1613" s="26" t="str">
        <f>IF(ISTEXT(E1613),"",IF(ISBLANK(E1613),"",IF(ISTEXT(D1613),"",IF(A1608="Invoice No. : ",TEXT(INDEX(Sheet1!C$14:C$200,MATCH(B1608,Sheet1!A$14:A$200,0)),"hh:mm:ss"),I1612))))</f>
        <v>13:28:41</v>
      </c>
      <c r="J1613">
        <f t="shared" si="98"/>
        <v>3498</v>
      </c>
      <c r="K1613">
        <f>IF(ISBLANK(G1613),"",IF(ISTEXT(G1613),"",INDEX(Sheet1!H$14:H$181,MATCH(F1613,Sheet1!A$14:A$181,0))))</f>
        <v>3498</v>
      </c>
      <c r="L1613">
        <f>IF(ISBLANK(G1613),"",IF(ISTEXT(G1613),"",INDEX(Sheet1!I$14:I$181,MATCH(F1613,Sheet1!A$14:A$181,0))))</f>
        <v>0</v>
      </c>
      <c r="M1613" t="str">
        <f>IF(ISBLANK(G1613),"",IF(ISTEXT(G1613),"",IF(INDEX(Sheet1!H$14:H$181,MATCH(F1613,Sheet1!A$14:A$181,0))&lt;&gt;0,IF(INDEX(Sheet1!I$14:I$181,MATCH(F1613,Sheet1!A$14:A$181,0))&lt;&gt;0,"Loan &amp; Cash","Loan"),"Cash")))</f>
        <v>Loan</v>
      </c>
      <c r="N1613">
        <f>IF(ISTEXT(E1613),"",IF(ISBLANK(E1613),"",IF(ISTEXT(D1613),"",IF(A1608="Invoice No. : ",INDEX(Sheet1!D$14:D$181,MATCH(B1608,Sheet1!A$14:A$181,0)),N1612))))</f>
        <v>2</v>
      </c>
      <c r="O1613" t="str">
        <f>IF(ISTEXT(E1613),"",IF(ISBLANK(E1613),"",IF(ISTEXT(D1613),"",IF(A1608="Invoice No. : ",INDEX(Sheet1!E$14:E$181,MATCH(B1608,Sheet1!A$14:A$181,0)),O1612))))</f>
        <v>RUBY</v>
      </c>
      <c r="P1613" t="str">
        <f>IF(ISTEXT(E1613),"",IF(ISBLANK(E1613),"",IF(ISTEXT(D1613),"",IF(A1608="Invoice No. : ",INDEX(Sheet1!G$14:G$181,MATCH(B1608,Sheet1!A$14:A$181,0)),P1612))))</f>
        <v>RUDIO, MARIO JANDOC</v>
      </c>
      <c r="Q1613">
        <f t="shared" si="99"/>
        <v>130591.09</v>
      </c>
    </row>
    <row r="1614" spans="1:17" x14ac:dyDescent="0.2">
      <c r="A1614" s="10" t="s">
        <v>23</v>
      </c>
      <c r="B1614" s="10" t="s">
        <v>24</v>
      </c>
      <c r="C1614" s="11">
        <v>3</v>
      </c>
      <c r="D1614" s="11">
        <v>85</v>
      </c>
      <c r="E1614" s="11">
        <v>255</v>
      </c>
      <c r="F1614" s="26">
        <f t="shared" si="96"/>
        <v>2145391</v>
      </c>
      <c r="G1614" s="26">
        <f>IF(ISTEXT(E1614),"",IF(ISBLANK(E1614),"",IF(ISTEXT(D1614),"",IF(A1609="Invoice No. : ",INDEX(Sheet1!F$14:F$181,MATCH(B1609,Sheet1!A$14:A$181,0)),G1613))))</f>
        <v>43060</v>
      </c>
      <c r="H1614" s="26" t="str">
        <f t="shared" si="97"/>
        <v>01/17/2023</v>
      </c>
      <c r="I1614" s="26" t="str">
        <f>IF(ISTEXT(E1614),"",IF(ISBLANK(E1614),"",IF(ISTEXT(D1614),"",IF(A1609="Invoice No. : ",TEXT(INDEX(Sheet1!C$14:C$200,MATCH(B1609,Sheet1!A$14:A$200,0)),"hh:mm:ss"),I1613))))</f>
        <v>13:28:41</v>
      </c>
      <c r="J1614">
        <f t="shared" si="98"/>
        <v>3498</v>
      </c>
      <c r="K1614">
        <f>IF(ISBLANK(G1614),"",IF(ISTEXT(G1614),"",INDEX(Sheet1!H$14:H$181,MATCH(F1614,Sheet1!A$14:A$181,0))))</f>
        <v>3498</v>
      </c>
      <c r="L1614">
        <f>IF(ISBLANK(G1614),"",IF(ISTEXT(G1614),"",INDEX(Sheet1!I$14:I$181,MATCH(F1614,Sheet1!A$14:A$181,0))))</f>
        <v>0</v>
      </c>
      <c r="M1614" t="str">
        <f>IF(ISBLANK(G1614),"",IF(ISTEXT(G1614),"",IF(INDEX(Sheet1!H$14:H$181,MATCH(F1614,Sheet1!A$14:A$181,0))&lt;&gt;0,IF(INDEX(Sheet1!I$14:I$181,MATCH(F1614,Sheet1!A$14:A$181,0))&lt;&gt;0,"Loan &amp; Cash","Loan"),"Cash")))</f>
        <v>Loan</v>
      </c>
      <c r="N1614">
        <f>IF(ISTEXT(E1614),"",IF(ISBLANK(E1614),"",IF(ISTEXT(D1614),"",IF(A1609="Invoice No. : ",INDEX(Sheet1!D$14:D$181,MATCH(B1609,Sheet1!A$14:A$181,0)),N1613))))</f>
        <v>2</v>
      </c>
      <c r="O1614" t="str">
        <f>IF(ISTEXT(E1614),"",IF(ISBLANK(E1614),"",IF(ISTEXT(D1614),"",IF(A1609="Invoice No. : ",INDEX(Sheet1!E$14:E$181,MATCH(B1609,Sheet1!A$14:A$181,0)),O1613))))</f>
        <v>RUBY</v>
      </c>
      <c r="P1614" t="str">
        <f>IF(ISTEXT(E1614),"",IF(ISBLANK(E1614),"",IF(ISTEXT(D1614),"",IF(A1609="Invoice No. : ",INDEX(Sheet1!G$14:G$181,MATCH(B1609,Sheet1!A$14:A$181,0)),P1613))))</f>
        <v>RUDIO, MARIO JANDOC</v>
      </c>
      <c r="Q1614">
        <f t="shared" si="99"/>
        <v>130591.09</v>
      </c>
    </row>
    <row r="1615" spans="1:17" x14ac:dyDescent="0.2">
      <c r="A1615" s="10" t="s">
        <v>1037</v>
      </c>
      <c r="B1615" s="10" t="s">
        <v>1038</v>
      </c>
      <c r="C1615" s="11">
        <v>2</v>
      </c>
      <c r="D1615" s="11">
        <v>15</v>
      </c>
      <c r="E1615" s="11">
        <v>30</v>
      </c>
      <c r="F1615" s="26">
        <f t="shared" si="96"/>
        <v>2145391</v>
      </c>
      <c r="G1615" s="26">
        <f>IF(ISTEXT(E1615),"",IF(ISBLANK(E1615),"",IF(ISTEXT(D1615),"",IF(A1610="Invoice No. : ",INDEX(Sheet1!F$14:F$181,MATCH(B1610,Sheet1!A$14:A$181,0)),G1614))))</f>
        <v>43060</v>
      </c>
      <c r="H1615" s="26" t="str">
        <f t="shared" si="97"/>
        <v>01/17/2023</v>
      </c>
      <c r="I1615" s="26" t="str">
        <f>IF(ISTEXT(E1615),"",IF(ISBLANK(E1615),"",IF(ISTEXT(D1615),"",IF(A1610="Invoice No. : ",TEXT(INDEX(Sheet1!C$14:C$200,MATCH(B1610,Sheet1!A$14:A$200,0)),"hh:mm:ss"),I1614))))</f>
        <v>13:28:41</v>
      </c>
      <c r="J1615">
        <f t="shared" si="98"/>
        <v>3498</v>
      </c>
      <c r="K1615">
        <f>IF(ISBLANK(G1615),"",IF(ISTEXT(G1615),"",INDEX(Sheet1!H$14:H$181,MATCH(F1615,Sheet1!A$14:A$181,0))))</f>
        <v>3498</v>
      </c>
      <c r="L1615">
        <f>IF(ISBLANK(G1615),"",IF(ISTEXT(G1615),"",INDEX(Sheet1!I$14:I$181,MATCH(F1615,Sheet1!A$14:A$181,0))))</f>
        <v>0</v>
      </c>
      <c r="M1615" t="str">
        <f>IF(ISBLANK(G1615),"",IF(ISTEXT(G1615),"",IF(INDEX(Sheet1!H$14:H$181,MATCH(F1615,Sheet1!A$14:A$181,0))&lt;&gt;0,IF(INDEX(Sheet1!I$14:I$181,MATCH(F1615,Sheet1!A$14:A$181,0))&lt;&gt;0,"Loan &amp; Cash","Loan"),"Cash")))</f>
        <v>Loan</v>
      </c>
      <c r="N1615">
        <f>IF(ISTEXT(E1615),"",IF(ISBLANK(E1615),"",IF(ISTEXT(D1615),"",IF(A1610="Invoice No. : ",INDEX(Sheet1!D$14:D$181,MATCH(B1610,Sheet1!A$14:A$181,0)),N1614))))</f>
        <v>2</v>
      </c>
      <c r="O1615" t="str">
        <f>IF(ISTEXT(E1615),"",IF(ISBLANK(E1615),"",IF(ISTEXT(D1615),"",IF(A1610="Invoice No. : ",INDEX(Sheet1!E$14:E$181,MATCH(B1610,Sheet1!A$14:A$181,0)),O1614))))</f>
        <v>RUBY</v>
      </c>
      <c r="P1615" t="str">
        <f>IF(ISTEXT(E1615),"",IF(ISBLANK(E1615),"",IF(ISTEXT(D1615),"",IF(A1610="Invoice No. : ",INDEX(Sheet1!G$14:G$181,MATCH(B1610,Sheet1!A$14:A$181,0)),P1614))))</f>
        <v>RUDIO, MARIO JANDOC</v>
      </c>
      <c r="Q1615">
        <f t="shared" si="99"/>
        <v>130591.09</v>
      </c>
    </row>
    <row r="1616" spans="1:17" x14ac:dyDescent="0.2">
      <c r="A1616" s="10" t="s">
        <v>1039</v>
      </c>
      <c r="B1616" s="10" t="s">
        <v>1040</v>
      </c>
      <c r="C1616" s="11">
        <v>1</v>
      </c>
      <c r="D1616" s="11">
        <v>15</v>
      </c>
      <c r="E1616" s="11">
        <v>15</v>
      </c>
      <c r="F1616" s="26">
        <f t="shared" si="96"/>
        <v>2145391</v>
      </c>
      <c r="G1616" s="26">
        <f>IF(ISTEXT(E1616),"",IF(ISBLANK(E1616),"",IF(ISTEXT(D1616),"",IF(A1611="Invoice No. : ",INDEX(Sheet1!F$14:F$181,MATCH(B1611,Sheet1!A$14:A$181,0)),G1615))))</f>
        <v>43060</v>
      </c>
      <c r="H1616" s="26" t="str">
        <f t="shared" si="97"/>
        <v>01/17/2023</v>
      </c>
      <c r="I1616" s="26" t="str">
        <f>IF(ISTEXT(E1616),"",IF(ISBLANK(E1616),"",IF(ISTEXT(D1616),"",IF(A1611="Invoice No. : ",TEXT(INDEX(Sheet1!C$14:C$200,MATCH(B1611,Sheet1!A$14:A$200,0)),"hh:mm:ss"),I1615))))</f>
        <v>13:28:41</v>
      </c>
      <c r="J1616">
        <f t="shared" si="98"/>
        <v>3498</v>
      </c>
      <c r="K1616">
        <f>IF(ISBLANK(G1616),"",IF(ISTEXT(G1616),"",INDEX(Sheet1!H$14:H$181,MATCH(F1616,Sheet1!A$14:A$181,0))))</f>
        <v>3498</v>
      </c>
      <c r="L1616">
        <f>IF(ISBLANK(G1616),"",IF(ISTEXT(G1616),"",INDEX(Sheet1!I$14:I$181,MATCH(F1616,Sheet1!A$14:A$181,0))))</f>
        <v>0</v>
      </c>
      <c r="M1616" t="str">
        <f>IF(ISBLANK(G1616),"",IF(ISTEXT(G1616),"",IF(INDEX(Sheet1!H$14:H$181,MATCH(F1616,Sheet1!A$14:A$181,0))&lt;&gt;0,IF(INDEX(Sheet1!I$14:I$181,MATCH(F1616,Sheet1!A$14:A$181,0))&lt;&gt;0,"Loan &amp; Cash","Loan"),"Cash")))</f>
        <v>Loan</v>
      </c>
      <c r="N1616">
        <f>IF(ISTEXT(E1616),"",IF(ISBLANK(E1616),"",IF(ISTEXT(D1616),"",IF(A1611="Invoice No. : ",INDEX(Sheet1!D$14:D$181,MATCH(B1611,Sheet1!A$14:A$181,0)),N1615))))</f>
        <v>2</v>
      </c>
      <c r="O1616" t="str">
        <f>IF(ISTEXT(E1616),"",IF(ISBLANK(E1616),"",IF(ISTEXT(D1616),"",IF(A1611="Invoice No. : ",INDEX(Sheet1!E$14:E$181,MATCH(B1611,Sheet1!A$14:A$181,0)),O1615))))</f>
        <v>RUBY</v>
      </c>
      <c r="P1616" t="str">
        <f>IF(ISTEXT(E1616),"",IF(ISBLANK(E1616),"",IF(ISTEXT(D1616),"",IF(A1611="Invoice No. : ",INDEX(Sheet1!G$14:G$181,MATCH(B1611,Sheet1!A$14:A$181,0)),P1615))))</f>
        <v>RUDIO, MARIO JANDOC</v>
      </c>
      <c r="Q1616">
        <f t="shared" si="99"/>
        <v>130591.09</v>
      </c>
    </row>
    <row r="1617" spans="1:17" x14ac:dyDescent="0.2">
      <c r="A1617" s="10" t="s">
        <v>1041</v>
      </c>
      <c r="B1617" s="10" t="s">
        <v>1042</v>
      </c>
      <c r="C1617" s="11">
        <v>2</v>
      </c>
      <c r="D1617" s="11">
        <v>19.5</v>
      </c>
      <c r="E1617" s="11">
        <v>39</v>
      </c>
      <c r="F1617" s="26">
        <f t="shared" ref="F1617:F1680" si="100">IF(ISTEXT(E1617),"",IF(ISBLANK(E1617),"",IF(ISTEXT(D1617),"",IF(A1612="Invoice No. : ",B1612,F1616))))</f>
        <v>2145391</v>
      </c>
      <c r="G1617" s="26">
        <f>IF(ISTEXT(E1617),"",IF(ISBLANK(E1617),"",IF(ISTEXT(D1617),"",IF(A1612="Invoice No. : ",INDEX(Sheet1!F$14:F$181,MATCH(B1612,Sheet1!A$14:A$181,0)),G1616))))</f>
        <v>43060</v>
      </c>
      <c r="H1617" s="26" t="str">
        <f t="shared" ref="H1617:H1680" si="101">IF(ISTEXT(E1617),"",IF(ISBLANK(E1617),"",IF(ISTEXT(D1617),"",IF(A1612="Invoice No. : ",TEXT(B1613,"mm/dd/yyyy"),H1616))))</f>
        <v>01/17/2023</v>
      </c>
      <c r="I1617" s="26" t="str">
        <f>IF(ISTEXT(E1617),"",IF(ISBLANK(E1617),"",IF(ISTEXT(D1617),"",IF(A1612="Invoice No. : ",TEXT(INDEX(Sheet1!C$14:C$200,MATCH(B1612,Sheet1!A$14:A$200,0)),"hh:mm:ss"),I1616))))</f>
        <v>13:28:41</v>
      </c>
      <c r="J1617">
        <f t="shared" ref="J1617:J1680" si="102">IF(D1618="Invoice Amount",E1618,IF(ISBLANK(D1617),"",J1618))</f>
        <v>3498</v>
      </c>
      <c r="K1617">
        <f>IF(ISBLANK(G1617),"",IF(ISTEXT(G1617),"",INDEX(Sheet1!H$14:H$181,MATCH(F1617,Sheet1!A$14:A$181,0))))</f>
        <v>3498</v>
      </c>
      <c r="L1617">
        <f>IF(ISBLANK(G1617),"",IF(ISTEXT(G1617),"",INDEX(Sheet1!I$14:I$181,MATCH(F1617,Sheet1!A$14:A$181,0))))</f>
        <v>0</v>
      </c>
      <c r="M1617" t="str">
        <f>IF(ISBLANK(G1617),"",IF(ISTEXT(G1617),"",IF(INDEX(Sheet1!H$14:H$181,MATCH(F1617,Sheet1!A$14:A$181,0))&lt;&gt;0,IF(INDEX(Sheet1!I$14:I$181,MATCH(F1617,Sheet1!A$14:A$181,0))&lt;&gt;0,"Loan &amp; Cash","Loan"),"Cash")))</f>
        <v>Loan</v>
      </c>
      <c r="N1617">
        <f>IF(ISTEXT(E1617),"",IF(ISBLANK(E1617),"",IF(ISTEXT(D1617),"",IF(A1612="Invoice No. : ",INDEX(Sheet1!D$14:D$181,MATCH(B1612,Sheet1!A$14:A$181,0)),N1616))))</f>
        <v>2</v>
      </c>
      <c r="O1617" t="str">
        <f>IF(ISTEXT(E1617),"",IF(ISBLANK(E1617),"",IF(ISTEXT(D1617),"",IF(A1612="Invoice No. : ",INDEX(Sheet1!E$14:E$181,MATCH(B1612,Sheet1!A$14:A$181,0)),O1616))))</f>
        <v>RUBY</v>
      </c>
      <c r="P1617" t="str">
        <f>IF(ISTEXT(E1617),"",IF(ISBLANK(E1617),"",IF(ISTEXT(D1617),"",IF(A1612="Invoice No. : ",INDEX(Sheet1!G$14:G$181,MATCH(B1612,Sheet1!A$14:A$181,0)),P1616))))</f>
        <v>RUDIO, MARIO JANDOC</v>
      </c>
      <c r="Q1617">
        <f t="shared" ref="Q1617:Q1680" si="103">IF(ISBLANK(C1617),"",IF(ISNUMBER(C1617),VLOOKUP("Grand Total : ",D:E,2,FALSE),""))</f>
        <v>130591.09</v>
      </c>
    </row>
    <row r="1618" spans="1:17" x14ac:dyDescent="0.2">
      <c r="A1618" s="10" t="s">
        <v>1043</v>
      </c>
      <c r="B1618" s="10" t="s">
        <v>1044</v>
      </c>
      <c r="C1618" s="11">
        <v>1</v>
      </c>
      <c r="D1618" s="11">
        <v>8.25</v>
      </c>
      <c r="E1618" s="11">
        <v>8.25</v>
      </c>
      <c r="F1618" s="26">
        <f t="shared" si="100"/>
        <v>2145391</v>
      </c>
      <c r="G1618" s="26">
        <f>IF(ISTEXT(E1618),"",IF(ISBLANK(E1618),"",IF(ISTEXT(D1618),"",IF(A1613="Invoice No. : ",INDEX(Sheet1!F$14:F$181,MATCH(B1613,Sheet1!A$14:A$181,0)),G1617))))</f>
        <v>43060</v>
      </c>
      <c r="H1618" s="26" t="str">
        <f t="shared" si="101"/>
        <v>01/17/2023</v>
      </c>
      <c r="I1618" s="26" t="str">
        <f>IF(ISTEXT(E1618),"",IF(ISBLANK(E1618),"",IF(ISTEXT(D1618),"",IF(A1613="Invoice No. : ",TEXT(INDEX(Sheet1!C$14:C$200,MATCH(B1613,Sheet1!A$14:A$200,0)),"hh:mm:ss"),I1617))))</f>
        <v>13:28:41</v>
      </c>
      <c r="J1618">
        <f t="shared" si="102"/>
        <v>3498</v>
      </c>
      <c r="K1618">
        <f>IF(ISBLANK(G1618),"",IF(ISTEXT(G1618),"",INDEX(Sheet1!H$14:H$181,MATCH(F1618,Sheet1!A$14:A$181,0))))</f>
        <v>3498</v>
      </c>
      <c r="L1618">
        <f>IF(ISBLANK(G1618),"",IF(ISTEXT(G1618),"",INDEX(Sheet1!I$14:I$181,MATCH(F1618,Sheet1!A$14:A$181,0))))</f>
        <v>0</v>
      </c>
      <c r="M1618" t="str">
        <f>IF(ISBLANK(G1618),"",IF(ISTEXT(G1618),"",IF(INDEX(Sheet1!H$14:H$181,MATCH(F1618,Sheet1!A$14:A$181,0))&lt;&gt;0,IF(INDEX(Sheet1!I$14:I$181,MATCH(F1618,Sheet1!A$14:A$181,0))&lt;&gt;0,"Loan &amp; Cash","Loan"),"Cash")))</f>
        <v>Loan</v>
      </c>
      <c r="N1618">
        <f>IF(ISTEXT(E1618),"",IF(ISBLANK(E1618),"",IF(ISTEXT(D1618),"",IF(A1613="Invoice No. : ",INDEX(Sheet1!D$14:D$181,MATCH(B1613,Sheet1!A$14:A$181,0)),N1617))))</f>
        <v>2</v>
      </c>
      <c r="O1618" t="str">
        <f>IF(ISTEXT(E1618),"",IF(ISBLANK(E1618),"",IF(ISTEXT(D1618),"",IF(A1613="Invoice No. : ",INDEX(Sheet1!E$14:E$181,MATCH(B1613,Sheet1!A$14:A$181,0)),O1617))))</f>
        <v>RUBY</v>
      </c>
      <c r="P1618" t="str">
        <f>IF(ISTEXT(E1618),"",IF(ISBLANK(E1618),"",IF(ISTEXT(D1618),"",IF(A1613="Invoice No. : ",INDEX(Sheet1!G$14:G$181,MATCH(B1613,Sheet1!A$14:A$181,0)),P1617))))</f>
        <v>RUDIO, MARIO JANDOC</v>
      </c>
      <c r="Q1618">
        <f t="shared" si="103"/>
        <v>130591.09</v>
      </c>
    </row>
    <row r="1619" spans="1:17" x14ac:dyDescent="0.2">
      <c r="A1619" s="10" t="s">
        <v>1045</v>
      </c>
      <c r="B1619" s="10" t="s">
        <v>1046</v>
      </c>
      <c r="C1619" s="11">
        <v>3</v>
      </c>
      <c r="D1619" s="11">
        <v>16</v>
      </c>
      <c r="E1619" s="11">
        <v>48</v>
      </c>
      <c r="F1619" s="26">
        <f t="shared" si="100"/>
        <v>2145391</v>
      </c>
      <c r="G1619" s="26">
        <f>IF(ISTEXT(E1619),"",IF(ISBLANK(E1619),"",IF(ISTEXT(D1619),"",IF(A1614="Invoice No. : ",INDEX(Sheet1!F$14:F$181,MATCH(B1614,Sheet1!A$14:A$181,0)),G1618))))</f>
        <v>43060</v>
      </c>
      <c r="H1619" s="26" t="str">
        <f t="shared" si="101"/>
        <v>01/17/2023</v>
      </c>
      <c r="I1619" s="26" t="str">
        <f>IF(ISTEXT(E1619),"",IF(ISBLANK(E1619),"",IF(ISTEXT(D1619),"",IF(A1614="Invoice No. : ",TEXT(INDEX(Sheet1!C$14:C$200,MATCH(B1614,Sheet1!A$14:A$200,0)),"hh:mm:ss"),I1618))))</f>
        <v>13:28:41</v>
      </c>
      <c r="J1619">
        <f t="shared" si="102"/>
        <v>3498</v>
      </c>
      <c r="K1619">
        <f>IF(ISBLANK(G1619),"",IF(ISTEXT(G1619),"",INDEX(Sheet1!H$14:H$181,MATCH(F1619,Sheet1!A$14:A$181,0))))</f>
        <v>3498</v>
      </c>
      <c r="L1619">
        <f>IF(ISBLANK(G1619),"",IF(ISTEXT(G1619),"",INDEX(Sheet1!I$14:I$181,MATCH(F1619,Sheet1!A$14:A$181,0))))</f>
        <v>0</v>
      </c>
      <c r="M1619" t="str">
        <f>IF(ISBLANK(G1619),"",IF(ISTEXT(G1619),"",IF(INDEX(Sheet1!H$14:H$181,MATCH(F1619,Sheet1!A$14:A$181,0))&lt;&gt;0,IF(INDEX(Sheet1!I$14:I$181,MATCH(F1619,Sheet1!A$14:A$181,0))&lt;&gt;0,"Loan &amp; Cash","Loan"),"Cash")))</f>
        <v>Loan</v>
      </c>
      <c r="N1619">
        <f>IF(ISTEXT(E1619),"",IF(ISBLANK(E1619),"",IF(ISTEXT(D1619),"",IF(A1614="Invoice No. : ",INDEX(Sheet1!D$14:D$181,MATCH(B1614,Sheet1!A$14:A$181,0)),N1618))))</f>
        <v>2</v>
      </c>
      <c r="O1619" t="str">
        <f>IF(ISTEXT(E1619),"",IF(ISBLANK(E1619),"",IF(ISTEXT(D1619),"",IF(A1614="Invoice No. : ",INDEX(Sheet1!E$14:E$181,MATCH(B1614,Sheet1!A$14:A$181,0)),O1618))))</f>
        <v>RUBY</v>
      </c>
      <c r="P1619" t="str">
        <f>IF(ISTEXT(E1619),"",IF(ISBLANK(E1619),"",IF(ISTEXT(D1619),"",IF(A1614="Invoice No. : ",INDEX(Sheet1!G$14:G$181,MATCH(B1614,Sheet1!A$14:A$181,0)),P1618))))</f>
        <v>RUDIO, MARIO JANDOC</v>
      </c>
      <c r="Q1619">
        <f t="shared" si="103"/>
        <v>130591.09</v>
      </c>
    </row>
    <row r="1620" spans="1:17" x14ac:dyDescent="0.2">
      <c r="A1620" s="10" t="s">
        <v>721</v>
      </c>
      <c r="B1620" s="10" t="s">
        <v>722</v>
      </c>
      <c r="C1620" s="11">
        <v>2</v>
      </c>
      <c r="D1620" s="11">
        <v>33.5</v>
      </c>
      <c r="E1620" s="11">
        <v>67</v>
      </c>
      <c r="F1620" s="26">
        <f t="shared" si="100"/>
        <v>2145391</v>
      </c>
      <c r="G1620" s="26">
        <f>IF(ISTEXT(E1620),"",IF(ISBLANK(E1620),"",IF(ISTEXT(D1620),"",IF(A1615="Invoice No. : ",INDEX(Sheet1!F$14:F$181,MATCH(B1615,Sheet1!A$14:A$181,0)),G1619))))</f>
        <v>43060</v>
      </c>
      <c r="H1620" s="26" t="str">
        <f t="shared" si="101"/>
        <v>01/17/2023</v>
      </c>
      <c r="I1620" s="26" t="str">
        <f>IF(ISTEXT(E1620),"",IF(ISBLANK(E1620),"",IF(ISTEXT(D1620),"",IF(A1615="Invoice No. : ",TEXT(INDEX(Sheet1!C$14:C$200,MATCH(B1615,Sheet1!A$14:A$200,0)),"hh:mm:ss"),I1619))))</f>
        <v>13:28:41</v>
      </c>
      <c r="J1620">
        <f t="shared" si="102"/>
        <v>3498</v>
      </c>
      <c r="K1620">
        <f>IF(ISBLANK(G1620),"",IF(ISTEXT(G1620),"",INDEX(Sheet1!H$14:H$181,MATCH(F1620,Sheet1!A$14:A$181,0))))</f>
        <v>3498</v>
      </c>
      <c r="L1620">
        <f>IF(ISBLANK(G1620),"",IF(ISTEXT(G1620),"",INDEX(Sheet1!I$14:I$181,MATCH(F1620,Sheet1!A$14:A$181,0))))</f>
        <v>0</v>
      </c>
      <c r="M1620" t="str">
        <f>IF(ISBLANK(G1620),"",IF(ISTEXT(G1620),"",IF(INDEX(Sheet1!H$14:H$181,MATCH(F1620,Sheet1!A$14:A$181,0))&lt;&gt;0,IF(INDEX(Sheet1!I$14:I$181,MATCH(F1620,Sheet1!A$14:A$181,0))&lt;&gt;0,"Loan &amp; Cash","Loan"),"Cash")))</f>
        <v>Loan</v>
      </c>
      <c r="N1620">
        <f>IF(ISTEXT(E1620),"",IF(ISBLANK(E1620),"",IF(ISTEXT(D1620),"",IF(A1615="Invoice No. : ",INDEX(Sheet1!D$14:D$181,MATCH(B1615,Sheet1!A$14:A$181,0)),N1619))))</f>
        <v>2</v>
      </c>
      <c r="O1620" t="str">
        <f>IF(ISTEXT(E1620),"",IF(ISBLANK(E1620),"",IF(ISTEXT(D1620),"",IF(A1615="Invoice No. : ",INDEX(Sheet1!E$14:E$181,MATCH(B1615,Sheet1!A$14:A$181,0)),O1619))))</f>
        <v>RUBY</v>
      </c>
      <c r="P1620" t="str">
        <f>IF(ISTEXT(E1620),"",IF(ISBLANK(E1620),"",IF(ISTEXT(D1620),"",IF(A1615="Invoice No. : ",INDEX(Sheet1!G$14:G$181,MATCH(B1615,Sheet1!A$14:A$181,0)),P1619))))</f>
        <v>RUDIO, MARIO JANDOC</v>
      </c>
      <c r="Q1620">
        <f t="shared" si="103"/>
        <v>130591.09</v>
      </c>
    </row>
    <row r="1621" spans="1:17" x14ac:dyDescent="0.2">
      <c r="D1621" s="12" t="s">
        <v>16</v>
      </c>
      <c r="E1621" s="13">
        <v>3498</v>
      </c>
      <c r="F1621" s="26" t="str">
        <f t="shared" si="100"/>
        <v/>
      </c>
      <c r="G1621" s="26" t="str">
        <f>IF(ISTEXT(E1621),"",IF(ISBLANK(E1621),"",IF(ISTEXT(D1621),"",IF(A1616="Invoice No. : ",INDEX(Sheet1!F$14:F$181,MATCH(B1616,Sheet1!A$14:A$181,0)),G1620))))</f>
        <v/>
      </c>
      <c r="H1621" s="26" t="str">
        <f t="shared" si="101"/>
        <v/>
      </c>
      <c r="I1621" s="26" t="str">
        <f>IF(ISTEXT(E1621),"",IF(ISBLANK(E1621),"",IF(ISTEXT(D1621),"",IF(A1616="Invoice No. : ",TEXT(INDEX(Sheet1!C$14:C$200,MATCH(B1616,Sheet1!A$14:A$200,0)),"hh:mm:ss"),I1620))))</f>
        <v/>
      </c>
      <c r="J1621" t="str">
        <f t="shared" si="102"/>
        <v/>
      </c>
      <c r="K1621" t="str">
        <f>IF(ISBLANK(G1621),"",IF(ISTEXT(G1621),"",INDEX(Sheet1!H$14:H$181,MATCH(F1621,Sheet1!A$14:A$181,0))))</f>
        <v/>
      </c>
      <c r="L1621" t="str">
        <f>IF(ISBLANK(G1621),"",IF(ISTEXT(G1621),"",INDEX(Sheet1!I$14:I$181,MATCH(F1621,Sheet1!A$14:A$181,0))))</f>
        <v/>
      </c>
      <c r="M1621" t="str">
        <f>IF(ISBLANK(G1621),"",IF(ISTEXT(G1621),"",IF(INDEX(Sheet1!H$14:H$181,MATCH(F1621,Sheet1!A$14:A$181,0))&lt;&gt;0,IF(INDEX(Sheet1!I$14:I$181,MATCH(F1621,Sheet1!A$14:A$181,0))&lt;&gt;0,"Loan &amp; Cash","Loan"),"Cash")))</f>
        <v/>
      </c>
      <c r="N1621" t="str">
        <f>IF(ISTEXT(E1621),"",IF(ISBLANK(E1621),"",IF(ISTEXT(D1621),"",IF(A1616="Invoice No. : ",INDEX(Sheet1!D$14:D$181,MATCH(B1616,Sheet1!A$14:A$181,0)),N1620))))</f>
        <v/>
      </c>
      <c r="O1621" t="str">
        <f>IF(ISTEXT(E1621),"",IF(ISBLANK(E1621),"",IF(ISTEXT(D1621),"",IF(A1616="Invoice No. : ",INDEX(Sheet1!E$14:E$181,MATCH(B1616,Sheet1!A$14:A$181,0)),O1620))))</f>
        <v/>
      </c>
      <c r="P1621" t="str">
        <f>IF(ISTEXT(E1621),"",IF(ISBLANK(E1621),"",IF(ISTEXT(D1621),"",IF(A1616="Invoice No. : ",INDEX(Sheet1!G$14:G$181,MATCH(B1616,Sheet1!A$14:A$181,0)),P1620))))</f>
        <v/>
      </c>
      <c r="Q1621" t="str">
        <f t="shared" si="103"/>
        <v/>
      </c>
    </row>
    <row r="1622" spans="1:17" x14ac:dyDescent="0.2">
      <c r="F1622" s="26" t="str">
        <f t="shared" si="100"/>
        <v/>
      </c>
      <c r="G1622" s="26" t="str">
        <f>IF(ISTEXT(E1622),"",IF(ISBLANK(E1622),"",IF(ISTEXT(D1622),"",IF(A1617="Invoice No. : ",INDEX(Sheet1!F$14:F$181,MATCH(B1617,Sheet1!A$14:A$181,0)),G1621))))</f>
        <v/>
      </c>
      <c r="H1622" s="26" t="str">
        <f t="shared" si="101"/>
        <v/>
      </c>
      <c r="I1622" s="26" t="str">
        <f>IF(ISTEXT(E1622),"",IF(ISBLANK(E1622),"",IF(ISTEXT(D1622),"",IF(A1617="Invoice No. : ",TEXT(INDEX(Sheet1!C$14:C$200,MATCH(B1617,Sheet1!A$14:A$200,0)),"hh:mm:ss"),I1621))))</f>
        <v/>
      </c>
      <c r="J1622" t="str">
        <f t="shared" si="102"/>
        <v/>
      </c>
      <c r="K1622" t="str">
        <f>IF(ISBLANK(G1622),"",IF(ISTEXT(G1622),"",INDEX(Sheet1!H$14:H$181,MATCH(F1622,Sheet1!A$14:A$181,0))))</f>
        <v/>
      </c>
      <c r="L1622" t="str">
        <f>IF(ISBLANK(G1622),"",IF(ISTEXT(G1622),"",INDEX(Sheet1!I$14:I$181,MATCH(F1622,Sheet1!A$14:A$181,0))))</f>
        <v/>
      </c>
      <c r="M1622" t="str">
        <f>IF(ISBLANK(G1622),"",IF(ISTEXT(G1622),"",IF(INDEX(Sheet1!H$14:H$181,MATCH(F1622,Sheet1!A$14:A$181,0))&lt;&gt;0,IF(INDEX(Sheet1!I$14:I$181,MATCH(F1622,Sheet1!A$14:A$181,0))&lt;&gt;0,"Loan &amp; Cash","Loan"),"Cash")))</f>
        <v/>
      </c>
      <c r="N1622" t="str">
        <f>IF(ISTEXT(E1622),"",IF(ISBLANK(E1622),"",IF(ISTEXT(D1622),"",IF(A1617="Invoice No. : ",INDEX(Sheet1!D$14:D$181,MATCH(B1617,Sheet1!A$14:A$181,0)),N1621))))</f>
        <v/>
      </c>
      <c r="O1622" t="str">
        <f>IF(ISTEXT(E1622),"",IF(ISBLANK(E1622),"",IF(ISTEXT(D1622),"",IF(A1617="Invoice No. : ",INDEX(Sheet1!E$14:E$181,MATCH(B1617,Sheet1!A$14:A$181,0)),O1621))))</f>
        <v/>
      </c>
      <c r="P1622" t="str">
        <f>IF(ISTEXT(E1622),"",IF(ISBLANK(E1622),"",IF(ISTEXT(D1622),"",IF(A1617="Invoice No. : ",INDEX(Sheet1!G$14:G$181,MATCH(B1617,Sheet1!A$14:A$181,0)),P1621))))</f>
        <v/>
      </c>
      <c r="Q1622" t="str">
        <f t="shared" si="103"/>
        <v/>
      </c>
    </row>
    <row r="1623" spans="1:17" x14ac:dyDescent="0.2">
      <c r="F1623" s="26" t="str">
        <f t="shared" si="100"/>
        <v/>
      </c>
      <c r="G1623" s="26" t="str">
        <f>IF(ISTEXT(E1623),"",IF(ISBLANK(E1623),"",IF(ISTEXT(D1623),"",IF(A1618="Invoice No. : ",INDEX(Sheet1!F$14:F$181,MATCH(B1618,Sheet1!A$14:A$181,0)),G1622))))</f>
        <v/>
      </c>
      <c r="H1623" s="26" t="str">
        <f t="shared" si="101"/>
        <v/>
      </c>
      <c r="I1623" s="26" t="str">
        <f>IF(ISTEXT(E1623),"",IF(ISBLANK(E1623),"",IF(ISTEXT(D1623),"",IF(A1618="Invoice No. : ",TEXT(INDEX(Sheet1!C$14:C$200,MATCH(B1618,Sheet1!A$14:A$200,0)),"hh:mm:ss"),I1622))))</f>
        <v/>
      </c>
      <c r="J1623" t="str">
        <f t="shared" si="102"/>
        <v/>
      </c>
      <c r="K1623" t="str">
        <f>IF(ISBLANK(G1623),"",IF(ISTEXT(G1623),"",INDEX(Sheet1!H$14:H$181,MATCH(F1623,Sheet1!A$14:A$181,0))))</f>
        <v/>
      </c>
      <c r="L1623" t="str">
        <f>IF(ISBLANK(G1623),"",IF(ISTEXT(G1623),"",INDEX(Sheet1!I$14:I$181,MATCH(F1623,Sheet1!A$14:A$181,0))))</f>
        <v/>
      </c>
      <c r="M1623" t="str">
        <f>IF(ISBLANK(G1623),"",IF(ISTEXT(G1623),"",IF(INDEX(Sheet1!H$14:H$181,MATCH(F1623,Sheet1!A$14:A$181,0))&lt;&gt;0,IF(INDEX(Sheet1!I$14:I$181,MATCH(F1623,Sheet1!A$14:A$181,0))&lt;&gt;0,"Loan &amp; Cash","Loan"),"Cash")))</f>
        <v/>
      </c>
      <c r="N1623" t="str">
        <f>IF(ISTEXT(E1623),"",IF(ISBLANK(E1623),"",IF(ISTEXT(D1623),"",IF(A1618="Invoice No. : ",INDEX(Sheet1!D$14:D$181,MATCH(B1618,Sheet1!A$14:A$181,0)),N1622))))</f>
        <v/>
      </c>
      <c r="O1623" t="str">
        <f>IF(ISTEXT(E1623),"",IF(ISBLANK(E1623),"",IF(ISTEXT(D1623),"",IF(A1618="Invoice No. : ",INDEX(Sheet1!E$14:E$181,MATCH(B1618,Sheet1!A$14:A$181,0)),O1622))))</f>
        <v/>
      </c>
      <c r="P1623" t="str">
        <f>IF(ISTEXT(E1623),"",IF(ISBLANK(E1623),"",IF(ISTEXT(D1623),"",IF(A1618="Invoice No. : ",INDEX(Sheet1!G$14:G$181,MATCH(B1618,Sheet1!A$14:A$181,0)),P1622))))</f>
        <v/>
      </c>
      <c r="Q1623" t="str">
        <f t="shared" si="103"/>
        <v/>
      </c>
    </row>
    <row r="1624" spans="1:17" x14ac:dyDescent="0.2">
      <c r="A1624" s="3" t="s">
        <v>4</v>
      </c>
      <c r="B1624" s="4">
        <v>2145392</v>
      </c>
      <c r="C1624" s="3" t="s">
        <v>5</v>
      </c>
      <c r="D1624" s="5" t="s">
        <v>185</v>
      </c>
      <c r="F1624" s="26" t="str">
        <f t="shared" si="100"/>
        <v/>
      </c>
      <c r="G1624" s="26" t="str">
        <f>IF(ISTEXT(E1624),"",IF(ISBLANK(E1624),"",IF(ISTEXT(D1624),"",IF(A1619="Invoice No. : ",INDEX(Sheet1!F$14:F$181,MATCH(B1619,Sheet1!A$14:A$181,0)),G1623))))</f>
        <v/>
      </c>
      <c r="H1624" s="26" t="str">
        <f t="shared" si="101"/>
        <v/>
      </c>
      <c r="I1624" s="26" t="str">
        <f>IF(ISTEXT(E1624),"",IF(ISBLANK(E1624),"",IF(ISTEXT(D1624),"",IF(A1619="Invoice No. : ",TEXT(INDEX(Sheet1!C$14:C$200,MATCH(B1619,Sheet1!A$14:A$200,0)),"hh:mm:ss"),I1623))))</f>
        <v/>
      </c>
      <c r="J1624" t="str">
        <f t="shared" si="102"/>
        <v/>
      </c>
      <c r="K1624" t="str">
        <f>IF(ISBLANK(G1624),"",IF(ISTEXT(G1624),"",INDEX(Sheet1!H$14:H$181,MATCH(F1624,Sheet1!A$14:A$181,0))))</f>
        <v/>
      </c>
      <c r="L1624" t="str">
        <f>IF(ISBLANK(G1624),"",IF(ISTEXT(G1624),"",INDEX(Sheet1!I$14:I$181,MATCH(F1624,Sheet1!A$14:A$181,0))))</f>
        <v/>
      </c>
      <c r="M1624" t="str">
        <f>IF(ISBLANK(G1624),"",IF(ISTEXT(G1624),"",IF(INDEX(Sheet1!H$14:H$181,MATCH(F1624,Sheet1!A$14:A$181,0))&lt;&gt;0,IF(INDEX(Sheet1!I$14:I$181,MATCH(F1624,Sheet1!A$14:A$181,0))&lt;&gt;0,"Loan &amp; Cash","Loan"),"Cash")))</f>
        <v/>
      </c>
      <c r="N1624" t="str">
        <f>IF(ISTEXT(E1624),"",IF(ISBLANK(E1624),"",IF(ISTEXT(D1624),"",IF(A1619="Invoice No. : ",INDEX(Sheet1!D$14:D$181,MATCH(B1619,Sheet1!A$14:A$181,0)),N1623))))</f>
        <v/>
      </c>
      <c r="O1624" t="str">
        <f>IF(ISTEXT(E1624),"",IF(ISBLANK(E1624),"",IF(ISTEXT(D1624),"",IF(A1619="Invoice No. : ",INDEX(Sheet1!E$14:E$181,MATCH(B1619,Sheet1!A$14:A$181,0)),O1623))))</f>
        <v/>
      </c>
      <c r="P1624" t="str">
        <f>IF(ISTEXT(E1624),"",IF(ISBLANK(E1624),"",IF(ISTEXT(D1624),"",IF(A1619="Invoice No. : ",INDEX(Sheet1!G$14:G$181,MATCH(B1619,Sheet1!A$14:A$181,0)),P1623))))</f>
        <v/>
      </c>
      <c r="Q1624" t="str">
        <f t="shared" si="103"/>
        <v/>
      </c>
    </row>
    <row r="1625" spans="1:17" x14ac:dyDescent="0.2">
      <c r="A1625" s="3" t="s">
        <v>7</v>
      </c>
      <c r="B1625" s="6">
        <v>44943</v>
      </c>
      <c r="C1625" s="3" t="s">
        <v>8</v>
      </c>
      <c r="D1625" s="7">
        <v>2</v>
      </c>
      <c r="F1625" s="26" t="str">
        <f t="shared" si="100"/>
        <v/>
      </c>
      <c r="G1625" s="26" t="str">
        <f>IF(ISTEXT(E1625),"",IF(ISBLANK(E1625),"",IF(ISTEXT(D1625),"",IF(A1620="Invoice No. : ",INDEX(Sheet1!F$14:F$181,MATCH(B1620,Sheet1!A$14:A$181,0)),G1624))))</f>
        <v/>
      </c>
      <c r="H1625" s="26" t="str">
        <f t="shared" si="101"/>
        <v/>
      </c>
      <c r="I1625" s="26" t="str">
        <f>IF(ISTEXT(E1625),"",IF(ISBLANK(E1625),"",IF(ISTEXT(D1625),"",IF(A1620="Invoice No. : ",TEXT(INDEX(Sheet1!C$14:C$200,MATCH(B1620,Sheet1!A$14:A$200,0)),"hh:mm:ss"),I1624))))</f>
        <v/>
      </c>
      <c r="J1625" t="str">
        <f t="shared" si="102"/>
        <v/>
      </c>
      <c r="K1625" t="str">
        <f>IF(ISBLANK(G1625),"",IF(ISTEXT(G1625),"",INDEX(Sheet1!H$14:H$181,MATCH(F1625,Sheet1!A$14:A$181,0))))</f>
        <v/>
      </c>
      <c r="L1625" t="str">
        <f>IF(ISBLANK(G1625),"",IF(ISTEXT(G1625),"",INDEX(Sheet1!I$14:I$181,MATCH(F1625,Sheet1!A$14:A$181,0))))</f>
        <v/>
      </c>
      <c r="M1625" t="str">
        <f>IF(ISBLANK(G1625),"",IF(ISTEXT(G1625),"",IF(INDEX(Sheet1!H$14:H$181,MATCH(F1625,Sheet1!A$14:A$181,0))&lt;&gt;0,IF(INDEX(Sheet1!I$14:I$181,MATCH(F1625,Sheet1!A$14:A$181,0))&lt;&gt;0,"Loan &amp; Cash","Loan"),"Cash")))</f>
        <v/>
      </c>
      <c r="N1625" t="str">
        <f>IF(ISTEXT(E1625),"",IF(ISBLANK(E1625),"",IF(ISTEXT(D1625),"",IF(A1620="Invoice No. : ",INDEX(Sheet1!D$14:D$181,MATCH(B1620,Sheet1!A$14:A$181,0)),N1624))))</f>
        <v/>
      </c>
      <c r="O1625" t="str">
        <f>IF(ISTEXT(E1625),"",IF(ISBLANK(E1625),"",IF(ISTEXT(D1625),"",IF(A1620="Invoice No. : ",INDEX(Sheet1!E$14:E$181,MATCH(B1620,Sheet1!A$14:A$181,0)),O1624))))</f>
        <v/>
      </c>
      <c r="P1625" t="str">
        <f>IF(ISTEXT(E1625),"",IF(ISBLANK(E1625),"",IF(ISTEXT(D1625),"",IF(A1620="Invoice No. : ",INDEX(Sheet1!G$14:G$181,MATCH(B1620,Sheet1!A$14:A$181,0)),P1624))))</f>
        <v/>
      </c>
      <c r="Q1625" t="str">
        <f t="shared" si="103"/>
        <v/>
      </c>
    </row>
    <row r="1626" spans="1:17" x14ac:dyDescent="0.2">
      <c r="F1626" s="26" t="str">
        <f t="shared" si="100"/>
        <v/>
      </c>
      <c r="G1626" s="26" t="str">
        <f>IF(ISTEXT(E1626),"",IF(ISBLANK(E1626),"",IF(ISTEXT(D1626),"",IF(A1621="Invoice No. : ",INDEX(Sheet1!F$14:F$181,MATCH(B1621,Sheet1!A$14:A$181,0)),G1625))))</f>
        <v/>
      </c>
      <c r="H1626" s="26" t="str">
        <f t="shared" si="101"/>
        <v/>
      </c>
      <c r="I1626" s="26" t="str">
        <f>IF(ISTEXT(E1626),"",IF(ISBLANK(E1626),"",IF(ISTEXT(D1626),"",IF(A1621="Invoice No. : ",TEXT(INDEX(Sheet1!C$14:C$200,MATCH(B1621,Sheet1!A$14:A$200,0)),"hh:mm:ss"),I1625))))</f>
        <v/>
      </c>
      <c r="J1626" t="str">
        <f t="shared" si="102"/>
        <v/>
      </c>
      <c r="K1626" t="str">
        <f>IF(ISBLANK(G1626),"",IF(ISTEXT(G1626),"",INDEX(Sheet1!H$14:H$181,MATCH(F1626,Sheet1!A$14:A$181,0))))</f>
        <v/>
      </c>
      <c r="L1626" t="str">
        <f>IF(ISBLANK(G1626),"",IF(ISTEXT(G1626),"",INDEX(Sheet1!I$14:I$181,MATCH(F1626,Sheet1!A$14:A$181,0))))</f>
        <v/>
      </c>
      <c r="M1626" t="str">
        <f>IF(ISBLANK(G1626),"",IF(ISTEXT(G1626),"",IF(INDEX(Sheet1!H$14:H$181,MATCH(F1626,Sheet1!A$14:A$181,0))&lt;&gt;0,IF(INDEX(Sheet1!I$14:I$181,MATCH(F1626,Sheet1!A$14:A$181,0))&lt;&gt;0,"Loan &amp; Cash","Loan"),"Cash")))</f>
        <v/>
      </c>
      <c r="N1626" t="str">
        <f>IF(ISTEXT(E1626),"",IF(ISBLANK(E1626),"",IF(ISTEXT(D1626),"",IF(A1621="Invoice No. : ",INDEX(Sheet1!D$14:D$181,MATCH(B1621,Sheet1!A$14:A$181,0)),N1625))))</f>
        <v/>
      </c>
      <c r="O1626" t="str">
        <f>IF(ISTEXT(E1626),"",IF(ISBLANK(E1626),"",IF(ISTEXT(D1626),"",IF(A1621="Invoice No. : ",INDEX(Sheet1!E$14:E$181,MATCH(B1621,Sheet1!A$14:A$181,0)),O1625))))</f>
        <v/>
      </c>
      <c r="P1626" t="str">
        <f>IF(ISTEXT(E1626),"",IF(ISBLANK(E1626),"",IF(ISTEXT(D1626),"",IF(A1621="Invoice No. : ",INDEX(Sheet1!G$14:G$181,MATCH(B1621,Sheet1!A$14:A$181,0)),P1625))))</f>
        <v/>
      </c>
      <c r="Q1626" t="str">
        <f t="shared" si="103"/>
        <v/>
      </c>
    </row>
    <row r="1627" spans="1:17" x14ac:dyDescent="0.2">
      <c r="A1627" s="8" t="s">
        <v>9</v>
      </c>
      <c r="B1627" s="8" t="s">
        <v>10</v>
      </c>
      <c r="C1627" s="9" t="s">
        <v>11</v>
      </c>
      <c r="D1627" s="9" t="s">
        <v>12</v>
      </c>
      <c r="E1627" s="9" t="s">
        <v>13</v>
      </c>
      <c r="F1627" s="26" t="str">
        <f t="shared" si="100"/>
        <v/>
      </c>
      <c r="G1627" s="26" t="str">
        <f>IF(ISTEXT(E1627),"",IF(ISBLANK(E1627),"",IF(ISTEXT(D1627),"",IF(A1622="Invoice No. : ",INDEX(Sheet1!F$14:F$181,MATCH(B1622,Sheet1!A$14:A$181,0)),G1626))))</f>
        <v/>
      </c>
      <c r="H1627" s="26" t="str">
        <f t="shared" si="101"/>
        <v/>
      </c>
      <c r="I1627" s="26" t="str">
        <f>IF(ISTEXT(E1627),"",IF(ISBLANK(E1627),"",IF(ISTEXT(D1627),"",IF(A1622="Invoice No. : ",TEXT(INDEX(Sheet1!C$14:C$200,MATCH(B1622,Sheet1!A$14:A$200,0)),"hh:mm:ss"),I1626))))</f>
        <v/>
      </c>
      <c r="J1627" t="str">
        <f t="shared" si="102"/>
        <v/>
      </c>
      <c r="K1627" t="str">
        <f>IF(ISBLANK(G1627),"",IF(ISTEXT(G1627),"",INDEX(Sheet1!H$14:H$181,MATCH(F1627,Sheet1!A$14:A$181,0))))</f>
        <v/>
      </c>
      <c r="L1627" t="str">
        <f>IF(ISBLANK(G1627),"",IF(ISTEXT(G1627),"",INDEX(Sheet1!I$14:I$181,MATCH(F1627,Sheet1!A$14:A$181,0))))</f>
        <v/>
      </c>
      <c r="M1627" t="str">
        <f>IF(ISBLANK(G1627),"",IF(ISTEXT(G1627),"",IF(INDEX(Sheet1!H$14:H$181,MATCH(F1627,Sheet1!A$14:A$181,0))&lt;&gt;0,IF(INDEX(Sheet1!I$14:I$181,MATCH(F1627,Sheet1!A$14:A$181,0))&lt;&gt;0,"Loan &amp; Cash","Loan"),"Cash")))</f>
        <v/>
      </c>
      <c r="N1627" t="str">
        <f>IF(ISTEXT(E1627),"",IF(ISBLANK(E1627),"",IF(ISTEXT(D1627),"",IF(A1622="Invoice No. : ",INDEX(Sheet1!D$14:D$181,MATCH(B1622,Sheet1!A$14:A$181,0)),N1626))))</f>
        <v/>
      </c>
      <c r="O1627" t="str">
        <f>IF(ISTEXT(E1627),"",IF(ISBLANK(E1627),"",IF(ISTEXT(D1627),"",IF(A1622="Invoice No. : ",INDEX(Sheet1!E$14:E$181,MATCH(B1622,Sheet1!A$14:A$181,0)),O1626))))</f>
        <v/>
      </c>
      <c r="P1627" t="str">
        <f>IF(ISTEXT(E1627),"",IF(ISBLANK(E1627),"",IF(ISTEXT(D1627),"",IF(A1622="Invoice No. : ",INDEX(Sheet1!G$14:G$181,MATCH(B1622,Sheet1!A$14:A$181,0)),P1626))))</f>
        <v/>
      </c>
      <c r="Q1627" t="str">
        <f t="shared" si="103"/>
        <v/>
      </c>
    </row>
    <row r="1628" spans="1:17" x14ac:dyDescent="0.2">
      <c r="F1628" s="26" t="str">
        <f t="shared" si="100"/>
        <v/>
      </c>
      <c r="G1628" s="26" t="str">
        <f>IF(ISTEXT(E1628),"",IF(ISBLANK(E1628),"",IF(ISTEXT(D1628),"",IF(A1623="Invoice No. : ",INDEX(Sheet1!F$14:F$181,MATCH(B1623,Sheet1!A$14:A$181,0)),G1627))))</f>
        <v/>
      </c>
      <c r="H1628" s="26" t="str">
        <f t="shared" si="101"/>
        <v/>
      </c>
      <c r="I1628" s="26" t="str">
        <f>IF(ISTEXT(E1628),"",IF(ISBLANK(E1628),"",IF(ISTEXT(D1628),"",IF(A1623="Invoice No. : ",TEXT(INDEX(Sheet1!C$14:C$200,MATCH(B1623,Sheet1!A$14:A$200,0)),"hh:mm:ss"),I1627))))</f>
        <v/>
      </c>
      <c r="J1628" t="str">
        <f t="shared" si="102"/>
        <v/>
      </c>
      <c r="K1628" t="str">
        <f>IF(ISBLANK(G1628),"",IF(ISTEXT(G1628),"",INDEX(Sheet1!H$14:H$181,MATCH(F1628,Sheet1!A$14:A$181,0))))</f>
        <v/>
      </c>
      <c r="L1628" t="str">
        <f>IF(ISBLANK(G1628),"",IF(ISTEXT(G1628),"",INDEX(Sheet1!I$14:I$181,MATCH(F1628,Sheet1!A$14:A$181,0))))</f>
        <v/>
      </c>
      <c r="M1628" t="str">
        <f>IF(ISBLANK(G1628),"",IF(ISTEXT(G1628),"",IF(INDEX(Sheet1!H$14:H$181,MATCH(F1628,Sheet1!A$14:A$181,0))&lt;&gt;0,IF(INDEX(Sheet1!I$14:I$181,MATCH(F1628,Sheet1!A$14:A$181,0))&lt;&gt;0,"Loan &amp; Cash","Loan"),"Cash")))</f>
        <v/>
      </c>
      <c r="N1628" t="str">
        <f>IF(ISTEXT(E1628),"",IF(ISBLANK(E1628),"",IF(ISTEXT(D1628),"",IF(A1623="Invoice No. : ",INDEX(Sheet1!D$14:D$181,MATCH(B1623,Sheet1!A$14:A$181,0)),N1627))))</f>
        <v/>
      </c>
      <c r="O1628" t="str">
        <f>IF(ISTEXT(E1628),"",IF(ISBLANK(E1628),"",IF(ISTEXT(D1628),"",IF(A1623="Invoice No. : ",INDEX(Sheet1!E$14:E$181,MATCH(B1623,Sheet1!A$14:A$181,0)),O1627))))</f>
        <v/>
      </c>
      <c r="P1628" t="str">
        <f>IF(ISTEXT(E1628),"",IF(ISBLANK(E1628),"",IF(ISTEXT(D1628),"",IF(A1623="Invoice No. : ",INDEX(Sheet1!G$14:G$181,MATCH(B1623,Sheet1!A$14:A$181,0)),P1627))))</f>
        <v/>
      </c>
      <c r="Q1628" t="str">
        <f t="shared" si="103"/>
        <v/>
      </c>
    </row>
    <row r="1629" spans="1:17" x14ac:dyDescent="0.2">
      <c r="A1629" s="10" t="s">
        <v>1047</v>
      </c>
      <c r="B1629" s="10" t="s">
        <v>1048</v>
      </c>
      <c r="C1629" s="11">
        <v>1</v>
      </c>
      <c r="D1629" s="11">
        <v>18.5</v>
      </c>
      <c r="E1629" s="11">
        <v>18.5</v>
      </c>
      <c r="F1629" s="26">
        <f t="shared" si="100"/>
        <v>2145392</v>
      </c>
      <c r="G1629" s="26">
        <f>IF(ISTEXT(E1629),"",IF(ISBLANK(E1629),"",IF(ISTEXT(D1629),"",IF(A1624="Invoice No. : ",INDEX(Sheet1!F$14:F$181,MATCH(B1624,Sheet1!A$14:A$181,0)),G1628))))</f>
        <v>20357</v>
      </c>
      <c r="H1629" s="26" t="str">
        <f t="shared" si="101"/>
        <v>01/17/2023</v>
      </c>
      <c r="I1629" s="26" t="str">
        <f>IF(ISTEXT(E1629),"",IF(ISBLANK(E1629),"",IF(ISTEXT(D1629),"",IF(A1624="Invoice No. : ",TEXT(INDEX(Sheet1!C$14:C$200,MATCH(B1624,Sheet1!A$14:A$200,0)),"hh:mm:ss"),I1628))))</f>
        <v>13:33:16</v>
      </c>
      <c r="J1629">
        <f t="shared" si="102"/>
        <v>1743.25</v>
      </c>
      <c r="K1629">
        <f>IF(ISBLANK(G1629),"",IF(ISTEXT(G1629),"",INDEX(Sheet1!H$14:H$181,MATCH(F1629,Sheet1!A$14:A$181,0))))</f>
        <v>1743.25</v>
      </c>
      <c r="L1629">
        <f>IF(ISBLANK(G1629),"",IF(ISTEXT(G1629),"",INDEX(Sheet1!I$14:I$181,MATCH(F1629,Sheet1!A$14:A$181,0))))</f>
        <v>0</v>
      </c>
      <c r="M1629" t="str">
        <f>IF(ISBLANK(G1629),"",IF(ISTEXT(G1629),"",IF(INDEX(Sheet1!H$14:H$181,MATCH(F1629,Sheet1!A$14:A$181,0))&lt;&gt;0,IF(INDEX(Sheet1!I$14:I$181,MATCH(F1629,Sheet1!A$14:A$181,0))&lt;&gt;0,"Loan &amp; Cash","Loan"),"Cash")))</f>
        <v>Loan</v>
      </c>
      <c r="N1629">
        <f>IF(ISTEXT(E1629),"",IF(ISBLANK(E1629),"",IF(ISTEXT(D1629),"",IF(A1624="Invoice No. : ",INDEX(Sheet1!D$14:D$181,MATCH(B1624,Sheet1!A$14:A$181,0)),N1628))))</f>
        <v>2</v>
      </c>
      <c r="O1629" t="str">
        <f>IF(ISTEXT(E1629),"",IF(ISBLANK(E1629),"",IF(ISTEXT(D1629),"",IF(A1624="Invoice No. : ",INDEX(Sheet1!E$14:E$181,MATCH(B1624,Sheet1!A$14:A$181,0)),O1628))))</f>
        <v>RUBY</v>
      </c>
      <c r="P1629" t="str">
        <f>IF(ISTEXT(E1629),"",IF(ISBLANK(E1629),"",IF(ISTEXT(D1629),"",IF(A1624="Invoice No. : ",INDEX(Sheet1!G$14:G$181,MATCH(B1624,Sheet1!A$14:A$181,0)),P1628))))</f>
        <v>RUDIO, LYDIA NONAN</v>
      </c>
      <c r="Q1629">
        <f t="shared" si="103"/>
        <v>130591.09</v>
      </c>
    </row>
    <row r="1630" spans="1:17" x14ac:dyDescent="0.2">
      <c r="A1630" s="10" t="s">
        <v>107</v>
      </c>
      <c r="B1630" s="10" t="s">
        <v>108</v>
      </c>
      <c r="C1630" s="11">
        <v>2</v>
      </c>
      <c r="D1630" s="11">
        <v>14.5</v>
      </c>
      <c r="E1630" s="11">
        <v>29</v>
      </c>
      <c r="F1630" s="26">
        <f t="shared" si="100"/>
        <v>2145392</v>
      </c>
      <c r="G1630" s="26">
        <f>IF(ISTEXT(E1630),"",IF(ISBLANK(E1630),"",IF(ISTEXT(D1630),"",IF(A1625="Invoice No. : ",INDEX(Sheet1!F$14:F$181,MATCH(B1625,Sheet1!A$14:A$181,0)),G1629))))</f>
        <v>20357</v>
      </c>
      <c r="H1630" s="26" t="str">
        <f t="shared" si="101"/>
        <v>01/17/2023</v>
      </c>
      <c r="I1630" s="26" t="str">
        <f>IF(ISTEXT(E1630),"",IF(ISBLANK(E1630),"",IF(ISTEXT(D1630),"",IF(A1625="Invoice No. : ",TEXT(INDEX(Sheet1!C$14:C$200,MATCH(B1625,Sheet1!A$14:A$200,0)),"hh:mm:ss"),I1629))))</f>
        <v>13:33:16</v>
      </c>
      <c r="J1630">
        <f t="shared" si="102"/>
        <v>1743.25</v>
      </c>
      <c r="K1630">
        <f>IF(ISBLANK(G1630),"",IF(ISTEXT(G1630),"",INDEX(Sheet1!H$14:H$181,MATCH(F1630,Sheet1!A$14:A$181,0))))</f>
        <v>1743.25</v>
      </c>
      <c r="L1630">
        <f>IF(ISBLANK(G1630),"",IF(ISTEXT(G1630),"",INDEX(Sheet1!I$14:I$181,MATCH(F1630,Sheet1!A$14:A$181,0))))</f>
        <v>0</v>
      </c>
      <c r="M1630" t="str">
        <f>IF(ISBLANK(G1630),"",IF(ISTEXT(G1630),"",IF(INDEX(Sheet1!H$14:H$181,MATCH(F1630,Sheet1!A$14:A$181,0))&lt;&gt;0,IF(INDEX(Sheet1!I$14:I$181,MATCH(F1630,Sheet1!A$14:A$181,0))&lt;&gt;0,"Loan &amp; Cash","Loan"),"Cash")))</f>
        <v>Loan</v>
      </c>
      <c r="N1630">
        <f>IF(ISTEXT(E1630),"",IF(ISBLANK(E1630),"",IF(ISTEXT(D1630),"",IF(A1625="Invoice No. : ",INDEX(Sheet1!D$14:D$181,MATCH(B1625,Sheet1!A$14:A$181,0)),N1629))))</f>
        <v>2</v>
      </c>
      <c r="O1630" t="str">
        <f>IF(ISTEXT(E1630),"",IF(ISBLANK(E1630),"",IF(ISTEXT(D1630),"",IF(A1625="Invoice No. : ",INDEX(Sheet1!E$14:E$181,MATCH(B1625,Sheet1!A$14:A$181,0)),O1629))))</f>
        <v>RUBY</v>
      </c>
      <c r="P1630" t="str">
        <f>IF(ISTEXT(E1630),"",IF(ISBLANK(E1630),"",IF(ISTEXT(D1630),"",IF(A1625="Invoice No. : ",INDEX(Sheet1!G$14:G$181,MATCH(B1625,Sheet1!A$14:A$181,0)),P1629))))</f>
        <v>RUDIO, LYDIA NONAN</v>
      </c>
      <c r="Q1630">
        <f t="shared" si="103"/>
        <v>130591.09</v>
      </c>
    </row>
    <row r="1631" spans="1:17" x14ac:dyDescent="0.2">
      <c r="A1631" s="10" t="s">
        <v>1049</v>
      </c>
      <c r="B1631" s="10" t="s">
        <v>1050</v>
      </c>
      <c r="C1631" s="11">
        <v>1</v>
      </c>
      <c r="D1631" s="11">
        <v>280</v>
      </c>
      <c r="E1631" s="11">
        <v>280</v>
      </c>
      <c r="F1631" s="26">
        <f t="shared" si="100"/>
        <v>2145392</v>
      </c>
      <c r="G1631" s="26">
        <f>IF(ISTEXT(E1631),"",IF(ISBLANK(E1631),"",IF(ISTEXT(D1631),"",IF(A1626="Invoice No. : ",INDEX(Sheet1!F$14:F$181,MATCH(B1626,Sheet1!A$14:A$181,0)),G1630))))</f>
        <v>20357</v>
      </c>
      <c r="H1631" s="26" t="str">
        <f t="shared" si="101"/>
        <v>01/17/2023</v>
      </c>
      <c r="I1631" s="26" t="str">
        <f>IF(ISTEXT(E1631),"",IF(ISBLANK(E1631),"",IF(ISTEXT(D1631),"",IF(A1626="Invoice No. : ",TEXT(INDEX(Sheet1!C$14:C$200,MATCH(B1626,Sheet1!A$14:A$200,0)),"hh:mm:ss"),I1630))))</f>
        <v>13:33:16</v>
      </c>
      <c r="J1631">
        <f t="shared" si="102"/>
        <v>1743.25</v>
      </c>
      <c r="K1631">
        <f>IF(ISBLANK(G1631),"",IF(ISTEXT(G1631),"",INDEX(Sheet1!H$14:H$181,MATCH(F1631,Sheet1!A$14:A$181,0))))</f>
        <v>1743.25</v>
      </c>
      <c r="L1631">
        <f>IF(ISBLANK(G1631),"",IF(ISTEXT(G1631),"",INDEX(Sheet1!I$14:I$181,MATCH(F1631,Sheet1!A$14:A$181,0))))</f>
        <v>0</v>
      </c>
      <c r="M1631" t="str">
        <f>IF(ISBLANK(G1631),"",IF(ISTEXT(G1631),"",IF(INDEX(Sheet1!H$14:H$181,MATCH(F1631,Sheet1!A$14:A$181,0))&lt;&gt;0,IF(INDEX(Sheet1!I$14:I$181,MATCH(F1631,Sheet1!A$14:A$181,0))&lt;&gt;0,"Loan &amp; Cash","Loan"),"Cash")))</f>
        <v>Loan</v>
      </c>
      <c r="N1631">
        <f>IF(ISTEXT(E1631),"",IF(ISBLANK(E1631),"",IF(ISTEXT(D1631),"",IF(A1626="Invoice No. : ",INDEX(Sheet1!D$14:D$181,MATCH(B1626,Sheet1!A$14:A$181,0)),N1630))))</f>
        <v>2</v>
      </c>
      <c r="O1631" t="str">
        <f>IF(ISTEXT(E1631),"",IF(ISBLANK(E1631),"",IF(ISTEXT(D1631),"",IF(A1626="Invoice No. : ",INDEX(Sheet1!E$14:E$181,MATCH(B1626,Sheet1!A$14:A$181,0)),O1630))))</f>
        <v>RUBY</v>
      </c>
      <c r="P1631" t="str">
        <f>IF(ISTEXT(E1631),"",IF(ISBLANK(E1631),"",IF(ISTEXT(D1631),"",IF(A1626="Invoice No. : ",INDEX(Sheet1!G$14:G$181,MATCH(B1626,Sheet1!A$14:A$181,0)),P1630))))</f>
        <v>RUDIO, LYDIA NONAN</v>
      </c>
      <c r="Q1631">
        <f t="shared" si="103"/>
        <v>130591.09</v>
      </c>
    </row>
    <row r="1632" spans="1:17" x14ac:dyDescent="0.2">
      <c r="A1632" s="10" t="s">
        <v>1051</v>
      </c>
      <c r="B1632" s="10" t="s">
        <v>1052</v>
      </c>
      <c r="C1632" s="11">
        <v>3</v>
      </c>
      <c r="D1632" s="11">
        <v>35</v>
      </c>
      <c r="E1632" s="11">
        <v>105</v>
      </c>
      <c r="F1632" s="26">
        <f t="shared" si="100"/>
        <v>2145392</v>
      </c>
      <c r="G1632" s="26">
        <f>IF(ISTEXT(E1632),"",IF(ISBLANK(E1632),"",IF(ISTEXT(D1632),"",IF(A1627="Invoice No. : ",INDEX(Sheet1!F$14:F$181,MATCH(B1627,Sheet1!A$14:A$181,0)),G1631))))</f>
        <v>20357</v>
      </c>
      <c r="H1632" s="26" t="str">
        <f t="shared" si="101"/>
        <v>01/17/2023</v>
      </c>
      <c r="I1632" s="26" t="str">
        <f>IF(ISTEXT(E1632),"",IF(ISBLANK(E1632),"",IF(ISTEXT(D1632),"",IF(A1627="Invoice No. : ",TEXT(INDEX(Sheet1!C$14:C$200,MATCH(B1627,Sheet1!A$14:A$200,0)),"hh:mm:ss"),I1631))))</f>
        <v>13:33:16</v>
      </c>
      <c r="J1632">
        <f t="shared" si="102"/>
        <v>1743.25</v>
      </c>
      <c r="K1632">
        <f>IF(ISBLANK(G1632),"",IF(ISTEXT(G1632),"",INDEX(Sheet1!H$14:H$181,MATCH(F1632,Sheet1!A$14:A$181,0))))</f>
        <v>1743.25</v>
      </c>
      <c r="L1632">
        <f>IF(ISBLANK(G1632),"",IF(ISTEXT(G1632),"",INDEX(Sheet1!I$14:I$181,MATCH(F1632,Sheet1!A$14:A$181,0))))</f>
        <v>0</v>
      </c>
      <c r="M1632" t="str">
        <f>IF(ISBLANK(G1632),"",IF(ISTEXT(G1632),"",IF(INDEX(Sheet1!H$14:H$181,MATCH(F1632,Sheet1!A$14:A$181,0))&lt;&gt;0,IF(INDEX(Sheet1!I$14:I$181,MATCH(F1632,Sheet1!A$14:A$181,0))&lt;&gt;0,"Loan &amp; Cash","Loan"),"Cash")))</f>
        <v>Loan</v>
      </c>
      <c r="N1632">
        <f>IF(ISTEXT(E1632),"",IF(ISBLANK(E1632),"",IF(ISTEXT(D1632),"",IF(A1627="Invoice No. : ",INDEX(Sheet1!D$14:D$181,MATCH(B1627,Sheet1!A$14:A$181,0)),N1631))))</f>
        <v>2</v>
      </c>
      <c r="O1632" t="str">
        <f>IF(ISTEXT(E1632),"",IF(ISBLANK(E1632),"",IF(ISTEXT(D1632),"",IF(A1627="Invoice No. : ",INDEX(Sheet1!E$14:E$181,MATCH(B1627,Sheet1!A$14:A$181,0)),O1631))))</f>
        <v>RUBY</v>
      </c>
      <c r="P1632" t="str">
        <f>IF(ISTEXT(E1632),"",IF(ISBLANK(E1632),"",IF(ISTEXT(D1632),"",IF(A1627="Invoice No. : ",INDEX(Sheet1!G$14:G$181,MATCH(B1627,Sheet1!A$14:A$181,0)),P1631))))</f>
        <v>RUDIO, LYDIA NONAN</v>
      </c>
      <c r="Q1632">
        <f t="shared" si="103"/>
        <v>130591.09</v>
      </c>
    </row>
    <row r="1633" spans="1:17" x14ac:dyDescent="0.2">
      <c r="A1633" s="10" t="s">
        <v>292</v>
      </c>
      <c r="B1633" s="10" t="s">
        <v>293</v>
      </c>
      <c r="C1633" s="11">
        <v>1</v>
      </c>
      <c r="D1633" s="11">
        <v>89</v>
      </c>
      <c r="E1633" s="11">
        <v>89</v>
      </c>
      <c r="F1633" s="26">
        <f t="shared" si="100"/>
        <v>2145392</v>
      </c>
      <c r="G1633" s="26">
        <f>IF(ISTEXT(E1633),"",IF(ISBLANK(E1633),"",IF(ISTEXT(D1633),"",IF(A1628="Invoice No. : ",INDEX(Sheet1!F$14:F$181,MATCH(B1628,Sheet1!A$14:A$181,0)),G1632))))</f>
        <v>20357</v>
      </c>
      <c r="H1633" s="26" t="str">
        <f t="shared" si="101"/>
        <v>01/17/2023</v>
      </c>
      <c r="I1633" s="26" t="str">
        <f>IF(ISTEXT(E1633),"",IF(ISBLANK(E1633),"",IF(ISTEXT(D1633),"",IF(A1628="Invoice No. : ",TEXT(INDEX(Sheet1!C$14:C$200,MATCH(B1628,Sheet1!A$14:A$200,0)),"hh:mm:ss"),I1632))))</f>
        <v>13:33:16</v>
      </c>
      <c r="J1633">
        <f t="shared" si="102"/>
        <v>1743.25</v>
      </c>
      <c r="K1633">
        <f>IF(ISBLANK(G1633),"",IF(ISTEXT(G1633),"",INDEX(Sheet1!H$14:H$181,MATCH(F1633,Sheet1!A$14:A$181,0))))</f>
        <v>1743.25</v>
      </c>
      <c r="L1633">
        <f>IF(ISBLANK(G1633),"",IF(ISTEXT(G1633),"",INDEX(Sheet1!I$14:I$181,MATCH(F1633,Sheet1!A$14:A$181,0))))</f>
        <v>0</v>
      </c>
      <c r="M1633" t="str">
        <f>IF(ISBLANK(G1633),"",IF(ISTEXT(G1633),"",IF(INDEX(Sheet1!H$14:H$181,MATCH(F1633,Sheet1!A$14:A$181,0))&lt;&gt;0,IF(INDEX(Sheet1!I$14:I$181,MATCH(F1633,Sheet1!A$14:A$181,0))&lt;&gt;0,"Loan &amp; Cash","Loan"),"Cash")))</f>
        <v>Loan</v>
      </c>
      <c r="N1633">
        <f>IF(ISTEXT(E1633),"",IF(ISBLANK(E1633),"",IF(ISTEXT(D1633),"",IF(A1628="Invoice No. : ",INDEX(Sheet1!D$14:D$181,MATCH(B1628,Sheet1!A$14:A$181,0)),N1632))))</f>
        <v>2</v>
      </c>
      <c r="O1633" t="str">
        <f>IF(ISTEXT(E1633),"",IF(ISBLANK(E1633),"",IF(ISTEXT(D1633),"",IF(A1628="Invoice No. : ",INDEX(Sheet1!E$14:E$181,MATCH(B1628,Sheet1!A$14:A$181,0)),O1632))))</f>
        <v>RUBY</v>
      </c>
      <c r="P1633" t="str">
        <f>IF(ISTEXT(E1633),"",IF(ISBLANK(E1633),"",IF(ISTEXT(D1633),"",IF(A1628="Invoice No. : ",INDEX(Sheet1!G$14:G$181,MATCH(B1628,Sheet1!A$14:A$181,0)),P1632))))</f>
        <v>RUDIO, LYDIA NONAN</v>
      </c>
      <c r="Q1633">
        <f t="shared" si="103"/>
        <v>130591.09</v>
      </c>
    </row>
    <row r="1634" spans="1:17" x14ac:dyDescent="0.2">
      <c r="A1634" s="10" t="s">
        <v>1053</v>
      </c>
      <c r="B1634" s="10" t="s">
        <v>1054</v>
      </c>
      <c r="C1634" s="11">
        <v>1</v>
      </c>
      <c r="D1634" s="11">
        <v>128.5</v>
      </c>
      <c r="E1634" s="11">
        <v>128.5</v>
      </c>
      <c r="F1634" s="26">
        <f t="shared" si="100"/>
        <v>2145392</v>
      </c>
      <c r="G1634" s="26">
        <f>IF(ISTEXT(E1634),"",IF(ISBLANK(E1634),"",IF(ISTEXT(D1634),"",IF(A1629="Invoice No. : ",INDEX(Sheet1!F$14:F$181,MATCH(B1629,Sheet1!A$14:A$181,0)),G1633))))</f>
        <v>20357</v>
      </c>
      <c r="H1634" s="26" t="str">
        <f t="shared" si="101"/>
        <v>01/17/2023</v>
      </c>
      <c r="I1634" s="26" t="str">
        <f>IF(ISTEXT(E1634),"",IF(ISBLANK(E1634),"",IF(ISTEXT(D1634),"",IF(A1629="Invoice No. : ",TEXT(INDEX(Sheet1!C$14:C$200,MATCH(B1629,Sheet1!A$14:A$200,0)),"hh:mm:ss"),I1633))))</f>
        <v>13:33:16</v>
      </c>
      <c r="J1634">
        <f t="shared" si="102"/>
        <v>1743.25</v>
      </c>
      <c r="K1634">
        <f>IF(ISBLANK(G1634),"",IF(ISTEXT(G1634),"",INDEX(Sheet1!H$14:H$181,MATCH(F1634,Sheet1!A$14:A$181,0))))</f>
        <v>1743.25</v>
      </c>
      <c r="L1634">
        <f>IF(ISBLANK(G1634),"",IF(ISTEXT(G1634),"",INDEX(Sheet1!I$14:I$181,MATCH(F1634,Sheet1!A$14:A$181,0))))</f>
        <v>0</v>
      </c>
      <c r="M1634" t="str">
        <f>IF(ISBLANK(G1634),"",IF(ISTEXT(G1634),"",IF(INDEX(Sheet1!H$14:H$181,MATCH(F1634,Sheet1!A$14:A$181,0))&lt;&gt;0,IF(INDEX(Sheet1!I$14:I$181,MATCH(F1634,Sheet1!A$14:A$181,0))&lt;&gt;0,"Loan &amp; Cash","Loan"),"Cash")))</f>
        <v>Loan</v>
      </c>
      <c r="N1634">
        <f>IF(ISTEXT(E1634),"",IF(ISBLANK(E1634),"",IF(ISTEXT(D1634),"",IF(A1629="Invoice No. : ",INDEX(Sheet1!D$14:D$181,MATCH(B1629,Sheet1!A$14:A$181,0)),N1633))))</f>
        <v>2</v>
      </c>
      <c r="O1634" t="str">
        <f>IF(ISTEXT(E1634),"",IF(ISBLANK(E1634),"",IF(ISTEXT(D1634),"",IF(A1629="Invoice No. : ",INDEX(Sheet1!E$14:E$181,MATCH(B1629,Sheet1!A$14:A$181,0)),O1633))))</f>
        <v>RUBY</v>
      </c>
      <c r="P1634" t="str">
        <f>IF(ISTEXT(E1634),"",IF(ISBLANK(E1634),"",IF(ISTEXT(D1634),"",IF(A1629="Invoice No. : ",INDEX(Sheet1!G$14:G$181,MATCH(B1629,Sheet1!A$14:A$181,0)),P1633))))</f>
        <v>RUDIO, LYDIA NONAN</v>
      </c>
      <c r="Q1634">
        <f t="shared" si="103"/>
        <v>130591.09</v>
      </c>
    </row>
    <row r="1635" spans="1:17" x14ac:dyDescent="0.2">
      <c r="A1635" s="10" t="s">
        <v>1055</v>
      </c>
      <c r="B1635" s="10" t="s">
        <v>1056</v>
      </c>
      <c r="C1635" s="11">
        <v>2</v>
      </c>
      <c r="D1635" s="11">
        <v>48.25</v>
      </c>
      <c r="E1635" s="11">
        <v>96.5</v>
      </c>
      <c r="F1635" s="26">
        <f t="shared" si="100"/>
        <v>2145392</v>
      </c>
      <c r="G1635" s="26">
        <f>IF(ISTEXT(E1635),"",IF(ISBLANK(E1635),"",IF(ISTEXT(D1635),"",IF(A1630="Invoice No. : ",INDEX(Sheet1!F$14:F$181,MATCH(B1630,Sheet1!A$14:A$181,0)),G1634))))</f>
        <v>20357</v>
      </c>
      <c r="H1635" s="26" t="str">
        <f t="shared" si="101"/>
        <v>01/17/2023</v>
      </c>
      <c r="I1635" s="26" t="str">
        <f>IF(ISTEXT(E1635),"",IF(ISBLANK(E1635),"",IF(ISTEXT(D1635),"",IF(A1630="Invoice No. : ",TEXT(INDEX(Sheet1!C$14:C$200,MATCH(B1630,Sheet1!A$14:A$200,0)),"hh:mm:ss"),I1634))))</f>
        <v>13:33:16</v>
      </c>
      <c r="J1635">
        <f t="shared" si="102"/>
        <v>1743.25</v>
      </c>
      <c r="K1635">
        <f>IF(ISBLANK(G1635),"",IF(ISTEXT(G1635),"",INDEX(Sheet1!H$14:H$181,MATCH(F1635,Sheet1!A$14:A$181,0))))</f>
        <v>1743.25</v>
      </c>
      <c r="L1635">
        <f>IF(ISBLANK(G1635),"",IF(ISTEXT(G1635),"",INDEX(Sheet1!I$14:I$181,MATCH(F1635,Sheet1!A$14:A$181,0))))</f>
        <v>0</v>
      </c>
      <c r="M1635" t="str">
        <f>IF(ISBLANK(G1635),"",IF(ISTEXT(G1635),"",IF(INDEX(Sheet1!H$14:H$181,MATCH(F1635,Sheet1!A$14:A$181,0))&lt;&gt;0,IF(INDEX(Sheet1!I$14:I$181,MATCH(F1635,Sheet1!A$14:A$181,0))&lt;&gt;0,"Loan &amp; Cash","Loan"),"Cash")))</f>
        <v>Loan</v>
      </c>
      <c r="N1635">
        <f>IF(ISTEXT(E1635),"",IF(ISBLANK(E1635),"",IF(ISTEXT(D1635),"",IF(A1630="Invoice No. : ",INDEX(Sheet1!D$14:D$181,MATCH(B1630,Sheet1!A$14:A$181,0)),N1634))))</f>
        <v>2</v>
      </c>
      <c r="O1635" t="str">
        <f>IF(ISTEXT(E1635),"",IF(ISBLANK(E1635),"",IF(ISTEXT(D1635),"",IF(A1630="Invoice No. : ",INDEX(Sheet1!E$14:E$181,MATCH(B1630,Sheet1!A$14:A$181,0)),O1634))))</f>
        <v>RUBY</v>
      </c>
      <c r="P1635" t="str">
        <f>IF(ISTEXT(E1635),"",IF(ISBLANK(E1635),"",IF(ISTEXT(D1635),"",IF(A1630="Invoice No. : ",INDEX(Sheet1!G$14:G$181,MATCH(B1630,Sheet1!A$14:A$181,0)),P1634))))</f>
        <v>RUDIO, LYDIA NONAN</v>
      </c>
      <c r="Q1635">
        <f t="shared" si="103"/>
        <v>130591.09</v>
      </c>
    </row>
    <row r="1636" spans="1:17" x14ac:dyDescent="0.2">
      <c r="A1636" s="10" t="s">
        <v>1057</v>
      </c>
      <c r="B1636" s="10" t="s">
        <v>1058</v>
      </c>
      <c r="C1636" s="11">
        <v>4</v>
      </c>
      <c r="D1636" s="11">
        <v>75</v>
      </c>
      <c r="E1636" s="11">
        <v>300</v>
      </c>
      <c r="F1636" s="26">
        <f t="shared" si="100"/>
        <v>2145392</v>
      </c>
      <c r="G1636" s="26">
        <f>IF(ISTEXT(E1636),"",IF(ISBLANK(E1636),"",IF(ISTEXT(D1636),"",IF(A1631="Invoice No. : ",INDEX(Sheet1!F$14:F$181,MATCH(B1631,Sheet1!A$14:A$181,0)),G1635))))</f>
        <v>20357</v>
      </c>
      <c r="H1636" s="26" t="str">
        <f t="shared" si="101"/>
        <v>01/17/2023</v>
      </c>
      <c r="I1636" s="26" t="str">
        <f>IF(ISTEXT(E1636),"",IF(ISBLANK(E1636),"",IF(ISTEXT(D1636),"",IF(A1631="Invoice No. : ",TEXT(INDEX(Sheet1!C$14:C$200,MATCH(B1631,Sheet1!A$14:A$200,0)),"hh:mm:ss"),I1635))))</f>
        <v>13:33:16</v>
      </c>
      <c r="J1636">
        <f t="shared" si="102"/>
        <v>1743.25</v>
      </c>
      <c r="K1636">
        <f>IF(ISBLANK(G1636),"",IF(ISTEXT(G1636),"",INDEX(Sheet1!H$14:H$181,MATCH(F1636,Sheet1!A$14:A$181,0))))</f>
        <v>1743.25</v>
      </c>
      <c r="L1636">
        <f>IF(ISBLANK(G1636),"",IF(ISTEXT(G1636),"",INDEX(Sheet1!I$14:I$181,MATCH(F1636,Sheet1!A$14:A$181,0))))</f>
        <v>0</v>
      </c>
      <c r="M1636" t="str">
        <f>IF(ISBLANK(G1636),"",IF(ISTEXT(G1636),"",IF(INDEX(Sheet1!H$14:H$181,MATCH(F1636,Sheet1!A$14:A$181,0))&lt;&gt;0,IF(INDEX(Sheet1!I$14:I$181,MATCH(F1636,Sheet1!A$14:A$181,0))&lt;&gt;0,"Loan &amp; Cash","Loan"),"Cash")))</f>
        <v>Loan</v>
      </c>
      <c r="N1636">
        <f>IF(ISTEXT(E1636),"",IF(ISBLANK(E1636),"",IF(ISTEXT(D1636),"",IF(A1631="Invoice No. : ",INDEX(Sheet1!D$14:D$181,MATCH(B1631,Sheet1!A$14:A$181,0)),N1635))))</f>
        <v>2</v>
      </c>
      <c r="O1636" t="str">
        <f>IF(ISTEXT(E1636),"",IF(ISBLANK(E1636),"",IF(ISTEXT(D1636),"",IF(A1631="Invoice No. : ",INDEX(Sheet1!E$14:E$181,MATCH(B1631,Sheet1!A$14:A$181,0)),O1635))))</f>
        <v>RUBY</v>
      </c>
      <c r="P1636" t="str">
        <f>IF(ISTEXT(E1636),"",IF(ISBLANK(E1636),"",IF(ISTEXT(D1636),"",IF(A1631="Invoice No. : ",INDEX(Sheet1!G$14:G$181,MATCH(B1631,Sheet1!A$14:A$181,0)),P1635))))</f>
        <v>RUDIO, LYDIA NONAN</v>
      </c>
      <c r="Q1636">
        <f t="shared" si="103"/>
        <v>130591.09</v>
      </c>
    </row>
    <row r="1637" spans="1:17" x14ac:dyDescent="0.2">
      <c r="A1637" s="10" t="s">
        <v>717</v>
      </c>
      <c r="B1637" s="10" t="s">
        <v>718</v>
      </c>
      <c r="C1637" s="11">
        <v>1</v>
      </c>
      <c r="D1637" s="11">
        <v>38</v>
      </c>
      <c r="E1637" s="11">
        <v>38</v>
      </c>
      <c r="F1637" s="26">
        <f t="shared" si="100"/>
        <v>2145392</v>
      </c>
      <c r="G1637" s="26">
        <f>IF(ISTEXT(E1637),"",IF(ISBLANK(E1637),"",IF(ISTEXT(D1637),"",IF(A1632="Invoice No. : ",INDEX(Sheet1!F$14:F$181,MATCH(B1632,Sheet1!A$14:A$181,0)),G1636))))</f>
        <v>20357</v>
      </c>
      <c r="H1637" s="26" t="str">
        <f t="shared" si="101"/>
        <v>01/17/2023</v>
      </c>
      <c r="I1637" s="26" t="str">
        <f>IF(ISTEXT(E1637),"",IF(ISBLANK(E1637),"",IF(ISTEXT(D1637),"",IF(A1632="Invoice No. : ",TEXT(INDEX(Sheet1!C$14:C$200,MATCH(B1632,Sheet1!A$14:A$200,0)),"hh:mm:ss"),I1636))))</f>
        <v>13:33:16</v>
      </c>
      <c r="J1637">
        <f t="shared" si="102"/>
        <v>1743.25</v>
      </c>
      <c r="K1637">
        <f>IF(ISBLANK(G1637),"",IF(ISTEXT(G1637),"",INDEX(Sheet1!H$14:H$181,MATCH(F1637,Sheet1!A$14:A$181,0))))</f>
        <v>1743.25</v>
      </c>
      <c r="L1637">
        <f>IF(ISBLANK(G1637),"",IF(ISTEXT(G1637),"",INDEX(Sheet1!I$14:I$181,MATCH(F1637,Sheet1!A$14:A$181,0))))</f>
        <v>0</v>
      </c>
      <c r="M1637" t="str">
        <f>IF(ISBLANK(G1637),"",IF(ISTEXT(G1637),"",IF(INDEX(Sheet1!H$14:H$181,MATCH(F1637,Sheet1!A$14:A$181,0))&lt;&gt;0,IF(INDEX(Sheet1!I$14:I$181,MATCH(F1637,Sheet1!A$14:A$181,0))&lt;&gt;0,"Loan &amp; Cash","Loan"),"Cash")))</f>
        <v>Loan</v>
      </c>
      <c r="N1637">
        <f>IF(ISTEXT(E1637),"",IF(ISBLANK(E1637),"",IF(ISTEXT(D1637),"",IF(A1632="Invoice No. : ",INDEX(Sheet1!D$14:D$181,MATCH(B1632,Sheet1!A$14:A$181,0)),N1636))))</f>
        <v>2</v>
      </c>
      <c r="O1637" t="str">
        <f>IF(ISTEXT(E1637),"",IF(ISBLANK(E1637),"",IF(ISTEXT(D1637),"",IF(A1632="Invoice No. : ",INDEX(Sheet1!E$14:E$181,MATCH(B1632,Sheet1!A$14:A$181,0)),O1636))))</f>
        <v>RUBY</v>
      </c>
      <c r="P1637" t="str">
        <f>IF(ISTEXT(E1637),"",IF(ISBLANK(E1637),"",IF(ISTEXT(D1637),"",IF(A1632="Invoice No. : ",INDEX(Sheet1!G$14:G$181,MATCH(B1632,Sheet1!A$14:A$181,0)),P1636))))</f>
        <v>RUDIO, LYDIA NONAN</v>
      </c>
      <c r="Q1637">
        <f t="shared" si="103"/>
        <v>130591.09</v>
      </c>
    </row>
    <row r="1638" spans="1:17" x14ac:dyDescent="0.2">
      <c r="A1638" s="10" t="s">
        <v>125</v>
      </c>
      <c r="B1638" s="10" t="s">
        <v>126</v>
      </c>
      <c r="C1638" s="11">
        <v>1</v>
      </c>
      <c r="D1638" s="11">
        <v>30.75</v>
      </c>
      <c r="E1638" s="11">
        <v>30.75</v>
      </c>
      <c r="F1638" s="26">
        <f t="shared" si="100"/>
        <v>2145392</v>
      </c>
      <c r="G1638" s="26">
        <f>IF(ISTEXT(E1638),"",IF(ISBLANK(E1638),"",IF(ISTEXT(D1638),"",IF(A1633="Invoice No. : ",INDEX(Sheet1!F$14:F$181,MATCH(B1633,Sheet1!A$14:A$181,0)),G1637))))</f>
        <v>20357</v>
      </c>
      <c r="H1638" s="26" t="str">
        <f t="shared" si="101"/>
        <v>01/17/2023</v>
      </c>
      <c r="I1638" s="26" t="str">
        <f>IF(ISTEXT(E1638),"",IF(ISBLANK(E1638),"",IF(ISTEXT(D1638),"",IF(A1633="Invoice No. : ",TEXT(INDEX(Sheet1!C$14:C$200,MATCH(B1633,Sheet1!A$14:A$200,0)),"hh:mm:ss"),I1637))))</f>
        <v>13:33:16</v>
      </c>
      <c r="J1638">
        <f t="shared" si="102"/>
        <v>1743.25</v>
      </c>
      <c r="K1638">
        <f>IF(ISBLANK(G1638),"",IF(ISTEXT(G1638),"",INDEX(Sheet1!H$14:H$181,MATCH(F1638,Sheet1!A$14:A$181,0))))</f>
        <v>1743.25</v>
      </c>
      <c r="L1638">
        <f>IF(ISBLANK(G1638),"",IF(ISTEXT(G1638),"",INDEX(Sheet1!I$14:I$181,MATCH(F1638,Sheet1!A$14:A$181,0))))</f>
        <v>0</v>
      </c>
      <c r="M1638" t="str">
        <f>IF(ISBLANK(G1638),"",IF(ISTEXT(G1638),"",IF(INDEX(Sheet1!H$14:H$181,MATCH(F1638,Sheet1!A$14:A$181,0))&lt;&gt;0,IF(INDEX(Sheet1!I$14:I$181,MATCH(F1638,Sheet1!A$14:A$181,0))&lt;&gt;0,"Loan &amp; Cash","Loan"),"Cash")))</f>
        <v>Loan</v>
      </c>
      <c r="N1638">
        <f>IF(ISTEXT(E1638),"",IF(ISBLANK(E1638),"",IF(ISTEXT(D1638),"",IF(A1633="Invoice No. : ",INDEX(Sheet1!D$14:D$181,MATCH(B1633,Sheet1!A$14:A$181,0)),N1637))))</f>
        <v>2</v>
      </c>
      <c r="O1638" t="str">
        <f>IF(ISTEXT(E1638),"",IF(ISBLANK(E1638),"",IF(ISTEXT(D1638),"",IF(A1633="Invoice No. : ",INDEX(Sheet1!E$14:E$181,MATCH(B1633,Sheet1!A$14:A$181,0)),O1637))))</f>
        <v>RUBY</v>
      </c>
      <c r="P1638" t="str">
        <f>IF(ISTEXT(E1638),"",IF(ISBLANK(E1638),"",IF(ISTEXT(D1638),"",IF(A1633="Invoice No. : ",INDEX(Sheet1!G$14:G$181,MATCH(B1633,Sheet1!A$14:A$181,0)),P1637))))</f>
        <v>RUDIO, LYDIA NONAN</v>
      </c>
      <c r="Q1638">
        <f t="shared" si="103"/>
        <v>130591.09</v>
      </c>
    </row>
    <row r="1639" spans="1:17" x14ac:dyDescent="0.2">
      <c r="A1639" s="10" t="s">
        <v>915</v>
      </c>
      <c r="B1639" s="10" t="s">
        <v>916</v>
      </c>
      <c r="C1639" s="11">
        <v>1</v>
      </c>
      <c r="D1639" s="11">
        <v>15.25</v>
      </c>
      <c r="E1639" s="11">
        <v>15.25</v>
      </c>
      <c r="F1639" s="26">
        <f t="shared" si="100"/>
        <v>2145392</v>
      </c>
      <c r="G1639" s="26">
        <f>IF(ISTEXT(E1639),"",IF(ISBLANK(E1639),"",IF(ISTEXT(D1639),"",IF(A1634="Invoice No. : ",INDEX(Sheet1!F$14:F$181,MATCH(B1634,Sheet1!A$14:A$181,0)),G1638))))</f>
        <v>20357</v>
      </c>
      <c r="H1639" s="26" t="str">
        <f t="shared" si="101"/>
        <v>01/17/2023</v>
      </c>
      <c r="I1639" s="26" t="str">
        <f>IF(ISTEXT(E1639),"",IF(ISBLANK(E1639),"",IF(ISTEXT(D1639),"",IF(A1634="Invoice No. : ",TEXT(INDEX(Sheet1!C$14:C$200,MATCH(B1634,Sheet1!A$14:A$200,0)),"hh:mm:ss"),I1638))))</f>
        <v>13:33:16</v>
      </c>
      <c r="J1639">
        <f t="shared" si="102"/>
        <v>1743.25</v>
      </c>
      <c r="K1639">
        <f>IF(ISBLANK(G1639),"",IF(ISTEXT(G1639),"",INDEX(Sheet1!H$14:H$181,MATCH(F1639,Sheet1!A$14:A$181,0))))</f>
        <v>1743.25</v>
      </c>
      <c r="L1639">
        <f>IF(ISBLANK(G1639),"",IF(ISTEXT(G1639),"",INDEX(Sheet1!I$14:I$181,MATCH(F1639,Sheet1!A$14:A$181,0))))</f>
        <v>0</v>
      </c>
      <c r="M1639" t="str">
        <f>IF(ISBLANK(G1639),"",IF(ISTEXT(G1639),"",IF(INDEX(Sheet1!H$14:H$181,MATCH(F1639,Sheet1!A$14:A$181,0))&lt;&gt;0,IF(INDEX(Sheet1!I$14:I$181,MATCH(F1639,Sheet1!A$14:A$181,0))&lt;&gt;0,"Loan &amp; Cash","Loan"),"Cash")))</f>
        <v>Loan</v>
      </c>
      <c r="N1639">
        <f>IF(ISTEXT(E1639),"",IF(ISBLANK(E1639),"",IF(ISTEXT(D1639),"",IF(A1634="Invoice No. : ",INDEX(Sheet1!D$14:D$181,MATCH(B1634,Sheet1!A$14:A$181,0)),N1638))))</f>
        <v>2</v>
      </c>
      <c r="O1639" t="str">
        <f>IF(ISTEXT(E1639),"",IF(ISBLANK(E1639),"",IF(ISTEXT(D1639),"",IF(A1634="Invoice No. : ",INDEX(Sheet1!E$14:E$181,MATCH(B1634,Sheet1!A$14:A$181,0)),O1638))))</f>
        <v>RUBY</v>
      </c>
      <c r="P1639" t="str">
        <f>IF(ISTEXT(E1639),"",IF(ISBLANK(E1639),"",IF(ISTEXT(D1639),"",IF(A1634="Invoice No. : ",INDEX(Sheet1!G$14:G$181,MATCH(B1634,Sheet1!A$14:A$181,0)),P1638))))</f>
        <v>RUDIO, LYDIA NONAN</v>
      </c>
      <c r="Q1639">
        <f t="shared" si="103"/>
        <v>130591.09</v>
      </c>
    </row>
    <row r="1640" spans="1:17" x14ac:dyDescent="0.2">
      <c r="A1640" s="10" t="s">
        <v>1059</v>
      </c>
      <c r="B1640" s="10" t="s">
        <v>1060</v>
      </c>
      <c r="C1640" s="11">
        <v>1</v>
      </c>
      <c r="D1640" s="11">
        <v>209</v>
      </c>
      <c r="E1640" s="11">
        <v>209</v>
      </c>
      <c r="F1640" s="26">
        <f t="shared" si="100"/>
        <v>2145392</v>
      </c>
      <c r="G1640" s="26">
        <f>IF(ISTEXT(E1640),"",IF(ISBLANK(E1640),"",IF(ISTEXT(D1640),"",IF(A1635="Invoice No. : ",INDEX(Sheet1!F$14:F$181,MATCH(B1635,Sheet1!A$14:A$181,0)),G1639))))</f>
        <v>20357</v>
      </c>
      <c r="H1640" s="26" t="str">
        <f t="shared" si="101"/>
        <v>01/17/2023</v>
      </c>
      <c r="I1640" s="26" t="str">
        <f>IF(ISTEXT(E1640),"",IF(ISBLANK(E1640),"",IF(ISTEXT(D1640),"",IF(A1635="Invoice No. : ",TEXT(INDEX(Sheet1!C$14:C$200,MATCH(B1635,Sheet1!A$14:A$200,0)),"hh:mm:ss"),I1639))))</f>
        <v>13:33:16</v>
      </c>
      <c r="J1640">
        <f t="shared" si="102"/>
        <v>1743.25</v>
      </c>
      <c r="K1640">
        <f>IF(ISBLANK(G1640),"",IF(ISTEXT(G1640),"",INDEX(Sheet1!H$14:H$181,MATCH(F1640,Sheet1!A$14:A$181,0))))</f>
        <v>1743.25</v>
      </c>
      <c r="L1640">
        <f>IF(ISBLANK(G1640),"",IF(ISTEXT(G1640),"",INDEX(Sheet1!I$14:I$181,MATCH(F1640,Sheet1!A$14:A$181,0))))</f>
        <v>0</v>
      </c>
      <c r="M1640" t="str">
        <f>IF(ISBLANK(G1640),"",IF(ISTEXT(G1640),"",IF(INDEX(Sheet1!H$14:H$181,MATCH(F1640,Sheet1!A$14:A$181,0))&lt;&gt;0,IF(INDEX(Sheet1!I$14:I$181,MATCH(F1640,Sheet1!A$14:A$181,0))&lt;&gt;0,"Loan &amp; Cash","Loan"),"Cash")))</f>
        <v>Loan</v>
      </c>
      <c r="N1640">
        <f>IF(ISTEXT(E1640),"",IF(ISBLANK(E1640),"",IF(ISTEXT(D1640),"",IF(A1635="Invoice No. : ",INDEX(Sheet1!D$14:D$181,MATCH(B1635,Sheet1!A$14:A$181,0)),N1639))))</f>
        <v>2</v>
      </c>
      <c r="O1640" t="str">
        <f>IF(ISTEXT(E1640),"",IF(ISBLANK(E1640),"",IF(ISTEXT(D1640),"",IF(A1635="Invoice No. : ",INDEX(Sheet1!E$14:E$181,MATCH(B1635,Sheet1!A$14:A$181,0)),O1639))))</f>
        <v>RUBY</v>
      </c>
      <c r="P1640" t="str">
        <f>IF(ISTEXT(E1640),"",IF(ISBLANK(E1640),"",IF(ISTEXT(D1640),"",IF(A1635="Invoice No. : ",INDEX(Sheet1!G$14:G$181,MATCH(B1635,Sheet1!A$14:A$181,0)),P1639))))</f>
        <v>RUDIO, LYDIA NONAN</v>
      </c>
      <c r="Q1640">
        <f t="shared" si="103"/>
        <v>130591.09</v>
      </c>
    </row>
    <row r="1641" spans="1:17" x14ac:dyDescent="0.2">
      <c r="A1641" s="10" t="s">
        <v>1061</v>
      </c>
      <c r="B1641" s="10" t="s">
        <v>1062</v>
      </c>
      <c r="C1641" s="11">
        <v>2</v>
      </c>
      <c r="D1641" s="11">
        <v>6.5</v>
      </c>
      <c r="E1641" s="11">
        <v>13</v>
      </c>
      <c r="F1641" s="26">
        <f t="shared" si="100"/>
        <v>2145392</v>
      </c>
      <c r="G1641" s="26">
        <f>IF(ISTEXT(E1641),"",IF(ISBLANK(E1641),"",IF(ISTEXT(D1641),"",IF(A1636="Invoice No. : ",INDEX(Sheet1!F$14:F$181,MATCH(B1636,Sheet1!A$14:A$181,0)),G1640))))</f>
        <v>20357</v>
      </c>
      <c r="H1641" s="26" t="str">
        <f t="shared" si="101"/>
        <v>01/17/2023</v>
      </c>
      <c r="I1641" s="26" t="str">
        <f>IF(ISTEXT(E1641),"",IF(ISBLANK(E1641),"",IF(ISTEXT(D1641),"",IF(A1636="Invoice No. : ",TEXT(INDEX(Sheet1!C$14:C$200,MATCH(B1636,Sheet1!A$14:A$200,0)),"hh:mm:ss"),I1640))))</f>
        <v>13:33:16</v>
      </c>
      <c r="J1641">
        <f t="shared" si="102"/>
        <v>1743.25</v>
      </c>
      <c r="K1641">
        <f>IF(ISBLANK(G1641),"",IF(ISTEXT(G1641),"",INDEX(Sheet1!H$14:H$181,MATCH(F1641,Sheet1!A$14:A$181,0))))</f>
        <v>1743.25</v>
      </c>
      <c r="L1641">
        <f>IF(ISBLANK(G1641),"",IF(ISTEXT(G1641),"",INDEX(Sheet1!I$14:I$181,MATCH(F1641,Sheet1!A$14:A$181,0))))</f>
        <v>0</v>
      </c>
      <c r="M1641" t="str">
        <f>IF(ISBLANK(G1641),"",IF(ISTEXT(G1641),"",IF(INDEX(Sheet1!H$14:H$181,MATCH(F1641,Sheet1!A$14:A$181,0))&lt;&gt;0,IF(INDEX(Sheet1!I$14:I$181,MATCH(F1641,Sheet1!A$14:A$181,0))&lt;&gt;0,"Loan &amp; Cash","Loan"),"Cash")))</f>
        <v>Loan</v>
      </c>
      <c r="N1641">
        <f>IF(ISTEXT(E1641),"",IF(ISBLANK(E1641),"",IF(ISTEXT(D1641),"",IF(A1636="Invoice No. : ",INDEX(Sheet1!D$14:D$181,MATCH(B1636,Sheet1!A$14:A$181,0)),N1640))))</f>
        <v>2</v>
      </c>
      <c r="O1641" t="str">
        <f>IF(ISTEXT(E1641),"",IF(ISBLANK(E1641),"",IF(ISTEXT(D1641),"",IF(A1636="Invoice No. : ",INDEX(Sheet1!E$14:E$181,MATCH(B1636,Sheet1!A$14:A$181,0)),O1640))))</f>
        <v>RUBY</v>
      </c>
      <c r="P1641" t="str">
        <f>IF(ISTEXT(E1641),"",IF(ISBLANK(E1641),"",IF(ISTEXT(D1641),"",IF(A1636="Invoice No. : ",INDEX(Sheet1!G$14:G$181,MATCH(B1636,Sheet1!A$14:A$181,0)),P1640))))</f>
        <v>RUDIO, LYDIA NONAN</v>
      </c>
      <c r="Q1641">
        <f t="shared" si="103"/>
        <v>130591.09</v>
      </c>
    </row>
    <row r="1642" spans="1:17" x14ac:dyDescent="0.2">
      <c r="A1642" s="10" t="s">
        <v>1063</v>
      </c>
      <c r="B1642" s="10" t="s">
        <v>1064</v>
      </c>
      <c r="C1642" s="11">
        <v>1</v>
      </c>
      <c r="D1642" s="11">
        <v>57.75</v>
      </c>
      <c r="E1642" s="11">
        <v>57.75</v>
      </c>
      <c r="F1642" s="26">
        <f t="shared" si="100"/>
        <v>2145392</v>
      </c>
      <c r="G1642" s="26">
        <f>IF(ISTEXT(E1642),"",IF(ISBLANK(E1642),"",IF(ISTEXT(D1642),"",IF(A1637="Invoice No. : ",INDEX(Sheet1!F$14:F$181,MATCH(B1637,Sheet1!A$14:A$181,0)),G1641))))</f>
        <v>20357</v>
      </c>
      <c r="H1642" s="26" t="str">
        <f t="shared" si="101"/>
        <v>01/17/2023</v>
      </c>
      <c r="I1642" s="26" t="str">
        <f>IF(ISTEXT(E1642),"",IF(ISBLANK(E1642),"",IF(ISTEXT(D1642),"",IF(A1637="Invoice No. : ",TEXT(INDEX(Sheet1!C$14:C$200,MATCH(B1637,Sheet1!A$14:A$200,0)),"hh:mm:ss"),I1641))))</f>
        <v>13:33:16</v>
      </c>
      <c r="J1642">
        <f t="shared" si="102"/>
        <v>1743.25</v>
      </c>
      <c r="K1642">
        <f>IF(ISBLANK(G1642),"",IF(ISTEXT(G1642),"",INDEX(Sheet1!H$14:H$181,MATCH(F1642,Sheet1!A$14:A$181,0))))</f>
        <v>1743.25</v>
      </c>
      <c r="L1642">
        <f>IF(ISBLANK(G1642),"",IF(ISTEXT(G1642),"",INDEX(Sheet1!I$14:I$181,MATCH(F1642,Sheet1!A$14:A$181,0))))</f>
        <v>0</v>
      </c>
      <c r="M1642" t="str">
        <f>IF(ISBLANK(G1642),"",IF(ISTEXT(G1642),"",IF(INDEX(Sheet1!H$14:H$181,MATCH(F1642,Sheet1!A$14:A$181,0))&lt;&gt;0,IF(INDEX(Sheet1!I$14:I$181,MATCH(F1642,Sheet1!A$14:A$181,0))&lt;&gt;0,"Loan &amp; Cash","Loan"),"Cash")))</f>
        <v>Loan</v>
      </c>
      <c r="N1642">
        <f>IF(ISTEXT(E1642),"",IF(ISBLANK(E1642),"",IF(ISTEXT(D1642),"",IF(A1637="Invoice No. : ",INDEX(Sheet1!D$14:D$181,MATCH(B1637,Sheet1!A$14:A$181,0)),N1641))))</f>
        <v>2</v>
      </c>
      <c r="O1642" t="str">
        <f>IF(ISTEXT(E1642),"",IF(ISBLANK(E1642),"",IF(ISTEXT(D1642),"",IF(A1637="Invoice No. : ",INDEX(Sheet1!E$14:E$181,MATCH(B1637,Sheet1!A$14:A$181,0)),O1641))))</f>
        <v>RUBY</v>
      </c>
      <c r="P1642" t="str">
        <f>IF(ISTEXT(E1642),"",IF(ISBLANK(E1642),"",IF(ISTEXT(D1642),"",IF(A1637="Invoice No. : ",INDEX(Sheet1!G$14:G$181,MATCH(B1637,Sheet1!A$14:A$181,0)),P1641))))</f>
        <v>RUDIO, LYDIA NONAN</v>
      </c>
      <c r="Q1642">
        <f t="shared" si="103"/>
        <v>130591.09</v>
      </c>
    </row>
    <row r="1643" spans="1:17" x14ac:dyDescent="0.2">
      <c r="A1643" s="10" t="s">
        <v>1065</v>
      </c>
      <c r="B1643" s="10" t="s">
        <v>1066</v>
      </c>
      <c r="C1643" s="11">
        <v>1</v>
      </c>
      <c r="D1643" s="11">
        <v>22</v>
      </c>
      <c r="E1643" s="11">
        <v>22</v>
      </c>
      <c r="F1643" s="26">
        <f t="shared" si="100"/>
        <v>2145392</v>
      </c>
      <c r="G1643" s="26">
        <f>IF(ISTEXT(E1643),"",IF(ISBLANK(E1643),"",IF(ISTEXT(D1643),"",IF(A1638="Invoice No. : ",INDEX(Sheet1!F$14:F$181,MATCH(B1638,Sheet1!A$14:A$181,0)),G1642))))</f>
        <v>20357</v>
      </c>
      <c r="H1643" s="26" t="str">
        <f t="shared" si="101"/>
        <v>01/17/2023</v>
      </c>
      <c r="I1643" s="26" t="str">
        <f>IF(ISTEXT(E1643),"",IF(ISBLANK(E1643),"",IF(ISTEXT(D1643),"",IF(A1638="Invoice No. : ",TEXT(INDEX(Sheet1!C$14:C$200,MATCH(B1638,Sheet1!A$14:A$200,0)),"hh:mm:ss"),I1642))))</f>
        <v>13:33:16</v>
      </c>
      <c r="J1643">
        <f t="shared" si="102"/>
        <v>1743.25</v>
      </c>
      <c r="K1643">
        <f>IF(ISBLANK(G1643),"",IF(ISTEXT(G1643),"",INDEX(Sheet1!H$14:H$181,MATCH(F1643,Sheet1!A$14:A$181,0))))</f>
        <v>1743.25</v>
      </c>
      <c r="L1643">
        <f>IF(ISBLANK(G1643),"",IF(ISTEXT(G1643),"",INDEX(Sheet1!I$14:I$181,MATCH(F1643,Sheet1!A$14:A$181,0))))</f>
        <v>0</v>
      </c>
      <c r="M1643" t="str">
        <f>IF(ISBLANK(G1643),"",IF(ISTEXT(G1643),"",IF(INDEX(Sheet1!H$14:H$181,MATCH(F1643,Sheet1!A$14:A$181,0))&lt;&gt;0,IF(INDEX(Sheet1!I$14:I$181,MATCH(F1643,Sheet1!A$14:A$181,0))&lt;&gt;0,"Loan &amp; Cash","Loan"),"Cash")))</f>
        <v>Loan</v>
      </c>
      <c r="N1643">
        <f>IF(ISTEXT(E1643),"",IF(ISBLANK(E1643),"",IF(ISTEXT(D1643),"",IF(A1638="Invoice No. : ",INDEX(Sheet1!D$14:D$181,MATCH(B1638,Sheet1!A$14:A$181,0)),N1642))))</f>
        <v>2</v>
      </c>
      <c r="O1643" t="str">
        <f>IF(ISTEXT(E1643),"",IF(ISBLANK(E1643),"",IF(ISTEXT(D1643),"",IF(A1638="Invoice No. : ",INDEX(Sheet1!E$14:E$181,MATCH(B1638,Sheet1!A$14:A$181,0)),O1642))))</f>
        <v>RUBY</v>
      </c>
      <c r="P1643" t="str">
        <f>IF(ISTEXT(E1643),"",IF(ISBLANK(E1643),"",IF(ISTEXT(D1643),"",IF(A1638="Invoice No. : ",INDEX(Sheet1!G$14:G$181,MATCH(B1638,Sheet1!A$14:A$181,0)),P1642))))</f>
        <v>RUDIO, LYDIA NONAN</v>
      </c>
      <c r="Q1643">
        <f t="shared" si="103"/>
        <v>130591.09</v>
      </c>
    </row>
    <row r="1644" spans="1:17" x14ac:dyDescent="0.2">
      <c r="A1644" s="10" t="s">
        <v>1067</v>
      </c>
      <c r="B1644" s="10" t="s">
        <v>1068</v>
      </c>
      <c r="C1644" s="11">
        <v>1</v>
      </c>
      <c r="D1644" s="11">
        <v>133.75</v>
      </c>
      <c r="E1644" s="11">
        <v>133.75</v>
      </c>
      <c r="F1644" s="26">
        <f t="shared" si="100"/>
        <v>2145392</v>
      </c>
      <c r="G1644" s="26">
        <f>IF(ISTEXT(E1644),"",IF(ISBLANK(E1644),"",IF(ISTEXT(D1644),"",IF(A1639="Invoice No. : ",INDEX(Sheet1!F$14:F$181,MATCH(B1639,Sheet1!A$14:A$181,0)),G1643))))</f>
        <v>20357</v>
      </c>
      <c r="H1644" s="26" t="str">
        <f t="shared" si="101"/>
        <v>01/17/2023</v>
      </c>
      <c r="I1644" s="26" t="str">
        <f>IF(ISTEXT(E1644),"",IF(ISBLANK(E1644),"",IF(ISTEXT(D1644),"",IF(A1639="Invoice No. : ",TEXT(INDEX(Sheet1!C$14:C$200,MATCH(B1639,Sheet1!A$14:A$200,0)),"hh:mm:ss"),I1643))))</f>
        <v>13:33:16</v>
      </c>
      <c r="J1644">
        <f t="shared" si="102"/>
        <v>1743.25</v>
      </c>
      <c r="K1644">
        <f>IF(ISBLANK(G1644),"",IF(ISTEXT(G1644),"",INDEX(Sheet1!H$14:H$181,MATCH(F1644,Sheet1!A$14:A$181,0))))</f>
        <v>1743.25</v>
      </c>
      <c r="L1644">
        <f>IF(ISBLANK(G1644),"",IF(ISTEXT(G1644),"",INDEX(Sheet1!I$14:I$181,MATCH(F1644,Sheet1!A$14:A$181,0))))</f>
        <v>0</v>
      </c>
      <c r="M1644" t="str">
        <f>IF(ISBLANK(G1644),"",IF(ISTEXT(G1644),"",IF(INDEX(Sheet1!H$14:H$181,MATCH(F1644,Sheet1!A$14:A$181,0))&lt;&gt;0,IF(INDEX(Sheet1!I$14:I$181,MATCH(F1644,Sheet1!A$14:A$181,0))&lt;&gt;0,"Loan &amp; Cash","Loan"),"Cash")))</f>
        <v>Loan</v>
      </c>
      <c r="N1644">
        <f>IF(ISTEXT(E1644),"",IF(ISBLANK(E1644),"",IF(ISTEXT(D1644),"",IF(A1639="Invoice No. : ",INDEX(Sheet1!D$14:D$181,MATCH(B1639,Sheet1!A$14:A$181,0)),N1643))))</f>
        <v>2</v>
      </c>
      <c r="O1644" t="str">
        <f>IF(ISTEXT(E1644),"",IF(ISBLANK(E1644),"",IF(ISTEXT(D1644),"",IF(A1639="Invoice No. : ",INDEX(Sheet1!E$14:E$181,MATCH(B1639,Sheet1!A$14:A$181,0)),O1643))))</f>
        <v>RUBY</v>
      </c>
      <c r="P1644" t="str">
        <f>IF(ISTEXT(E1644),"",IF(ISBLANK(E1644),"",IF(ISTEXT(D1644),"",IF(A1639="Invoice No. : ",INDEX(Sheet1!G$14:G$181,MATCH(B1639,Sheet1!A$14:A$181,0)),P1643))))</f>
        <v>RUDIO, LYDIA NONAN</v>
      </c>
      <c r="Q1644">
        <f t="shared" si="103"/>
        <v>130591.09</v>
      </c>
    </row>
    <row r="1645" spans="1:17" x14ac:dyDescent="0.2">
      <c r="A1645" s="10" t="s">
        <v>404</v>
      </c>
      <c r="B1645" s="10" t="s">
        <v>405</v>
      </c>
      <c r="C1645" s="11">
        <v>1</v>
      </c>
      <c r="D1645" s="11">
        <v>36.25</v>
      </c>
      <c r="E1645" s="11">
        <v>36.25</v>
      </c>
      <c r="F1645" s="26">
        <f t="shared" si="100"/>
        <v>2145392</v>
      </c>
      <c r="G1645" s="26">
        <f>IF(ISTEXT(E1645),"",IF(ISBLANK(E1645),"",IF(ISTEXT(D1645),"",IF(A1640="Invoice No. : ",INDEX(Sheet1!F$14:F$181,MATCH(B1640,Sheet1!A$14:A$181,0)),G1644))))</f>
        <v>20357</v>
      </c>
      <c r="H1645" s="26" t="str">
        <f t="shared" si="101"/>
        <v>01/17/2023</v>
      </c>
      <c r="I1645" s="26" t="str">
        <f>IF(ISTEXT(E1645),"",IF(ISBLANK(E1645),"",IF(ISTEXT(D1645),"",IF(A1640="Invoice No. : ",TEXT(INDEX(Sheet1!C$14:C$200,MATCH(B1640,Sheet1!A$14:A$200,0)),"hh:mm:ss"),I1644))))</f>
        <v>13:33:16</v>
      </c>
      <c r="J1645">
        <f t="shared" si="102"/>
        <v>1743.25</v>
      </c>
      <c r="K1645">
        <f>IF(ISBLANK(G1645),"",IF(ISTEXT(G1645),"",INDEX(Sheet1!H$14:H$181,MATCH(F1645,Sheet1!A$14:A$181,0))))</f>
        <v>1743.25</v>
      </c>
      <c r="L1645">
        <f>IF(ISBLANK(G1645),"",IF(ISTEXT(G1645),"",INDEX(Sheet1!I$14:I$181,MATCH(F1645,Sheet1!A$14:A$181,0))))</f>
        <v>0</v>
      </c>
      <c r="M1645" t="str">
        <f>IF(ISBLANK(G1645),"",IF(ISTEXT(G1645),"",IF(INDEX(Sheet1!H$14:H$181,MATCH(F1645,Sheet1!A$14:A$181,0))&lt;&gt;0,IF(INDEX(Sheet1!I$14:I$181,MATCH(F1645,Sheet1!A$14:A$181,0))&lt;&gt;0,"Loan &amp; Cash","Loan"),"Cash")))</f>
        <v>Loan</v>
      </c>
      <c r="N1645">
        <f>IF(ISTEXT(E1645),"",IF(ISBLANK(E1645),"",IF(ISTEXT(D1645),"",IF(A1640="Invoice No. : ",INDEX(Sheet1!D$14:D$181,MATCH(B1640,Sheet1!A$14:A$181,0)),N1644))))</f>
        <v>2</v>
      </c>
      <c r="O1645" t="str">
        <f>IF(ISTEXT(E1645),"",IF(ISBLANK(E1645),"",IF(ISTEXT(D1645),"",IF(A1640="Invoice No. : ",INDEX(Sheet1!E$14:E$181,MATCH(B1640,Sheet1!A$14:A$181,0)),O1644))))</f>
        <v>RUBY</v>
      </c>
      <c r="P1645" t="str">
        <f>IF(ISTEXT(E1645),"",IF(ISBLANK(E1645),"",IF(ISTEXT(D1645),"",IF(A1640="Invoice No. : ",INDEX(Sheet1!G$14:G$181,MATCH(B1640,Sheet1!A$14:A$181,0)),P1644))))</f>
        <v>RUDIO, LYDIA NONAN</v>
      </c>
      <c r="Q1645">
        <f t="shared" si="103"/>
        <v>130591.09</v>
      </c>
    </row>
    <row r="1646" spans="1:17" x14ac:dyDescent="0.2">
      <c r="A1646" s="10" t="s">
        <v>467</v>
      </c>
      <c r="B1646" s="10" t="s">
        <v>468</v>
      </c>
      <c r="C1646" s="11">
        <v>3</v>
      </c>
      <c r="D1646" s="11">
        <v>47</v>
      </c>
      <c r="E1646" s="11">
        <v>141</v>
      </c>
      <c r="F1646" s="26">
        <f t="shared" si="100"/>
        <v>2145392</v>
      </c>
      <c r="G1646" s="26">
        <f>IF(ISTEXT(E1646),"",IF(ISBLANK(E1646),"",IF(ISTEXT(D1646),"",IF(A1641="Invoice No. : ",INDEX(Sheet1!F$14:F$181,MATCH(B1641,Sheet1!A$14:A$181,0)),G1645))))</f>
        <v>20357</v>
      </c>
      <c r="H1646" s="26" t="str">
        <f t="shared" si="101"/>
        <v>01/17/2023</v>
      </c>
      <c r="I1646" s="26" t="str">
        <f>IF(ISTEXT(E1646),"",IF(ISBLANK(E1646),"",IF(ISTEXT(D1646),"",IF(A1641="Invoice No. : ",TEXT(INDEX(Sheet1!C$14:C$200,MATCH(B1641,Sheet1!A$14:A$200,0)),"hh:mm:ss"),I1645))))</f>
        <v>13:33:16</v>
      </c>
      <c r="J1646">
        <f t="shared" si="102"/>
        <v>1743.25</v>
      </c>
      <c r="K1646">
        <f>IF(ISBLANK(G1646),"",IF(ISTEXT(G1646),"",INDEX(Sheet1!H$14:H$181,MATCH(F1646,Sheet1!A$14:A$181,0))))</f>
        <v>1743.25</v>
      </c>
      <c r="L1646">
        <f>IF(ISBLANK(G1646),"",IF(ISTEXT(G1646),"",INDEX(Sheet1!I$14:I$181,MATCH(F1646,Sheet1!A$14:A$181,0))))</f>
        <v>0</v>
      </c>
      <c r="M1646" t="str">
        <f>IF(ISBLANK(G1646),"",IF(ISTEXT(G1646),"",IF(INDEX(Sheet1!H$14:H$181,MATCH(F1646,Sheet1!A$14:A$181,0))&lt;&gt;0,IF(INDEX(Sheet1!I$14:I$181,MATCH(F1646,Sheet1!A$14:A$181,0))&lt;&gt;0,"Loan &amp; Cash","Loan"),"Cash")))</f>
        <v>Loan</v>
      </c>
      <c r="N1646">
        <f>IF(ISTEXT(E1646),"",IF(ISBLANK(E1646),"",IF(ISTEXT(D1646),"",IF(A1641="Invoice No. : ",INDEX(Sheet1!D$14:D$181,MATCH(B1641,Sheet1!A$14:A$181,0)),N1645))))</f>
        <v>2</v>
      </c>
      <c r="O1646" t="str">
        <f>IF(ISTEXT(E1646),"",IF(ISBLANK(E1646),"",IF(ISTEXT(D1646),"",IF(A1641="Invoice No. : ",INDEX(Sheet1!E$14:E$181,MATCH(B1641,Sheet1!A$14:A$181,0)),O1645))))</f>
        <v>RUBY</v>
      </c>
      <c r="P1646" t="str">
        <f>IF(ISTEXT(E1646),"",IF(ISBLANK(E1646),"",IF(ISTEXT(D1646),"",IF(A1641="Invoice No. : ",INDEX(Sheet1!G$14:G$181,MATCH(B1641,Sheet1!A$14:A$181,0)),P1645))))</f>
        <v>RUDIO, LYDIA NONAN</v>
      </c>
      <c r="Q1646">
        <f t="shared" si="103"/>
        <v>130591.09</v>
      </c>
    </row>
    <row r="1647" spans="1:17" x14ac:dyDescent="0.2">
      <c r="D1647" s="12" t="s">
        <v>16</v>
      </c>
      <c r="E1647" s="13">
        <v>1743.25</v>
      </c>
      <c r="F1647" s="26" t="str">
        <f t="shared" si="100"/>
        <v/>
      </c>
      <c r="G1647" s="26" t="str">
        <f>IF(ISTEXT(E1647),"",IF(ISBLANK(E1647),"",IF(ISTEXT(D1647),"",IF(A1642="Invoice No. : ",INDEX(Sheet1!F$14:F$181,MATCH(B1642,Sheet1!A$14:A$181,0)),G1646))))</f>
        <v/>
      </c>
      <c r="H1647" s="26" t="str">
        <f t="shared" si="101"/>
        <v/>
      </c>
      <c r="I1647" s="26" t="str">
        <f>IF(ISTEXT(E1647),"",IF(ISBLANK(E1647),"",IF(ISTEXT(D1647),"",IF(A1642="Invoice No. : ",TEXT(INDEX(Sheet1!C$14:C$200,MATCH(B1642,Sheet1!A$14:A$200,0)),"hh:mm:ss"),I1646))))</f>
        <v/>
      </c>
      <c r="J1647" t="str">
        <f t="shared" si="102"/>
        <v/>
      </c>
      <c r="K1647" t="str">
        <f>IF(ISBLANK(G1647),"",IF(ISTEXT(G1647),"",INDEX(Sheet1!H$14:H$181,MATCH(F1647,Sheet1!A$14:A$181,0))))</f>
        <v/>
      </c>
      <c r="L1647" t="str">
        <f>IF(ISBLANK(G1647),"",IF(ISTEXT(G1647),"",INDEX(Sheet1!I$14:I$181,MATCH(F1647,Sheet1!A$14:A$181,0))))</f>
        <v/>
      </c>
      <c r="M1647" t="str">
        <f>IF(ISBLANK(G1647),"",IF(ISTEXT(G1647),"",IF(INDEX(Sheet1!H$14:H$181,MATCH(F1647,Sheet1!A$14:A$181,0))&lt;&gt;0,IF(INDEX(Sheet1!I$14:I$181,MATCH(F1647,Sheet1!A$14:A$181,0))&lt;&gt;0,"Loan &amp; Cash","Loan"),"Cash")))</f>
        <v/>
      </c>
      <c r="N1647" t="str">
        <f>IF(ISTEXT(E1647),"",IF(ISBLANK(E1647),"",IF(ISTEXT(D1647),"",IF(A1642="Invoice No. : ",INDEX(Sheet1!D$14:D$181,MATCH(B1642,Sheet1!A$14:A$181,0)),N1646))))</f>
        <v/>
      </c>
      <c r="O1647" t="str">
        <f>IF(ISTEXT(E1647),"",IF(ISBLANK(E1647),"",IF(ISTEXT(D1647),"",IF(A1642="Invoice No. : ",INDEX(Sheet1!E$14:E$181,MATCH(B1642,Sheet1!A$14:A$181,0)),O1646))))</f>
        <v/>
      </c>
      <c r="P1647" t="str">
        <f>IF(ISTEXT(E1647),"",IF(ISBLANK(E1647),"",IF(ISTEXT(D1647),"",IF(A1642="Invoice No. : ",INDEX(Sheet1!G$14:G$181,MATCH(B1642,Sheet1!A$14:A$181,0)),P1646))))</f>
        <v/>
      </c>
      <c r="Q1647" t="str">
        <f t="shared" si="103"/>
        <v/>
      </c>
    </row>
    <row r="1648" spans="1:17" x14ac:dyDescent="0.2">
      <c r="F1648" s="26" t="str">
        <f t="shared" si="100"/>
        <v/>
      </c>
      <c r="G1648" s="26" t="str">
        <f>IF(ISTEXT(E1648),"",IF(ISBLANK(E1648),"",IF(ISTEXT(D1648),"",IF(A1643="Invoice No. : ",INDEX(Sheet1!F$14:F$181,MATCH(B1643,Sheet1!A$14:A$181,0)),G1647))))</f>
        <v/>
      </c>
      <c r="H1648" s="26" t="str">
        <f t="shared" si="101"/>
        <v/>
      </c>
      <c r="I1648" s="26" t="str">
        <f>IF(ISTEXT(E1648),"",IF(ISBLANK(E1648),"",IF(ISTEXT(D1648),"",IF(A1643="Invoice No. : ",TEXT(INDEX(Sheet1!C$14:C$200,MATCH(B1643,Sheet1!A$14:A$200,0)),"hh:mm:ss"),I1647))))</f>
        <v/>
      </c>
      <c r="J1648" t="str">
        <f t="shared" si="102"/>
        <v/>
      </c>
      <c r="K1648" t="str">
        <f>IF(ISBLANK(G1648),"",IF(ISTEXT(G1648),"",INDEX(Sheet1!H$14:H$181,MATCH(F1648,Sheet1!A$14:A$181,0))))</f>
        <v/>
      </c>
      <c r="L1648" t="str">
        <f>IF(ISBLANK(G1648),"",IF(ISTEXT(G1648),"",INDEX(Sheet1!I$14:I$181,MATCH(F1648,Sheet1!A$14:A$181,0))))</f>
        <v/>
      </c>
      <c r="M1648" t="str">
        <f>IF(ISBLANK(G1648),"",IF(ISTEXT(G1648),"",IF(INDEX(Sheet1!H$14:H$181,MATCH(F1648,Sheet1!A$14:A$181,0))&lt;&gt;0,IF(INDEX(Sheet1!I$14:I$181,MATCH(F1648,Sheet1!A$14:A$181,0))&lt;&gt;0,"Loan &amp; Cash","Loan"),"Cash")))</f>
        <v/>
      </c>
      <c r="N1648" t="str">
        <f>IF(ISTEXT(E1648),"",IF(ISBLANK(E1648),"",IF(ISTEXT(D1648),"",IF(A1643="Invoice No. : ",INDEX(Sheet1!D$14:D$181,MATCH(B1643,Sheet1!A$14:A$181,0)),N1647))))</f>
        <v/>
      </c>
      <c r="O1648" t="str">
        <f>IF(ISTEXT(E1648),"",IF(ISBLANK(E1648),"",IF(ISTEXT(D1648),"",IF(A1643="Invoice No. : ",INDEX(Sheet1!E$14:E$181,MATCH(B1643,Sheet1!A$14:A$181,0)),O1647))))</f>
        <v/>
      </c>
      <c r="P1648" t="str">
        <f>IF(ISTEXT(E1648),"",IF(ISBLANK(E1648),"",IF(ISTEXT(D1648),"",IF(A1643="Invoice No. : ",INDEX(Sheet1!G$14:G$181,MATCH(B1643,Sheet1!A$14:A$181,0)),P1647))))</f>
        <v/>
      </c>
      <c r="Q1648" t="str">
        <f t="shared" si="103"/>
        <v/>
      </c>
    </row>
    <row r="1649" spans="1:17" x14ac:dyDescent="0.2">
      <c r="F1649" s="26" t="str">
        <f t="shared" si="100"/>
        <v/>
      </c>
      <c r="G1649" s="26" t="str">
        <f>IF(ISTEXT(E1649),"",IF(ISBLANK(E1649),"",IF(ISTEXT(D1649),"",IF(A1644="Invoice No. : ",INDEX(Sheet1!F$14:F$181,MATCH(B1644,Sheet1!A$14:A$181,0)),G1648))))</f>
        <v/>
      </c>
      <c r="H1649" s="26" t="str">
        <f t="shared" si="101"/>
        <v/>
      </c>
      <c r="I1649" s="26" t="str">
        <f>IF(ISTEXT(E1649),"",IF(ISBLANK(E1649),"",IF(ISTEXT(D1649),"",IF(A1644="Invoice No. : ",TEXT(INDEX(Sheet1!C$14:C$200,MATCH(B1644,Sheet1!A$14:A$200,0)),"hh:mm:ss"),I1648))))</f>
        <v/>
      </c>
      <c r="J1649" t="str">
        <f t="shared" si="102"/>
        <v/>
      </c>
      <c r="K1649" t="str">
        <f>IF(ISBLANK(G1649),"",IF(ISTEXT(G1649),"",INDEX(Sheet1!H$14:H$181,MATCH(F1649,Sheet1!A$14:A$181,0))))</f>
        <v/>
      </c>
      <c r="L1649" t="str">
        <f>IF(ISBLANK(G1649),"",IF(ISTEXT(G1649),"",INDEX(Sheet1!I$14:I$181,MATCH(F1649,Sheet1!A$14:A$181,0))))</f>
        <v/>
      </c>
      <c r="M1649" t="str">
        <f>IF(ISBLANK(G1649),"",IF(ISTEXT(G1649),"",IF(INDEX(Sheet1!H$14:H$181,MATCH(F1649,Sheet1!A$14:A$181,0))&lt;&gt;0,IF(INDEX(Sheet1!I$14:I$181,MATCH(F1649,Sheet1!A$14:A$181,0))&lt;&gt;0,"Loan &amp; Cash","Loan"),"Cash")))</f>
        <v/>
      </c>
      <c r="N1649" t="str">
        <f>IF(ISTEXT(E1649),"",IF(ISBLANK(E1649),"",IF(ISTEXT(D1649),"",IF(A1644="Invoice No. : ",INDEX(Sheet1!D$14:D$181,MATCH(B1644,Sheet1!A$14:A$181,0)),N1648))))</f>
        <v/>
      </c>
      <c r="O1649" t="str">
        <f>IF(ISTEXT(E1649),"",IF(ISBLANK(E1649),"",IF(ISTEXT(D1649),"",IF(A1644="Invoice No. : ",INDEX(Sheet1!E$14:E$181,MATCH(B1644,Sheet1!A$14:A$181,0)),O1648))))</f>
        <v/>
      </c>
      <c r="P1649" t="str">
        <f>IF(ISTEXT(E1649),"",IF(ISBLANK(E1649),"",IF(ISTEXT(D1649),"",IF(A1644="Invoice No. : ",INDEX(Sheet1!G$14:G$181,MATCH(B1644,Sheet1!A$14:A$181,0)),P1648))))</f>
        <v/>
      </c>
      <c r="Q1649" t="str">
        <f t="shared" si="103"/>
        <v/>
      </c>
    </row>
    <row r="1650" spans="1:17" x14ac:dyDescent="0.2">
      <c r="A1650" s="3" t="s">
        <v>4</v>
      </c>
      <c r="B1650" s="4">
        <v>2145393</v>
      </c>
      <c r="C1650" s="3" t="s">
        <v>5</v>
      </c>
      <c r="D1650" s="5" t="s">
        <v>185</v>
      </c>
      <c r="F1650" s="26" t="str">
        <f t="shared" si="100"/>
        <v/>
      </c>
      <c r="G1650" s="26" t="str">
        <f>IF(ISTEXT(E1650),"",IF(ISBLANK(E1650),"",IF(ISTEXT(D1650),"",IF(A1645="Invoice No. : ",INDEX(Sheet1!F$14:F$181,MATCH(B1645,Sheet1!A$14:A$181,0)),G1649))))</f>
        <v/>
      </c>
      <c r="H1650" s="26" t="str">
        <f t="shared" si="101"/>
        <v/>
      </c>
      <c r="I1650" s="26" t="str">
        <f>IF(ISTEXT(E1650),"",IF(ISBLANK(E1650),"",IF(ISTEXT(D1650),"",IF(A1645="Invoice No. : ",TEXT(INDEX(Sheet1!C$14:C$200,MATCH(B1645,Sheet1!A$14:A$200,0)),"hh:mm:ss"),I1649))))</f>
        <v/>
      </c>
      <c r="J1650" t="str">
        <f t="shared" si="102"/>
        <v/>
      </c>
      <c r="K1650" t="str">
        <f>IF(ISBLANK(G1650),"",IF(ISTEXT(G1650),"",INDEX(Sheet1!H$14:H$181,MATCH(F1650,Sheet1!A$14:A$181,0))))</f>
        <v/>
      </c>
      <c r="L1650" t="str">
        <f>IF(ISBLANK(G1650),"",IF(ISTEXT(G1650),"",INDEX(Sheet1!I$14:I$181,MATCH(F1650,Sheet1!A$14:A$181,0))))</f>
        <v/>
      </c>
      <c r="M1650" t="str">
        <f>IF(ISBLANK(G1650),"",IF(ISTEXT(G1650),"",IF(INDEX(Sheet1!H$14:H$181,MATCH(F1650,Sheet1!A$14:A$181,0))&lt;&gt;0,IF(INDEX(Sheet1!I$14:I$181,MATCH(F1650,Sheet1!A$14:A$181,0))&lt;&gt;0,"Loan &amp; Cash","Loan"),"Cash")))</f>
        <v/>
      </c>
      <c r="N1650" t="str">
        <f>IF(ISTEXT(E1650),"",IF(ISBLANK(E1650),"",IF(ISTEXT(D1650),"",IF(A1645="Invoice No. : ",INDEX(Sheet1!D$14:D$181,MATCH(B1645,Sheet1!A$14:A$181,0)),N1649))))</f>
        <v/>
      </c>
      <c r="O1650" t="str">
        <f>IF(ISTEXT(E1650),"",IF(ISBLANK(E1650),"",IF(ISTEXT(D1650),"",IF(A1645="Invoice No. : ",INDEX(Sheet1!E$14:E$181,MATCH(B1645,Sheet1!A$14:A$181,0)),O1649))))</f>
        <v/>
      </c>
      <c r="P1650" t="str">
        <f>IF(ISTEXT(E1650),"",IF(ISBLANK(E1650),"",IF(ISTEXT(D1650),"",IF(A1645="Invoice No. : ",INDEX(Sheet1!G$14:G$181,MATCH(B1645,Sheet1!A$14:A$181,0)),P1649))))</f>
        <v/>
      </c>
      <c r="Q1650" t="str">
        <f t="shared" si="103"/>
        <v/>
      </c>
    </row>
    <row r="1651" spans="1:17" x14ac:dyDescent="0.2">
      <c r="A1651" s="3" t="s">
        <v>7</v>
      </c>
      <c r="B1651" s="6">
        <v>44943</v>
      </c>
      <c r="C1651" s="3" t="s">
        <v>8</v>
      </c>
      <c r="D1651" s="7">
        <v>2</v>
      </c>
      <c r="F1651" s="26" t="str">
        <f t="shared" si="100"/>
        <v/>
      </c>
      <c r="G1651" s="26" t="str">
        <f>IF(ISTEXT(E1651),"",IF(ISBLANK(E1651),"",IF(ISTEXT(D1651),"",IF(A1646="Invoice No. : ",INDEX(Sheet1!F$14:F$181,MATCH(B1646,Sheet1!A$14:A$181,0)),G1650))))</f>
        <v/>
      </c>
      <c r="H1651" s="26" t="str">
        <f t="shared" si="101"/>
        <v/>
      </c>
      <c r="I1651" s="26" t="str">
        <f>IF(ISTEXT(E1651),"",IF(ISBLANK(E1651),"",IF(ISTEXT(D1651),"",IF(A1646="Invoice No. : ",TEXT(INDEX(Sheet1!C$14:C$200,MATCH(B1646,Sheet1!A$14:A$200,0)),"hh:mm:ss"),I1650))))</f>
        <v/>
      </c>
      <c r="J1651" t="str">
        <f t="shared" si="102"/>
        <v/>
      </c>
      <c r="K1651" t="str">
        <f>IF(ISBLANK(G1651),"",IF(ISTEXT(G1651),"",INDEX(Sheet1!H$14:H$181,MATCH(F1651,Sheet1!A$14:A$181,0))))</f>
        <v/>
      </c>
      <c r="L1651" t="str">
        <f>IF(ISBLANK(G1651),"",IF(ISTEXT(G1651),"",INDEX(Sheet1!I$14:I$181,MATCH(F1651,Sheet1!A$14:A$181,0))))</f>
        <v/>
      </c>
      <c r="M1651" t="str">
        <f>IF(ISBLANK(G1651),"",IF(ISTEXT(G1651),"",IF(INDEX(Sheet1!H$14:H$181,MATCH(F1651,Sheet1!A$14:A$181,0))&lt;&gt;0,IF(INDEX(Sheet1!I$14:I$181,MATCH(F1651,Sheet1!A$14:A$181,0))&lt;&gt;0,"Loan &amp; Cash","Loan"),"Cash")))</f>
        <v/>
      </c>
      <c r="N1651" t="str">
        <f>IF(ISTEXT(E1651),"",IF(ISBLANK(E1651),"",IF(ISTEXT(D1651),"",IF(A1646="Invoice No. : ",INDEX(Sheet1!D$14:D$181,MATCH(B1646,Sheet1!A$14:A$181,0)),N1650))))</f>
        <v/>
      </c>
      <c r="O1651" t="str">
        <f>IF(ISTEXT(E1651),"",IF(ISBLANK(E1651),"",IF(ISTEXT(D1651),"",IF(A1646="Invoice No. : ",INDEX(Sheet1!E$14:E$181,MATCH(B1646,Sheet1!A$14:A$181,0)),O1650))))</f>
        <v/>
      </c>
      <c r="P1651" t="str">
        <f>IF(ISTEXT(E1651),"",IF(ISBLANK(E1651),"",IF(ISTEXT(D1651),"",IF(A1646="Invoice No. : ",INDEX(Sheet1!G$14:G$181,MATCH(B1646,Sheet1!A$14:A$181,0)),P1650))))</f>
        <v/>
      </c>
      <c r="Q1651" t="str">
        <f t="shared" si="103"/>
        <v/>
      </c>
    </row>
    <row r="1652" spans="1:17" x14ac:dyDescent="0.2">
      <c r="F1652" s="26" t="str">
        <f t="shared" si="100"/>
        <v/>
      </c>
      <c r="G1652" s="26" t="str">
        <f>IF(ISTEXT(E1652),"",IF(ISBLANK(E1652),"",IF(ISTEXT(D1652),"",IF(A1647="Invoice No. : ",INDEX(Sheet1!F$14:F$181,MATCH(B1647,Sheet1!A$14:A$181,0)),G1651))))</f>
        <v/>
      </c>
      <c r="H1652" s="26" t="str">
        <f t="shared" si="101"/>
        <v/>
      </c>
      <c r="I1652" s="26" t="str">
        <f>IF(ISTEXT(E1652),"",IF(ISBLANK(E1652),"",IF(ISTEXT(D1652),"",IF(A1647="Invoice No. : ",TEXT(INDEX(Sheet1!C$14:C$200,MATCH(B1647,Sheet1!A$14:A$200,0)),"hh:mm:ss"),I1651))))</f>
        <v/>
      </c>
      <c r="J1652" t="str">
        <f t="shared" si="102"/>
        <v/>
      </c>
      <c r="K1652" t="str">
        <f>IF(ISBLANK(G1652),"",IF(ISTEXT(G1652),"",INDEX(Sheet1!H$14:H$181,MATCH(F1652,Sheet1!A$14:A$181,0))))</f>
        <v/>
      </c>
      <c r="L1652" t="str">
        <f>IF(ISBLANK(G1652),"",IF(ISTEXT(G1652),"",INDEX(Sheet1!I$14:I$181,MATCH(F1652,Sheet1!A$14:A$181,0))))</f>
        <v/>
      </c>
      <c r="M1652" t="str">
        <f>IF(ISBLANK(G1652),"",IF(ISTEXT(G1652),"",IF(INDEX(Sheet1!H$14:H$181,MATCH(F1652,Sheet1!A$14:A$181,0))&lt;&gt;0,IF(INDEX(Sheet1!I$14:I$181,MATCH(F1652,Sheet1!A$14:A$181,0))&lt;&gt;0,"Loan &amp; Cash","Loan"),"Cash")))</f>
        <v/>
      </c>
      <c r="N1652" t="str">
        <f>IF(ISTEXT(E1652),"",IF(ISBLANK(E1652),"",IF(ISTEXT(D1652),"",IF(A1647="Invoice No. : ",INDEX(Sheet1!D$14:D$181,MATCH(B1647,Sheet1!A$14:A$181,0)),N1651))))</f>
        <v/>
      </c>
      <c r="O1652" t="str">
        <f>IF(ISTEXT(E1652),"",IF(ISBLANK(E1652),"",IF(ISTEXT(D1652),"",IF(A1647="Invoice No. : ",INDEX(Sheet1!E$14:E$181,MATCH(B1647,Sheet1!A$14:A$181,0)),O1651))))</f>
        <v/>
      </c>
      <c r="P1652" t="str">
        <f>IF(ISTEXT(E1652),"",IF(ISBLANK(E1652),"",IF(ISTEXT(D1652),"",IF(A1647="Invoice No. : ",INDEX(Sheet1!G$14:G$181,MATCH(B1647,Sheet1!A$14:A$181,0)),P1651))))</f>
        <v/>
      </c>
      <c r="Q1652" t="str">
        <f t="shared" si="103"/>
        <v/>
      </c>
    </row>
    <row r="1653" spans="1:17" x14ac:dyDescent="0.2">
      <c r="A1653" s="8" t="s">
        <v>9</v>
      </c>
      <c r="B1653" s="8" t="s">
        <v>10</v>
      </c>
      <c r="C1653" s="9" t="s">
        <v>11</v>
      </c>
      <c r="D1653" s="9" t="s">
        <v>12</v>
      </c>
      <c r="E1653" s="9" t="s">
        <v>13</v>
      </c>
      <c r="F1653" s="26" t="str">
        <f t="shared" si="100"/>
        <v/>
      </c>
      <c r="G1653" s="26" t="str">
        <f>IF(ISTEXT(E1653),"",IF(ISBLANK(E1653),"",IF(ISTEXT(D1653),"",IF(A1648="Invoice No. : ",INDEX(Sheet1!F$14:F$181,MATCH(B1648,Sheet1!A$14:A$181,0)),G1652))))</f>
        <v/>
      </c>
      <c r="H1653" s="26" t="str">
        <f t="shared" si="101"/>
        <v/>
      </c>
      <c r="I1653" s="26" t="str">
        <f>IF(ISTEXT(E1653),"",IF(ISBLANK(E1653),"",IF(ISTEXT(D1653),"",IF(A1648="Invoice No. : ",TEXT(INDEX(Sheet1!C$14:C$200,MATCH(B1648,Sheet1!A$14:A$200,0)),"hh:mm:ss"),I1652))))</f>
        <v/>
      </c>
      <c r="J1653" t="str">
        <f t="shared" si="102"/>
        <v/>
      </c>
      <c r="K1653" t="str">
        <f>IF(ISBLANK(G1653),"",IF(ISTEXT(G1653),"",INDEX(Sheet1!H$14:H$181,MATCH(F1653,Sheet1!A$14:A$181,0))))</f>
        <v/>
      </c>
      <c r="L1653" t="str">
        <f>IF(ISBLANK(G1653),"",IF(ISTEXT(G1653),"",INDEX(Sheet1!I$14:I$181,MATCH(F1653,Sheet1!A$14:A$181,0))))</f>
        <v/>
      </c>
      <c r="M1653" t="str">
        <f>IF(ISBLANK(G1653),"",IF(ISTEXT(G1653),"",IF(INDEX(Sheet1!H$14:H$181,MATCH(F1653,Sheet1!A$14:A$181,0))&lt;&gt;0,IF(INDEX(Sheet1!I$14:I$181,MATCH(F1653,Sheet1!A$14:A$181,0))&lt;&gt;0,"Loan &amp; Cash","Loan"),"Cash")))</f>
        <v/>
      </c>
      <c r="N1653" t="str">
        <f>IF(ISTEXT(E1653),"",IF(ISBLANK(E1653),"",IF(ISTEXT(D1653),"",IF(A1648="Invoice No. : ",INDEX(Sheet1!D$14:D$181,MATCH(B1648,Sheet1!A$14:A$181,0)),N1652))))</f>
        <v/>
      </c>
      <c r="O1653" t="str">
        <f>IF(ISTEXT(E1653),"",IF(ISBLANK(E1653),"",IF(ISTEXT(D1653),"",IF(A1648="Invoice No. : ",INDEX(Sheet1!E$14:E$181,MATCH(B1648,Sheet1!A$14:A$181,0)),O1652))))</f>
        <v/>
      </c>
      <c r="P1653" t="str">
        <f>IF(ISTEXT(E1653),"",IF(ISBLANK(E1653),"",IF(ISTEXT(D1653),"",IF(A1648="Invoice No. : ",INDEX(Sheet1!G$14:G$181,MATCH(B1648,Sheet1!A$14:A$181,0)),P1652))))</f>
        <v/>
      </c>
      <c r="Q1653" t="str">
        <f t="shared" si="103"/>
        <v/>
      </c>
    </row>
    <row r="1654" spans="1:17" x14ac:dyDescent="0.2">
      <c r="F1654" s="26" t="str">
        <f t="shared" si="100"/>
        <v/>
      </c>
      <c r="G1654" s="26" t="str">
        <f>IF(ISTEXT(E1654),"",IF(ISBLANK(E1654),"",IF(ISTEXT(D1654),"",IF(A1649="Invoice No. : ",INDEX(Sheet1!F$14:F$181,MATCH(B1649,Sheet1!A$14:A$181,0)),G1653))))</f>
        <v/>
      </c>
      <c r="H1654" s="26" t="str">
        <f t="shared" si="101"/>
        <v/>
      </c>
      <c r="I1654" s="26" t="str">
        <f>IF(ISTEXT(E1654),"",IF(ISBLANK(E1654),"",IF(ISTEXT(D1654),"",IF(A1649="Invoice No. : ",TEXT(INDEX(Sheet1!C$14:C$200,MATCH(B1649,Sheet1!A$14:A$200,0)),"hh:mm:ss"),I1653))))</f>
        <v/>
      </c>
      <c r="J1654" t="str">
        <f t="shared" si="102"/>
        <v/>
      </c>
      <c r="K1654" t="str">
        <f>IF(ISBLANK(G1654),"",IF(ISTEXT(G1654),"",INDEX(Sheet1!H$14:H$181,MATCH(F1654,Sheet1!A$14:A$181,0))))</f>
        <v/>
      </c>
      <c r="L1654" t="str">
        <f>IF(ISBLANK(G1654),"",IF(ISTEXT(G1654),"",INDEX(Sheet1!I$14:I$181,MATCH(F1654,Sheet1!A$14:A$181,0))))</f>
        <v/>
      </c>
      <c r="M1654" t="str">
        <f>IF(ISBLANK(G1654),"",IF(ISTEXT(G1654),"",IF(INDEX(Sheet1!H$14:H$181,MATCH(F1654,Sheet1!A$14:A$181,0))&lt;&gt;0,IF(INDEX(Sheet1!I$14:I$181,MATCH(F1654,Sheet1!A$14:A$181,0))&lt;&gt;0,"Loan &amp; Cash","Loan"),"Cash")))</f>
        <v/>
      </c>
      <c r="N1654" t="str">
        <f>IF(ISTEXT(E1654),"",IF(ISBLANK(E1654),"",IF(ISTEXT(D1654),"",IF(A1649="Invoice No. : ",INDEX(Sheet1!D$14:D$181,MATCH(B1649,Sheet1!A$14:A$181,0)),N1653))))</f>
        <v/>
      </c>
      <c r="O1654" t="str">
        <f>IF(ISTEXT(E1654),"",IF(ISBLANK(E1654),"",IF(ISTEXT(D1654),"",IF(A1649="Invoice No. : ",INDEX(Sheet1!E$14:E$181,MATCH(B1649,Sheet1!A$14:A$181,0)),O1653))))</f>
        <v/>
      </c>
      <c r="P1654" t="str">
        <f>IF(ISTEXT(E1654),"",IF(ISBLANK(E1654),"",IF(ISTEXT(D1654),"",IF(A1649="Invoice No. : ",INDEX(Sheet1!G$14:G$181,MATCH(B1649,Sheet1!A$14:A$181,0)),P1653))))</f>
        <v/>
      </c>
      <c r="Q1654" t="str">
        <f t="shared" si="103"/>
        <v/>
      </c>
    </row>
    <row r="1655" spans="1:17" x14ac:dyDescent="0.2">
      <c r="A1655" s="10" t="s">
        <v>1051</v>
      </c>
      <c r="B1655" s="10" t="s">
        <v>1052</v>
      </c>
      <c r="C1655" s="11">
        <v>6</v>
      </c>
      <c r="D1655" s="11">
        <v>35</v>
      </c>
      <c r="E1655" s="11">
        <v>210</v>
      </c>
      <c r="F1655" s="26">
        <f t="shared" si="100"/>
        <v>2145393</v>
      </c>
      <c r="G1655" s="26">
        <f>IF(ISTEXT(E1655),"",IF(ISBLANK(E1655),"",IF(ISTEXT(D1655),"",IF(A1650="Invoice No. : ",INDEX(Sheet1!F$14:F$181,MATCH(B1650,Sheet1!A$14:A$181,0)),G1654))))</f>
        <v>11547</v>
      </c>
      <c r="H1655" s="26" t="str">
        <f t="shared" si="101"/>
        <v>01/17/2023</v>
      </c>
      <c r="I1655" s="26" t="str">
        <f>IF(ISTEXT(E1655),"",IF(ISBLANK(E1655),"",IF(ISTEXT(D1655),"",IF(A1650="Invoice No. : ",TEXT(INDEX(Sheet1!C$14:C$200,MATCH(B1650,Sheet1!A$14:A$200,0)),"hh:mm:ss"),I1654))))</f>
        <v>13:38:42</v>
      </c>
      <c r="J1655">
        <f t="shared" si="102"/>
        <v>461.75</v>
      </c>
      <c r="K1655">
        <f>IF(ISBLANK(G1655),"",IF(ISTEXT(G1655),"",INDEX(Sheet1!H$14:H$181,MATCH(F1655,Sheet1!A$14:A$181,0))))</f>
        <v>0</v>
      </c>
      <c r="L1655">
        <f>IF(ISBLANK(G1655),"",IF(ISTEXT(G1655),"",INDEX(Sheet1!I$14:I$181,MATCH(F1655,Sheet1!A$14:A$181,0))))</f>
        <v>461.75</v>
      </c>
      <c r="M1655" t="str">
        <f>IF(ISBLANK(G1655),"",IF(ISTEXT(G1655),"",IF(INDEX(Sheet1!H$14:H$181,MATCH(F1655,Sheet1!A$14:A$181,0))&lt;&gt;0,IF(INDEX(Sheet1!I$14:I$181,MATCH(F1655,Sheet1!A$14:A$181,0))&lt;&gt;0,"Loan &amp; Cash","Loan"),"Cash")))</f>
        <v>Cash</v>
      </c>
      <c r="N1655">
        <f>IF(ISTEXT(E1655),"",IF(ISBLANK(E1655),"",IF(ISTEXT(D1655),"",IF(A1650="Invoice No. : ",INDEX(Sheet1!D$14:D$181,MATCH(B1650,Sheet1!A$14:A$181,0)),N1654))))</f>
        <v>2</v>
      </c>
      <c r="O1655" t="str">
        <f>IF(ISTEXT(E1655),"",IF(ISBLANK(E1655),"",IF(ISTEXT(D1655),"",IF(A1650="Invoice No. : ",INDEX(Sheet1!E$14:E$181,MATCH(B1650,Sheet1!A$14:A$181,0)),O1654))))</f>
        <v>RUBY</v>
      </c>
      <c r="P1655" t="str">
        <f>IF(ISTEXT(E1655),"",IF(ISBLANK(E1655),"",IF(ISTEXT(D1655),"",IF(A1650="Invoice No. : ",INDEX(Sheet1!G$14:G$181,MATCH(B1650,Sheet1!A$14:A$181,0)),P1654))))</f>
        <v>RAMOS, GEORGE KADCHAO</v>
      </c>
      <c r="Q1655">
        <f t="shared" si="103"/>
        <v>130591.09</v>
      </c>
    </row>
    <row r="1656" spans="1:17" x14ac:dyDescent="0.2">
      <c r="A1656" s="10" t="s">
        <v>1069</v>
      </c>
      <c r="B1656" s="10" t="s">
        <v>1070</v>
      </c>
      <c r="C1656" s="11">
        <v>2</v>
      </c>
      <c r="D1656" s="11">
        <v>38</v>
      </c>
      <c r="E1656" s="11">
        <v>76</v>
      </c>
      <c r="F1656" s="26">
        <f t="shared" si="100"/>
        <v>2145393</v>
      </c>
      <c r="G1656" s="26">
        <f>IF(ISTEXT(E1656),"",IF(ISBLANK(E1656),"",IF(ISTEXT(D1656),"",IF(A1651="Invoice No. : ",INDEX(Sheet1!F$14:F$181,MATCH(B1651,Sheet1!A$14:A$181,0)),G1655))))</f>
        <v>11547</v>
      </c>
      <c r="H1656" s="26" t="str">
        <f t="shared" si="101"/>
        <v>01/17/2023</v>
      </c>
      <c r="I1656" s="26" t="str">
        <f>IF(ISTEXT(E1656),"",IF(ISBLANK(E1656),"",IF(ISTEXT(D1656),"",IF(A1651="Invoice No. : ",TEXT(INDEX(Sheet1!C$14:C$200,MATCH(B1651,Sheet1!A$14:A$200,0)),"hh:mm:ss"),I1655))))</f>
        <v>13:38:42</v>
      </c>
      <c r="J1656">
        <f t="shared" si="102"/>
        <v>461.75</v>
      </c>
      <c r="K1656">
        <f>IF(ISBLANK(G1656),"",IF(ISTEXT(G1656),"",INDEX(Sheet1!H$14:H$181,MATCH(F1656,Sheet1!A$14:A$181,0))))</f>
        <v>0</v>
      </c>
      <c r="L1656">
        <f>IF(ISBLANK(G1656),"",IF(ISTEXT(G1656),"",INDEX(Sheet1!I$14:I$181,MATCH(F1656,Sheet1!A$14:A$181,0))))</f>
        <v>461.75</v>
      </c>
      <c r="M1656" t="str">
        <f>IF(ISBLANK(G1656),"",IF(ISTEXT(G1656),"",IF(INDEX(Sheet1!H$14:H$181,MATCH(F1656,Sheet1!A$14:A$181,0))&lt;&gt;0,IF(INDEX(Sheet1!I$14:I$181,MATCH(F1656,Sheet1!A$14:A$181,0))&lt;&gt;0,"Loan &amp; Cash","Loan"),"Cash")))</f>
        <v>Cash</v>
      </c>
      <c r="N1656">
        <f>IF(ISTEXT(E1656),"",IF(ISBLANK(E1656),"",IF(ISTEXT(D1656),"",IF(A1651="Invoice No. : ",INDEX(Sheet1!D$14:D$181,MATCH(B1651,Sheet1!A$14:A$181,0)),N1655))))</f>
        <v>2</v>
      </c>
      <c r="O1656" t="str">
        <f>IF(ISTEXT(E1656),"",IF(ISBLANK(E1656),"",IF(ISTEXT(D1656),"",IF(A1651="Invoice No. : ",INDEX(Sheet1!E$14:E$181,MATCH(B1651,Sheet1!A$14:A$181,0)),O1655))))</f>
        <v>RUBY</v>
      </c>
      <c r="P1656" t="str">
        <f>IF(ISTEXT(E1656),"",IF(ISBLANK(E1656),"",IF(ISTEXT(D1656),"",IF(A1651="Invoice No. : ",INDEX(Sheet1!G$14:G$181,MATCH(B1651,Sheet1!A$14:A$181,0)),P1655))))</f>
        <v>RAMOS, GEORGE KADCHAO</v>
      </c>
      <c r="Q1656">
        <f t="shared" si="103"/>
        <v>130591.09</v>
      </c>
    </row>
    <row r="1657" spans="1:17" x14ac:dyDescent="0.2">
      <c r="A1657" s="10" t="s">
        <v>1071</v>
      </c>
      <c r="B1657" s="10" t="s">
        <v>1072</v>
      </c>
      <c r="C1657" s="11">
        <v>1</v>
      </c>
      <c r="D1657" s="11">
        <v>103</v>
      </c>
      <c r="E1657" s="11">
        <v>103</v>
      </c>
      <c r="F1657" s="26">
        <f t="shared" si="100"/>
        <v>2145393</v>
      </c>
      <c r="G1657" s="26">
        <f>IF(ISTEXT(E1657),"",IF(ISBLANK(E1657),"",IF(ISTEXT(D1657),"",IF(A1652="Invoice No. : ",INDEX(Sheet1!F$14:F$181,MATCH(B1652,Sheet1!A$14:A$181,0)),G1656))))</f>
        <v>11547</v>
      </c>
      <c r="H1657" s="26" t="str">
        <f t="shared" si="101"/>
        <v>01/17/2023</v>
      </c>
      <c r="I1657" s="26" t="str">
        <f>IF(ISTEXT(E1657),"",IF(ISBLANK(E1657),"",IF(ISTEXT(D1657),"",IF(A1652="Invoice No. : ",TEXT(INDEX(Sheet1!C$14:C$200,MATCH(B1652,Sheet1!A$14:A$200,0)),"hh:mm:ss"),I1656))))</f>
        <v>13:38:42</v>
      </c>
      <c r="J1657">
        <f t="shared" si="102"/>
        <v>461.75</v>
      </c>
      <c r="K1657">
        <f>IF(ISBLANK(G1657),"",IF(ISTEXT(G1657),"",INDEX(Sheet1!H$14:H$181,MATCH(F1657,Sheet1!A$14:A$181,0))))</f>
        <v>0</v>
      </c>
      <c r="L1657">
        <f>IF(ISBLANK(G1657),"",IF(ISTEXT(G1657),"",INDEX(Sheet1!I$14:I$181,MATCH(F1657,Sheet1!A$14:A$181,0))))</f>
        <v>461.75</v>
      </c>
      <c r="M1657" t="str">
        <f>IF(ISBLANK(G1657),"",IF(ISTEXT(G1657),"",IF(INDEX(Sheet1!H$14:H$181,MATCH(F1657,Sheet1!A$14:A$181,0))&lt;&gt;0,IF(INDEX(Sheet1!I$14:I$181,MATCH(F1657,Sheet1!A$14:A$181,0))&lt;&gt;0,"Loan &amp; Cash","Loan"),"Cash")))</f>
        <v>Cash</v>
      </c>
      <c r="N1657">
        <f>IF(ISTEXT(E1657),"",IF(ISBLANK(E1657),"",IF(ISTEXT(D1657),"",IF(A1652="Invoice No. : ",INDEX(Sheet1!D$14:D$181,MATCH(B1652,Sheet1!A$14:A$181,0)),N1656))))</f>
        <v>2</v>
      </c>
      <c r="O1657" t="str">
        <f>IF(ISTEXT(E1657),"",IF(ISBLANK(E1657),"",IF(ISTEXT(D1657),"",IF(A1652="Invoice No. : ",INDEX(Sheet1!E$14:E$181,MATCH(B1652,Sheet1!A$14:A$181,0)),O1656))))</f>
        <v>RUBY</v>
      </c>
      <c r="P1657" t="str">
        <f>IF(ISTEXT(E1657),"",IF(ISBLANK(E1657),"",IF(ISTEXT(D1657),"",IF(A1652="Invoice No. : ",INDEX(Sheet1!G$14:G$181,MATCH(B1652,Sheet1!A$14:A$181,0)),P1656))))</f>
        <v>RAMOS, GEORGE KADCHAO</v>
      </c>
      <c r="Q1657">
        <f t="shared" si="103"/>
        <v>130591.09</v>
      </c>
    </row>
    <row r="1658" spans="1:17" x14ac:dyDescent="0.2">
      <c r="A1658" s="10" t="s">
        <v>571</v>
      </c>
      <c r="B1658" s="10" t="s">
        <v>572</v>
      </c>
      <c r="C1658" s="11">
        <v>1</v>
      </c>
      <c r="D1658" s="11">
        <v>72.75</v>
      </c>
      <c r="E1658" s="11">
        <v>72.75</v>
      </c>
      <c r="F1658" s="26">
        <f t="shared" si="100"/>
        <v>2145393</v>
      </c>
      <c r="G1658" s="26">
        <f>IF(ISTEXT(E1658),"",IF(ISBLANK(E1658),"",IF(ISTEXT(D1658),"",IF(A1653="Invoice No. : ",INDEX(Sheet1!F$14:F$181,MATCH(B1653,Sheet1!A$14:A$181,0)),G1657))))</f>
        <v>11547</v>
      </c>
      <c r="H1658" s="26" t="str">
        <f t="shared" si="101"/>
        <v>01/17/2023</v>
      </c>
      <c r="I1658" s="26" t="str">
        <f>IF(ISTEXT(E1658),"",IF(ISBLANK(E1658),"",IF(ISTEXT(D1658),"",IF(A1653="Invoice No. : ",TEXT(INDEX(Sheet1!C$14:C$200,MATCH(B1653,Sheet1!A$14:A$200,0)),"hh:mm:ss"),I1657))))</f>
        <v>13:38:42</v>
      </c>
      <c r="J1658">
        <f t="shared" si="102"/>
        <v>461.75</v>
      </c>
      <c r="K1658">
        <f>IF(ISBLANK(G1658),"",IF(ISTEXT(G1658),"",INDEX(Sheet1!H$14:H$181,MATCH(F1658,Sheet1!A$14:A$181,0))))</f>
        <v>0</v>
      </c>
      <c r="L1658">
        <f>IF(ISBLANK(G1658),"",IF(ISTEXT(G1658),"",INDEX(Sheet1!I$14:I$181,MATCH(F1658,Sheet1!A$14:A$181,0))))</f>
        <v>461.75</v>
      </c>
      <c r="M1658" t="str">
        <f>IF(ISBLANK(G1658),"",IF(ISTEXT(G1658),"",IF(INDEX(Sheet1!H$14:H$181,MATCH(F1658,Sheet1!A$14:A$181,0))&lt;&gt;0,IF(INDEX(Sheet1!I$14:I$181,MATCH(F1658,Sheet1!A$14:A$181,0))&lt;&gt;0,"Loan &amp; Cash","Loan"),"Cash")))</f>
        <v>Cash</v>
      </c>
      <c r="N1658">
        <f>IF(ISTEXT(E1658),"",IF(ISBLANK(E1658),"",IF(ISTEXT(D1658),"",IF(A1653="Invoice No. : ",INDEX(Sheet1!D$14:D$181,MATCH(B1653,Sheet1!A$14:A$181,0)),N1657))))</f>
        <v>2</v>
      </c>
      <c r="O1658" t="str">
        <f>IF(ISTEXT(E1658),"",IF(ISBLANK(E1658),"",IF(ISTEXT(D1658),"",IF(A1653="Invoice No. : ",INDEX(Sheet1!E$14:E$181,MATCH(B1653,Sheet1!A$14:A$181,0)),O1657))))</f>
        <v>RUBY</v>
      </c>
      <c r="P1658" t="str">
        <f>IF(ISTEXT(E1658),"",IF(ISBLANK(E1658),"",IF(ISTEXT(D1658),"",IF(A1653="Invoice No. : ",INDEX(Sheet1!G$14:G$181,MATCH(B1653,Sheet1!A$14:A$181,0)),P1657))))</f>
        <v>RAMOS, GEORGE KADCHAO</v>
      </c>
      <c r="Q1658">
        <f t="shared" si="103"/>
        <v>130591.09</v>
      </c>
    </row>
    <row r="1659" spans="1:17" x14ac:dyDescent="0.2">
      <c r="D1659" s="12" t="s">
        <v>16</v>
      </c>
      <c r="E1659" s="13">
        <v>461.75</v>
      </c>
      <c r="F1659" s="26" t="str">
        <f t="shared" si="100"/>
        <v/>
      </c>
      <c r="G1659" s="26" t="str">
        <f>IF(ISTEXT(E1659),"",IF(ISBLANK(E1659),"",IF(ISTEXT(D1659),"",IF(A1654="Invoice No. : ",INDEX(Sheet1!F$14:F$181,MATCH(B1654,Sheet1!A$14:A$181,0)),G1658))))</f>
        <v/>
      </c>
      <c r="H1659" s="26" t="str">
        <f t="shared" si="101"/>
        <v/>
      </c>
      <c r="I1659" s="26" t="str">
        <f>IF(ISTEXT(E1659),"",IF(ISBLANK(E1659),"",IF(ISTEXT(D1659),"",IF(A1654="Invoice No. : ",TEXT(INDEX(Sheet1!C$14:C$200,MATCH(B1654,Sheet1!A$14:A$200,0)),"hh:mm:ss"),I1658))))</f>
        <v/>
      </c>
      <c r="J1659" t="str">
        <f t="shared" si="102"/>
        <v/>
      </c>
      <c r="K1659" t="str">
        <f>IF(ISBLANK(G1659),"",IF(ISTEXT(G1659),"",INDEX(Sheet1!H$14:H$181,MATCH(F1659,Sheet1!A$14:A$181,0))))</f>
        <v/>
      </c>
      <c r="L1659" t="str">
        <f>IF(ISBLANK(G1659),"",IF(ISTEXT(G1659),"",INDEX(Sheet1!I$14:I$181,MATCH(F1659,Sheet1!A$14:A$181,0))))</f>
        <v/>
      </c>
      <c r="M1659" t="str">
        <f>IF(ISBLANK(G1659),"",IF(ISTEXT(G1659),"",IF(INDEX(Sheet1!H$14:H$181,MATCH(F1659,Sheet1!A$14:A$181,0))&lt;&gt;0,IF(INDEX(Sheet1!I$14:I$181,MATCH(F1659,Sheet1!A$14:A$181,0))&lt;&gt;0,"Loan &amp; Cash","Loan"),"Cash")))</f>
        <v/>
      </c>
      <c r="N1659" t="str">
        <f>IF(ISTEXT(E1659),"",IF(ISBLANK(E1659),"",IF(ISTEXT(D1659),"",IF(A1654="Invoice No. : ",INDEX(Sheet1!D$14:D$181,MATCH(B1654,Sheet1!A$14:A$181,0)),N1658))))</f>
        <v/>
      </c>
      <c r="O1659" t="str">
        <f>IF(ISTEXT(E1659),"",IF(ISBLANK(E1659),"",IF(ISTEXT(D1659),"",IF(A1654="Invoice No. : ",INDEX(Sheet1!E$14:E$181,MATCH(B1654,Sheet1!A$14:A$181,0)),O1658))))</f>
        <v/>
      </c>
      <c r="P1659" t="str">
        <f>IF(ISTEXT(E1659),"",IF(ISBLANK(E1659),"",IF(ISTEXT(D1659),"",IF(A1654="Invoice No. : ",INDEX(Sheet1!G$14:G$181,MATCH(B1654,Sheet1!A$14:A$181,0)),P1658))))</f>
        <v/>
      </c>
      <c r="Q1659" t="str">
        <f t="shared" si="103"/>
        <v/>
      </c>
    </row>
    <row r="1660" spans="1:17" x14ac:dyDescent="0.2">
      <c r="F1660" s="26" t="str">
        <f t="shared" si="100"/>
        <v/>
      </c>
      <c r="G1660" s="26" t="str">
        <f>IF(ISTEXT(E1660),"",IF(ISBLANK(E1660),"",IF(ISTEXT(D1660),"",IF(A1655="Invoice No. : ",INDEX(Sheet1!F$14:F$181,MATCH(B1655,Sheet1!A$14:A$181,0)),G1659))))</f>
        <v/>
      </c>
      <c r="H1660" s="26" t="str">
        <f t="shared" si="101"/>
        <v/>
      </c>
      <c r="I1660" s="26" t="str">
        <f>IF(ISTEXT(E1660),"",IF(ISBLANK(E1660),"",IF(ISTEXT(D1660),"",IF(A1655="Invoice No. : ",TEXT(INDEX(Sheet1!C$14:C$200,MATCH(B1655,Sheet1!A$14:A$200,0)),"hh:mm:ss"),I1659))))</f>
        <v/>
      </c>
      <c r="J1660" t="str">
        <f t="shared" si="102"/>
        <v/>
      </c>
      <c r="K1660" t="str">
        <f>IF(ISBLANK(G1660),"",IF(ISTEXT(G1660),"",INDEX(Sheet1!H$14:H$181,MATCH(F1660,Sheet1!A$14:A$181,0))))</f>
        <v/>
      </c>
      <c r="L1660" t="str">
        <f>IF(ISBLANK(G1660),"",IF(ISTEXT(G1660),"",INDEX(Sheet1!I$14:I$181,MATCH(F1660,Sheet1!A$14:A$181,0))))</f>
        <v/>
      </c>
      <c r="M1660" t="str">
        <f>IF(ISBLANK(G1660),"",IF(ISTEXT(G1660),"",IF(INDEX(Sheet1!H$14:H$181,MATCH(F1660,Sheet1!A$14:A$181,0))&lt;&gt;0,IF(INDEX(Sheet1!I$14:I$181,MATCH(F1660,Sheet1!A$14:A$181,0))&lt;&gt;0,"Loan &amp; Cash","Loan"),"Cash")))</f>
        <v/>
      </c>
      <c r="N1660" t="str">
        <f>IF(ISTEXT(E1660),"",IF(ISBLANK(E1660),"",IF(ISTEXT(D1660),"",IF(A1655="Invoice No. : ",INDEX(Sheet1!D$14:D$181,MATCH(B1655,Sheet1!A$14:A$181,0)),N1659))))</f>
        <v/>
      </c>
      <c r="O1660" t="str">
        <f>IF(ISTEXT(E1660),"",IF(ISBLANK(E1660),"",IF(ISTEXT(D1660),"",IF(A1655="Invoice No. : ",INDEX(Sheet1!E$14:E$181,MATCH(B1655,Sheet1!A$14:A$181,0)),O1659))))</f>
        <v/>
      </c>
      <c r="P1660" t="str">
        <f>IF(ISTEXT(E1660),"",IF(ISBLANK(E1660),"",IF(ISTEXT(D1660),"",IF(A1655="Invoice No. : ",INDEX(Sheet1!G$14:G$181,MATCH(B1655,Sheet1!A$14:A$181,0)),P1659))))</f>
        <v/>
      </c>
      <c r="Q1660" t="str">
        <f t="shared" si="103"/>
        <v/>
      </c>
    </row>
    <row r="1661" spans="1:17" x14ac:dyDescent="0.2">
      <c r="F1661" s="26" t="str">
        <f t="shared" si="100"/>
        <v/>
      </c>
      <c r="G1661" s="26" t="str">
        <f>IF(ISTEXT(E1661),"",IF(ISBLANK(E1661),"",IF(ISTEXT(D1661),"",IF(A1656="Invoice No. : ",INDEX(Sheet1!F$14:F$181,MATCH(B1656,Sheet1!A$14:A$181,0)),G1660))))</f>
        <v/>
      </c>
      <c r="H1661" s="26" t="str">
        <f t="shared" si="101"/>
        <v/>
      </c>
      <c r="I1661" s="26" t="str">
        <f>IF(ISTEXT(E1661),"",IF(ISBLANK(E1661),"",IF(ISTEXT(D1661),"",IF(A1656="Invoice No. : ",TEXT(INDEX(Sheet1!C$14:C$200,MATCH(B1656,Sheet1!A$14:A$200,0)),"hh:mm:ss"),I1660))))</f>
        <v/>
      </c>
      <c r="J1661" t="str">
        <f t="shared" si="102"/>
        <v/>
      </c>
      <c r="K1661" t="str">
        <f>IF(ISBLANK(G1661),"",IF(ISTEXT(G1661),"",INDEX(Sheet1!H$14:H$181,MATCH(F1661,Sheet1!A$14:A$181,0))))</f>
        <v/>
      </c>
      <c r="L1661" t="str">
        <f>IF(ISBLANK(G1661),"",IF(ISTEXT(G1661),"",INDEX(Sheet1!I$14:I$181,MATCH(F1661,Sheet1!A$14:A$181,0))))</f>
        <v/>
      </c>
      <c r="M1661" t="str">
        <f>IF(ISBLANK(G1661),"",IF(ISTEXT(G1661),"",IF(INDEX(Sheet1!H$14:H$181,MATCH(F1661,Sheet1!A$14:A$181,0))&lt;&gt;0,IF(INDEX(Sheet1!I$14:I$181,MATCH(F1661,Sheet1!A$14:A$181,0))&lt;&gt;0,"Loan &amp; Cash","Loan"),"Cash")))</f>
        <v/>
      </c>
      <c r="N1661" t="str">
        <f>IF(ISTEXT(E1661),"",IF(ISBLANK(E1661),"",IF(ISTEXT(D1661),"",IF(A1656="Invoice No. : ",INDEX(Sheet1!D$14:D$181,MATCH(B1656,Sheet1!A$14:A$181,0)),N1660))))</f>
        <v/>
      </c>
      <c r="O1661" t="str">
        <f>IF(ISTEXT(E1661),"",IF(ISBLANK(E1661),"",IF(ISTEXT(D1661),"",IF(A1656="Invoice No. : ",INDEX(Sheet1!E$14:E$181,MATCH(B1656,Sheet1!A$14:A$181,0)),O1660))))</f>
        <v/>
      </c>
      <c r="P1661" t="str">
        <f>IF(ISTEXT(E1661),"",IF(ISBLANK(E1661),"",IF(ISTEXT(D1661),"",IF(A1656="Invoice No. : ",INDEX(Sheet1!G$14:G$181,MATCH(B1656,Sheet1!A$14:A$181,0)),P1660))))</f>
        <v/>
      </c>
      <c r="Q1661" t="str">
        <f t="shared" si="103"/>
        <v/>
      </c>
    </row>
    <row r="1662" spans="1:17" x14ac:dyDescent="0.2">
      <c r="A1662" s="3" t="s">
        <v>4</v>
      </c>
      <c r="B1662" s="4">
        <v>2145394</v>
      </c>
      <c r="C1662" s="3" t="s">
        <v>5</v>
      </c>
      <c r="D1662" s="5" t="s">
        <v>185</v>
      </c>
      <c r="F1662" s="26" t="str">
        <f t="shared" si="100"/>
        <v/>
      </c>
      <c r="G1662" s="26" t="str">
        <f>IF(ISTEXT(E1662),"",IF(ISBLANK(E1662),"",IF(ISTEXT(D1662),"",IF(A1657="Invoice No. : ",INDEX(Sheet1!F$14:F$181,MATCH(B1657,Sheet1!A$14:A$181,0)),G1661))))</f>
        <v/>
      </c>
      <c r="H1662" s="26" t="str">
        <f t="shared" si="101"/>
        <v/>
      </c>
      <c r="I1662" s="26" t="str">
        <f>IF(ISTEXT(E1662),"",IF(ISBLANK(E1662),"",IF(ISTEXT(D1662),"",IF(A1657="Invoice No. : ",TEXT(INDEX(Sheet1!C$14:C$200,MATCH(B1657,Sheet1!A$14:A$200,0)),"hh:mm:ss"),I1661))))</f>
        <v/>
      </c>
      <c r="J1662" t="str">
        <f t="shared" si="102"/>
        <v/>
      </c>
      <c r="K1662" t="str">
        <f>IF(ISBLANK(G1662),"",IF(ISTEXT(G1662),"",INDEX(Sheet1!H$14:H$181,MATCH(F1662,Sheet1!A$14:A$181,0))))</f>
        <v/>
      </c>
      <c r="L1662" t="str">
        <f>IF(ISBLANK(G1662),"",IF(ISTEXT(G1662),"",INDEX(Sheet1!I$14:I$181,MATCH(F1662,Sheet1!A$14:A$181,0))))</f>
        <v/>
      </c>
      <c r="M1662" t="str">
        <f>IF(ISBLANK(G1662),"",IF(ISTEXT(G1662),"",IF(INDEX(Sheet1!H$14:H$181,MATCH(F1662,Sheet1!A$14:A$181,0))&lt;&gt;0,IF(INDEX(Sheet1!I$14:I$181,MATCH(F1662,Sheet1!A$14:A$181,0))&lt;&gt;0,"Loan &amp; Cash","Loan"),"Cash")))</f>
        <v/>
      </c>
      <c r="N1662" t="str">
        <f>IF(ISTEXT(E1662),"",IF(ISBLANK(E1662),"",IF(ISTEXT(D1662),"",IF(A1657="Invoice No. : ",INDEX(Sheet1!D$14:D$181,MATCH(B1657,Sheet1!A$14:A$181,0)),N1661))))</f>
        <v/>
      </c>
      <c r="O1662" t="str">
        <f>IF(ISTEXT(E1662),"",IF(ISBLANK(E1662),"",IF(ISTEXT(D1662),"",IF(A1657="Invoice No. : ",INDEX(Sheet1!E$14:E$181,MATCH(B1657,Sheet1!A$14:A$181,0)),O1661))))</f>
        <v/>
      </c>
      <c r="P1662" t="str">
        <f>IF(ISTEXT(E1662),"",IF(ISBLANK(E1662),"",IF(ISTEXT(D1662),"",IF(A1657="Invoice No. : ",INDEX(Sheet1!G$14:G$181,MATCH(B1657,Sheet1!A$14:A$181,0)),P1661))))</f>
        <v/>
      </c>
      <c r="Q1662" t="str">
        <f t="shared" si="103"/>
        <v/>
      </c>
    </row>
    <row r="1663" spans="1:17" x14ac:dyDescent="0.2">
      <c r="A1663" s="3" t="s">
        <v>7</v>
      </c>
      <c r="B1663" s="6">
        <v>44943</v>
      </c>
      <c r="C1663" s="3" t="s">
        <v>8</v>
      </c>
      <c r="D1663" s="7">
        <v>2</v>
      </c>
      <c r="F1663" s="26" t="str">
        <f t="shared" si="100"/>
        <v/>
      </c>
      <c r="G1663" s="26" t="str">
        <f>IF(ISTEXT(E1663),"",IF(ISBLANK(E1663),"",IF(ISTEXT(D1663),"",IF(A1658="Invoice No. : ",INDEX(Sheet1!F$14:F$181,MATCH(B1658,Sheet1!A$14:A$181,0)),G1662))))</f>
        <v/>
      </c>
      <c r="H1663" s="26" t="str">
        <f t="shared" si="101"/>
        <v/>
      </c>
      <c r="I1663" s="26" t="str">
        <f>IF(ISTEXT(E1663),"",IF(ISBLANK(E1663),"",IF(ISTEXT(D1663),"",IF(A1658="Invoice No. : ",TEXT(INDEX(Sheet1!C$14:C$200,MATCH(B1658,Sheet1!A$14:A$200,0)),"hh:mm:ss"),I1662))))</f>
        <v/>
      </c>
      <c r="J1663" t="str">
        <f t="shared" si="102"/>
        <v/>
      </c>
      <c r="K1663" t="str">
        <f>IF(ISBLANK(G1663),"",IF(ISTEXT(G1663),"",INDEX(Sheet1!H$14:H$181,MATCH(F1663,Sheet1!A$14:A$181,0))))</f>
        <v/>
      </c>
      <c r="L1663" t="str">
        <f>IF(ISBLANK(G1663),"",IF(ISTEXT(G1663),"",INDEX(Sheet1!I$14:I$181,MATCH(F1663,Sheet1!A$14:A$181,0))))</f>
        <v/>
      </c>
      <c r="M1663" t="str">
        <f>IF(ISBLANK(G1663),"",IF(ISTEXT(G1663),"",IF(INDEX(Sheet1!H$14:H$181,MATCH(F1663,Sheet1!A$14:A$181,0))&lt;&gt;0,IF(INDEX(Sheet1!I$14:I$181,MATCH(F1663,Sheet1!A$14:A$181,0))&lt;&gt;0,"Loan &amp; Cash","Loan"),"Cash")))</f>
        <v/>
      </c>
      <c r="N1663" t="str">
        <f>IF(ISTEXT(E1663),"",IF(ISBLANK(E1663),"",IF(ISTEXT(D1663),"",IF(A1658="Invoice No. : ",INDEX(Sheet1!D$14:D$181,MATCH(B1658,Sheet1!A$14:A$181,0)),N1662))))</f>
        <v/>
      </c>
      <c r="O1663" t="str">
        <f>IF(ISTEXT(E1663),"",IF(ISBLANK(E1663),"",IF(ISTEXT(D1663),"",IF(A1658="Invoice No. : ",INDEX(Sheet1!E$14:E$181,MATCH(B1658,Sheet1!A$14:A$181,0)),O1662))))</f>
        <v/>
      </c>
      <c r="P1663" t="str">
        <f>IF(ISTEXT(E1663),"",IF(ISBLANK(E1663),"",IF(ISTEXT(D1663),"",IF(A1658="Invoice No. : ",INDEX(Sheet1!G$14:G$181,MATCH(B1658,Sheet1!A$14:A$181,0)),P1662))))</f>
        <v/>
      </c>
      <c r="Q1663" t="str">
        <f t="shared" si="103"/>
        <v/>
      </c>
    </row>
    <row r="1664" spans="1:17" x14ac:dyDescent="0.2">
      <c r="F1664" s="26" t="str">
        <f t="shared" si="100"/>
        <v/>
      </c>
      <c r="G1664" s="26" t="str">
        <f>IF(ISTEXT(E1664),"",IF(ISBLANK(E1664),"",IF(ISTEXT(D1664),"",IF(A1659="Invoice No. : ",INDEX(Sheet1!F$14:F$181,MATCH(B1659,Sheet1!A$14:A$181,0)),G1663))))</f>
        <v/>
      </c>
      <c r="H1664" s="26" t="str">
        <f t="shared" si="101"/>
        <v/>
      </c>
      <c r="I1664" s="26" t="str">
        <f>IF(ISTEXT(E1664),"",IF(ISBLANK(E1664),"",IF(ISTEXT(D1664),"",IF(A1659="Invoice No. : ",TEXT(INDEX(Sheet1!C$14:C$200,MATCH(B1659,Sheet1!A$14:A$200,0)),"hh:mm:ss"),I1663))))</f>
        <v/>
      </c>
      <c r="J1664" t="str">
        <f t="shared" si="102"/>
        <v/>
      </c>
      <c r="K1664" t="str">
        <f>IF(ISBLANK(G1664),"",IF(ISTEXT(G1664),"",INDEX(Sheet1!H$14:H$181,MATCH(F1664,Sheet1!A$14:A$181,0))))</f>
        <v/>
      </c>
      <c r="L1664" t="str">
        <f>IF(ISBLANK(G1664),"",IF(ISTEXT(G1664),"",INDEX(Sheet1!I$14:I$181,MATCH(F1664,Sheet1!A$14:A$181,0))))</f>
        <v/>
      </c>
      <c r="M1664" t="str">
        <f>IF(ISBLANK(G1664),"",IF(ISTEXT(G1664),"",IF(INDEX(Sheet1!H$14:H$181,MATCH(F1664,Sheet1!A$14:A$181,0))&lt;&gt;0,IF(INDEX(Sheet1!I$14:I$181,MATCH(F1664,Sheet1!A$14:A$181,0))&lt;&gt;0,"Loan &amp; Cash","Loan"),"Cash")))</f>
        <v/>
      </c>
      <c r="N1664" t="str">
        <f>IF(ISTEXT(E1664),"",IF(ISBLANK(E1664),"",IF(ISTEXT(D1664),"",IF(A1659="Invoice No. : ",INDEX(Sheet1!D$14:D$181,MATCH(B1659,Sheet1!A$14:A$181,0)),N1663))))</f>
        <v/>
      </c>
      <c r="O1664" t="str">
        <f>IF(ISTEXT(E1664),"",IF(ISBLANK(E1664),"",IF(ISTEXT(D1664),"",IF(A1659="Invoice No. : ",INDEX(Sheet1!E$14:E$181,MATCH(B1659,Sheet1!A$14:A$181,0)),O1663))))</f>
        <v/>
      </c>
      <c r="P1664" t="str">
        <f>IF(ISTEXT(E1664),"",IF(ISBLANK(E1664),"",IF(ISTEXT(D1664),"",IF(A1659="Invoice No. : ",INDEX(Sheet1!G$14:G$181,MATCH(B1659,Sheet1!A$14:A$181,0)),P1663))))</f>
        <v/>
      </c>
      <c r="Q1664" t="str">
        <f t="shared" si="103"/>
        <v/>
      </c>
    </row>
    <row r="1665" spans="1:17" x14ac:dyDescent="0.2">
      <c r="A1665" s="8" t="s">
        <v>9</v>
      </c>
      <c r="B1665" s="8" t="s">
        <v>10</v>
      </c>
      <c r="C1665" s="9" t="s">
        <v>11</v>
      </c>
      <c r="D1665" s="9" t="s">
        <v>12</v>
      </c>
      <c r="E1665" s="9" t="s">
        <v>13</v>
      </c>
      <c r="F1665" s="26" t="str">
        <f t="shared" si="100"/>
        <v/>
      </c>
      <c r="G1665" s="26" t="str">
        <f>IF(ISTEXT(E1665),"",IF(ISBLANK(E1665),"",IF(ISTEXT(D1665),"",IF(A1660="Invoice No. : ",INDEX(Sheet1!F$14:F$181,MATCH(B1660,Sheet1!A$14:A$181,0)),G1664))))</f>
        <v/>
      </c>
      <c r="H1665" s="26" t="str">
        <f t="shared" si="101"/>
        <v/>
      </c>
      <c r="I1665" s="26" t="str">
        <f>IF(ISTEXT(E1665),"",IF(ISBLANK(E1665),"",IF(ISTEXT(D1665),"",IF(A1660="Invoice No. : ",TEXT(INDEX(Sheet1!C$14:C$200,MATCH(B1660,Sheet1!A$14:A$200,0)),"hh:mm:ss"),I1664))))</f>
        <v/>
      </c>
      <c r="J1665" t="str">
        <f t="shared" si="102"/>
        <v/>
      </c>
      <c r="K1665" t="str">
        <f>IF(ISBLANK(G1665),"",IF(ISTEXT(G1665),"",INDEX(Sheet1!H$14:H$181,MATCH(F1665,Sheet1!A$14:A$181,0))))</f>
        <v/>
      </c>
      <c r="L1665" t="str">
        <f>IF(ISBLANK(G1665),"",IF(ISTEXT(G1665),"",INDEX(Sheet1!I$14:I$181,MATCH(F1665,Sheet1!A$14:A$181,0))))</f>
        <v/>
      </c>
      <c r="M1665" t="str">
        <f>IF(ISBLANK(G1665),"",IF(ISTEXT(G1665),"",IF(INDEX(Sheet1!H$14:H$181,MATCH(F1665,Sheet1!A$14:A$181,0))&lt;&gt;0,IF(INDEX(Sheet1!I$14:I$181,MATCH(F1665,Sheet1!A$14:A$181,0))&lt;&gt;0,"Loan &amp; Cash","Loan"),"Cash")))</f>
        <v/>
      </c>
      <c r="N1665" t="str">
        <f>IF(ISTEXT(E1665),"",IF(ISBLANK(E1665),"",IF(ISTEXT(D1665),"",IF(A1660="Invoice No. : ",INDEX(Sheet1!D$14:D$181,MATCH(B1660,Sheet1!A$14:A$181,0)),N1664))))</f>
        <v/>
      </c>
      <c r="O1665" t="str">
        <f>IF(ISTEXT(E1665),"",IF(ISBLANK(E1665),"",IF(ISTEXT(D1665),"",IF(A1660="Invoice No. : ",INDEX(Sheet1!E$14:E$181,MATCH(B1660,Sheet1!A$14:A$181,0)),O1664))))</f>
        <v/>
      </c>
      <c r="P1665" t="str">
        <f>IF(ISTEXT(E1665),"",IF(ISBLANK(E1665),"",IF(ISTEXT(D1665),"",IF(A1660="Invoice No. : ",INDEX(Sheet1!G$14:G$181,MATCH(B1660,Sheet1!A$14:A$181,0)),P1664))))</f>
        <v/>
      </c>
      <c r="Q1665" t="str">
        <f t="shared" si="103"/>
        <v/>
      </c>
    </row>
    <row r="1666" spans="1:17" x14ac:dyDescent="0.2">
      <c r="F1666" s="26" t="str">
        <f t="shared" si="100"/>
        <v/>
      </c>
      <c r="G1666" s="26" t="str">
        <f>IF(ISTEXT(E1666),"",IF(ISBLANK(E1666),"",IF(ISTEXT(D1666),"",IF(A1661="Invoice No. : ",INDEX(Sheet1!F$14:F$181,MATCH(B1661,Sheet1!A$14:A$181,0)),G1665))))</f>
        <v/>
      </c>
      <c r="H1666" s="26" t="str">
        <f t="shared" si="101"/>
        <v/>
      </c>
      <c r="I1666" s="26" t="str">
        <f>IF(ISTEXT(E1666),"",IF(ISBLANK(E1666),"",IF(ISTEXT(D1666),"",IF(A1661="Invoice No. : ",TEXT(INDEX(Sheet1!C$14:C$200,MATCH(B1661,Sheet1!A$14:A$200,0)),"hh:mm:ss"),I1665))))</f>
        <v/>
      </c>
      <c r="J1666" t="str">
        <f t="shared" si="102"/>
        <v/>
      </c>
      <c r="K1666" t="str">
        <f>IF(ISBLANK(G1666),"",IF(ISTEXT(G1666),"",INDEX(Sheet1!H$14:H$181,MATCH(F1666,Sheet1!A$14:A$181,0))))</f>
        <v/>
      </c>
      <c r="L1666" t="str">
        <f>IF(ISBLANK(G1666),"",IF(ISTEXT(G1666),"",INDEX(Sheet1!I$14:I$181,MATCH(F1666,Sheet1!A$14:A$181,0))))</f>
        <v/>
      </c>
      <c r="M1666" t="str">
        <f>IF(ISBLANK(G1666),"",IF(ISTEXT(G1666),"",IF(INDEX(Sheet1!H$14:H$181,MATCH(F1666,Sheet1!A$14:A$181,0))&lt;&gt;0,IF(INDEX(Sheet1!I$14:I$181,MATCH(F1666,Sheet1!A$14:A$181,0))&lt;&gt;0,"Loan &amp; Cash","Loan"),"Cash")))</f>
        <v/>
      </c>
      <c r="N1666" t="str">
        <f>IF(ISTEXT(E1666),"",IF(ISBLANK(E1666),"",IF(ISTEXT(D1666),"",IF(A1661="Invoice No. : ",INDEX(Sheet1!D$14:D$181,MATCH(B1661,Sheet1!A$14:A$181,0)),N1665))))</f>
        <v/>
      </c>
      <c r="O1666" t="str">
        <f>IF(ISTEXT(E1666),"",IF(ISBLANK(E1666),"",IF(ISTEXT(D1666),"",IF(A1661="Invoice No. : ",INDEX(Sheet1!E$14:E$181,MATCH(B1661,Sheet1!A$14:A$181,0)),O1665))))</f>
        <v/>
      </c>
      <c r="P1666" t="str">
        <f>IF(ISTEXT(E1666),"",IF(ISBLANK(E1666),"",IF(ISTEXT(D1666),"",IF(A1661="Invoice No. : ",INDEX(Sheet1!G$14:G$181,MATCH(B1661,Sheet1!A$14:A$181,0)),P1665))))</f>
        <v/>
      </c>
      <c r="Q1666" t="str">
        <f t="shared" si="103"/>
        <v/>
      </c>
    </row>
    <row r="1667" spans="1:17" x14ac:dyDescent="0.2">
      <c r="A1667" s="10" t="s">
        <v>1073</v>
      </c>
      <c r="B1667" s="10" t="s">
        <v>1074</v>
      </c>
      <c r="C1667" s="11">
        <v>1</v>
      </c>
      <c r="D1667" s="11">
        <v>8.5</v>
      </c>
      <c r="E1667" s="11">
        <v>8.5</v>
      </c>
      <c r="F1667" s="26">
        <f t="shared" si="100"/>
        <v>2145394</v>
      </c>
      <c r="G1667" s="26">
        <f>IF(ISTEXT(E1667),"",IF(ISBLANK(E1667),"",IF(ISTEXT(D1667),"",IF(A1662="Invoice No. : ",INDEX(Sheet1!F$14:F$181,MATCH(B1662,Sheet1!A$14:A$181,0)),G1666))))</f>
        <v>25840</v>
      </c>
      <c r="H1667" s="26" t="str">
        <f t="shared" si="101"/>
        <v>01/17/2023</v>
      </c>
      <c r="I1667" s="26" t="str">
        <f>IF(ISTEXT(E1667),"",IF(ISBLANK(E1667),"",IF(ISTEXT(D1667),"",IF(A1662="Invoice No. : ",TEXT(INDEX(Sheet1!C$14:C$200,MATCH(B1662,Sheet1!A$14:A$200,0)),"hh:mm:ss"),I1666))))</f>
        <v>13:46:09</v>
      </c>
      <c r="J1667">
        <f t="shared" si="102"/>
        <v>1312.5</v>
      </c>
      <c r="K1667">
        <f>IF(ISBLANK(G1667),"",IF(ISTEXT(G1667),"",INDEX(Sheet1!H$14:H$181,MATCH(F1667,Sheet1!A$14:A$181,0))))</f>
        <v>1312.5</v>
      </c>
      <c r="L1667">
        <f>IF(ISBLANK(G1667),"",IF(ISTEXT(G1667),"",INDEX(Sheet1!I$14:I$181,MATCH(F1667,Sheet1!A$14:A$181,0))))</f>
        <v>0</v>
      </c>
      <c r="M1667" t="str">
        <f>IF(ISBLANK(G1667),"",IF(ISTEXT(G1667),"",IF(INDEX(Sheet1!H$14:H$181,MATCH(F1667,Sheet1!A$14:A$181,0))&lt;&gt;0,IF(INDEX(Sheet1!I$14:I$181,MATCH(F1667,Sheet1!A$14:A$181,0))&lt;&gt;0,"Loan &amp; Cash","Loan"),"Cash")))</f>
        <v>Loan</v>
      </c>
      <c r="N1667">
        <f>IF(ISTEXT(E1667),"",IF(ISBLANK(E1667),"",IF(ISTEXT(D1667),"",IF(A1662="Invoice No. : ",INDEX(Sheet1!D$14:D$181,MATCH(B1662,Sheet1!A$14:A$181,0)),N1666))))</f>
        <v>2</v>
      </c>
      <c r="O1667" t="str">
        <f>IF(ISTEXT(E1667),"",IF(ISBLANK(E1667),"",IF(ISTEXT(D1667),"",IF(A1662="Invoice No. : ",INDEX(Sheet1!E$14:E$181,MATCH(B1662,Sheet1!A$14:A$181,0)),O1666))))</f>
        <v>RUBY</v>
      </c>
      <c r="P1667" t="str">
        <f>IF(ISTEXT(E1667),"",IF(ISBLANK(E1667),"",IF(ISTEXT(D1667),"",IF(A1662="Invoice No. : ",INDEX(Sheet1!G$14:G$181,MATCH(B1662,Sheet1!A$14:A$181,0)),P1666))))</f>
        <v>PERALTA, FRAULEIN DAIT</v>
      </c>
      <c r="Q1667">
        <f t="shared" si="103"/>
        <v>130591.09</v>
      </c>
    </row>
    <row r="1668" spans="1:17" x14ac:dyDescent="0.2">
      <c r="A1668" s="10" t="s">
        <v>1075</v>
      </c>
      <c r="B1668" s="10" t="s">
        <v>1076</v>
      </c>
      <c r="C1668" s="11">
        <v>1</v>
      </c>
      <c r="D1668" s="11">
        <v>122.5</v>
      </c>
      <c r="E1668" s="11">
        <v>122.5</v>
      </c>
      <c r="F1668" s="26">
        <f t="shared" si="100"/>
        <v>2145394</v>
      </c>
      <c r="G1668" s="26">
        <f>IF(ISTEXT(E1668),"",IF(ISBLANK(E1668),"",IF(ISTEXT(D1668),"",IF(A1663="Invoice No. : ",INDEX(Sheet1!F$14:F$181,MATCH(B1663,Sheet1!A$14:A$181,0)),G1667))))</f>
        <v>25840</v>
      </c>
      <c r="H1668" s="26" t="str">
        <f t="shared" si="101"/>
        <v>01/17/2023</v>
      </c>
      <c r="I1668" s="26" t="str">
        <f>IF(ISTEXT(E1668),"",IF(ISBLANK(E1668),"",IF(ISTEXT(D1668),"",IF(A1663="Invoice No. : ",TEXT(INDEX(Sheet1!C$14:C$200,MATCH(B1663,Sheet1!A$14:A$200,0)),"hh:mm:ss"),I1667))))</f>
        <v>13:46:09</v>
      </c>
      <c r="J1668">
        <f t="shared" si="102"/>
        <v>1312.5</v>
      </c>
      <c r="K1668">
        <f>IF(ISBLANK(G1668),"",IF(ISTEXT(G1668),"",INDEX(Sheet1!H$14:H$181,MATCH(F1668,Sheet1!A$14:A$181,0))))</f>
        <v>1312.5</v>
      </c>
      <c r="L1668">
        <f>IF(ISBLANK(G1668),"",IF(ISTEXT(G1668),"",INDEX(Sheet1!I$14:I$181,MATCH(F1668,Sheet1!A$14:A$181,0))))</f>
        <v>0</v>
      </c>
      <c r="M1668" t="str">
        <f>IF(ISBLANK(G1668),"",IF(ISTEXT(G1668),"",IF(INDEX(Sheet1!H$14:H$181,MATCH(F1668,Sheet1!A$14:A$181,0))&lt;&gt;0,IF(INDEX(Sheet1!I$14:I$181,MATCH(F1668,Sheet1!A$14:A$181,0))&lt;&gt;0,"Loan &amp; Cash","Loan"),"Cash")))</f>
        <v>Loan</v>
      </c>
      <c r="N1668">
        <f>IF(ISTEXT(E1668),"",IF(ISBLANK(E1668),"",IF(ISTEXT(D1668),"",IF(A1663="Invoice No. : ",INDEX(Sheet1!D$14:D$181,MATCH(B1663,Sheet1!A$14:A$181,0)),N1667))))</f>
        <v>2</v>
      </c>
      <c r="O1668" t="str">
        <f>IF(ISTEXT(E1668),"",IF(ISBLANK(E1668),"",IF(ISTEXT(D1668),"",IF(A1663="Invoice No. : ",INDEX(Sheet1!E$14:E$181,MATCH(B1663,Sheet1!A$14:A$181,0)),O1667))))</f>
        <v>RUBY</v>
      </c>
      <c r="P1668" t="str">
        <f>IF(ISTEXT(E1668),"",IF(ISBLANK(E1668),"",IF(ISTEXT(D1668),"",IF(A1663="Invoice No. : ",INDEX(Sheet1!G$14:G$181,MATCH(B1663,Sheet1!A$14:A$181,0)),P1667))))</f>
        <v>PERALTA, FRAULEIN DAIT</v>
      </c>
      <c r="Q1668">
        <f t="shared" si="103"/>
        <v>130591.09</v>
      </c>
    </row>
    <row r="1669" spans="1:17" x14ac:dyDescent="0.2">
      <c r="A1669" s="10" t="s">
        <v>1077</v>
      </c>
      <c r="B1669" s="10" t="s">
        <v>1078</v>
      </c>
      <c r="C1669" s="11">
        <v>1</v>
      </c>
      <c r="D1669" s="11">
        <v>43.75</v>
      </c>
      <c r="E1669" s="11">
        <v>43.75</v>
      </c>
      <c r="F1669" s="26">
        <f t="shared" si="100"/>
        <v>2145394</v>
      </c>
      <c r="G1669" s="26">
        <f>IF(ISTEXT(E1669),"",IF(ISBLANK(E1669),"",IF(ISTEXT(D1669),"",IF(A1664="Invoice No. : ",INDEX(Sheet1!F$14:F$181,MATCH(B1664,Sheet1!A$14:A$181,0)),G1668))))</f>
        <v>25840</v>
      </c>
      <c r="H1669" s="26" t="str">
        <f t="shared" si="101"/>
        <v>01/17/2023</v>
      </c>
      <c r="I1669" s="26" t="str">
        <f>IF(ISTEXT(E1669),"",IF(ISBLANK(E1669),"",IF(ISTEXT(D1669),"",IF(A1664="Invoice No. : ",TEXT(INDEX(Sheet1!C$14:C$200,MATCH(B1664,Sheet1!A$14:A$200,0)),"hh:mm:ss"),I1668))))</f>
        <v>13:46:09</v>
      </c>
      <c r="J1669">
        <f t="shared" si="102"/>
        <v>1312.5</v>
      </c>
      <c r="K1669">
        <f>IF(ISBLANK(G1669),"",IF(ISTEXT(G1669),"",INDEX(Sheet1!H$14:H$181,MATCH(F1669,Sheet1!A$14:A$181,0))))</f>
        <v>1312.5</v>
      </c>
      <c r="L1669">
        <f>IF(ISBLANK(G1669),"",IF(ISTEXT(G1669),"",INDEX(Sheet1!I$14:I$181,MATCH(F1669,Sheet1!A$14:A$181,0))))</f>
        <v>0</v>
      </c>
      <c r="M1669" t="str">
        <f>IF(ISBLANK(G1669),"",IF(ISTEXT(G1669),"",IF(INDEX(Sheet1!H$14:H$181,MATCH(F1669,Sheet1!A$14:A$181,0))&lt;&gt;0,IF(INDEX(Sheet1!I$14:I$181,MATCH(F1669,Sheet1!A$14:A$181,0))&lt;&gt;0,"Loan &amp; Cash","Loan"),"Cash")))</f>
        <v>Loan</v>
      </c>
      <c r="N1669">
        <f>IF(ISTEXT(E1669),"",IF(ISBLANK(E1669),"",IF(ISTEXT(D1669),"",IF(A1664="Invoice No. : ",INDEX(Sheet1!D$14:D$181,MATCH(B1664,Sheet1!A$14:A$181,0)),N1668))))</f>
        <v>2</v>
      </c>
      <c r="O1669" t="str">
        <f>IF(ISTEXT(E1669),"",IF(ISBLANK(E1669),"",IF(ISTEXT(D1669),"",IF(A1664="Invoice No. : ",INDEX(Sheet1!E$14:E$181,MATCH(B1664,Sheet1!A$14:A$181,0)),O1668))))</f>
        <v>RUBY</v>
      </c>
      <c r="P1669" t="str">
        <f>IF(ISTEXT(E1669),"",IF(ISBLANK(E1669),"",IF(ISTEXT(D1669),"",IF(A1664="Invoice No. : ",INDEX(Sheet1!G$14:G$181,MATCH(B1664,Sheet1!A$14:A$181,0)),P1668))))</f>
        <v>PERALTA, FRAULEIN DAIT</v>
      </c>
      <c r="Q1669">
        <f t="shared" si="103"/>
        <v>130591.09</v>
      </c>
    </row>
    <row r="1670" spans="1:17" x14ac:dyDescent="0.2">
      <c r="A1670" s="10" t="s">
        <v>1079</v>
      </c>
      <c r="B1670" s="10" t="s">
        <v>1080</v>
      </c>
      <c r="C1670" s="11">
        <v>1</v>
      </c>
      <c r="D1670" s="11">
        <v>87.5</v>
      </c>
      <c r="E1670" s="11">
        <v>87.5</v>
      </c>
      <c r="F1670" s="26">
        <f t="shared" si="100"/>
        <v>2145394</v>
      </c>
      <c r="G1670" s="26">
        <f>IF(ISTEXT(E1670),"",IF(ISBLANK(E1670),"",IF(ISTEXT(D1670),"",IF(A1665="Invoice No. : ",INDEX(Sheet1!F$14:F$181,MATCH(B1665,Sheet1!A$14:A$181,0)),G1669))))</f>
        <v>25840</v>
      </c>
      <c r="H1670" s="26" t="str">
        <f t="shared" si="101"/>
        <v>01/17/2023</v>
      </c>
      <c r="I1670" s="26" t="str">
        <f>IF(ISTEXT(E1670),"",IF(ISBLANK(E1670),"",IF(ISTEXT(D1670),"",IF(A1665="Invoice No. : ",TEXT(INDEX(Sheet1!C$14:C$200,MATCH(B1665,Sheet1!A$14:A$200,0)),"hh:mm:ss"),I1669))))</f>
        <v>13:46:09</v>
      </c>
      <c r="J1670">
        <f t="shared" si="102"/>
        <v>1312.5</v>
      </c>
      <c r="K1670">
        <f>IF(ISBLANK(G1670),"",IF(ISTEXT(G1670),"",INDEX(Sheet1!H$14:H$181,MATCH(F1670,Sheet1!A$14:A$181,0))))</f>
        <v>1312.5</v>
      </c>
      <c r="L1670">
        <f>IF(ISBLANK(G1670),"",IF(ISTEXT(G1670),"",INDEX(Sheet1!I$14:I$181,MATCH(F1670,Sheet1!A$14:A$181,0))))</f>
        <v>0</v>
      </c>
      <c r="M1670" t="str">
        <f>IF(ISBLANK(G1670),"",IF(ISTEXT(G1670),"",IF(INDEX(Sheet1!H$14:H$181,MATCH(F1670,Sheet1!A$14:A$181,0))&lt;&gt;0,IF(INDEX(Sheet1!I$14:I$181,MATCH(F1670,Sheet1!A$14:A$181,0))&lt;&gt;0,"Loan &amp; Cash","Loan"),"Cash")))</f>
        <v>Loan</v>
      </c>
      <c r="N1670">
        <f>IF(ISTEXT(E1670),"",IF(ISBLANK(E1670),"",IF(ISTEXT(D1670),"",IF(A1665="Invoice No. : ",INDEX(Sheet1!D$14:D$181,MATCH(B1665,Sheet1!A$14:A$181,0)),N1669))))</f>
        <v>2</v>
      </c>
      <c r="O1670" t="str">
        <f>IF(ISTEXT(E1670),"",IF(ISBLANK(E1670),"",IF(ISTEXT(D1670),"",IF(A1665="Invoice No. : ",INDEX(Sheet1!E$14:E$181,MATCH(B1665,Sheet1!A$14:A$181,0)),O1669))))</f>
        <v>RUBY</v>
      </c>
      <c r="P1670" t="str">
        <f>IF(ISTEXT(E1670),"",IF(ISBLANK(E1670),"",IF(ISTEXT(D1670),"",IF(A1665="Invoice No. : ",INDEX(Sheet1!G$14:G$181,MATCH(B1665,Sheet1!A$14:A$181,0)),P1669))))</f>
        <v>PERALTA, FRAULEIN DAIT</v>
      </c>
      <c r="Q1670">
        <f t="shared" si="103"/>
        <v>130591.09</v>
      </c>
    </row>
    <row r="1671" spans="1:17" x14ac:dyDescent="0.2">
      <c r="A1671" s="10" t="s">
        <v>625</v>
      </c>
      <c r="B1671" s="10" t="s">
        <v>626</v>
      </c>
      <c r="C1671" s="11">
        <v>1</v>
      </c>
      <c r="D1671" s="11">
        <v>23</v>
      </c>
      <c r="E1671" s="11">
        <v>23</v>
      </c>
      <c r="F1671" s="26">
        <f t="shared" si="100"/>
        <v>2145394</v>
      </c>
      <c r="G1671" s="26">
        <f>IF(ISTEXT(E1671),"",IF(ISBLANK(E1671),"",IF(ISTEXT(D1671),"",IF(A1666="Invoice No. : ",INDEX(Sheet1!F$14:F$181,MATCH(B1666,Sheet1!A$14:A$181,0)),G1670))))</f>
        <v>25840</v>
      </c>
      <c r="H1671" s="26" t="str">
        <f t="shared" si="101"/>
        <v>01/17/2023</v>
      </c>
      <c r="I1671" s="26" t="str">
        <f>IF(ISTEXT(E1671),"",IF(ISBLANK(E1671),"",IF(ISTEXT(D1671),"",IF(A1666="Invoice No. : ",TEXT(INDEX(Sheet1!C$14:C$200,MATCH(B1666,Sheet1!A$14:A$200,0)),"hh:mm:ss"),I1670))))</f>
        <v>13:46:09</v>
      </c>
      <c r="J1671">
        <f t="shared" si="102"/>
        <v>1312.5</v>
      </c>
      <c r="K1671">
        <f>IF(ISBLANK(G1671),"",IF(ISTEXT(G1671),"",INDEX(Sheet1!H$14:H$181,MATCH(F1671,Sheet1!A$14:A$181,0))))</f>
        <v>1312.5</v>
      </c>
      <c r="L1671">
        <f>IF(ISBLANK(G1671),"",IF(ISTEXT(G1671),"",INDEX(Sheet1!I$14:I$181,MATCH(F1671,Sheet1!A$14:A$181,0))))</f>
        <v>0</v>
      </c>
      <c r="M1671" t="str">
        <f>IF(ISBLANK(G1671),"",IF(ISTEXT(G1671),"",IF(INDEX(Sheet1!H$14:H$181,MATCH(F1671,Sheet1!A$14:A$181,0))&lt;&gt;0,IF(INDEX(Sheet1!I$14:I$181,MATCH(F1671,Sheet1!A$14:A$181,0))&lt;&gt;0,"Loan &amp; Cash","Loan"),"Cash")))</f>
        <v>Loan</v>
      </c>
      <c r="N1671">
        <f>IF(ISTEXT(E1671),"",IF(ISBLANK(E1671),"",IF(ISTEXT(D1671),"",IF(A1666="Invoice No. : ",INDEX(Sheet1!D$14:D$181,MATCH(B1666,Sheet1!A$14:A$181,0)),N1670))))</f>
        <v>2</v>
      </c>
      <c r="O1671" t="str">
        <f>IF(ISTEXT(E1671),"",IF(ISBLANK(E1671),"",IF(ISTEXT(D1671),"",IF(A1666="Invoice No. : ",INDEX(Sheet1!E$14:E$181,MATCH(B1666,Sheet1!A$14:A$181,0)),O1670))))</f>
        <v>RUBY</v>
      </c>
      <c r="P1671" t="str">
        <f>IF(ISTEXT(E1671),"",IF(ISBLANK(E1671),"",IF(ISTEXT(D1671),"",IF(A1666="Invoice No. : ",INDEX(Sheet1!G$14:G$181,MATCH(B1666,Sheet1!A$14:A$181,0)),P1670))))</f>
        <v>PERALTA, FRAULEIN DAIT</v>
      </c>
      <c r="Q1671">
        <f t="shared" si="103"/>
        <v>130591.09</v>
      </c>
    </row>
    <row r="1672" spans="1:17" x14ac:dyDescent="0.2">
      <c r="A1672" s="10" t="s">
        <v>1081</v>
      </c>
      <c r="B1672" s="10" t="s">
        <v>1082</v>
      </c>
      <c r="C1672" s="11">
        <v>1</v>
      </c>
      <c r="D1672" s="11">
        <v>33.5</v>
      </c>
      <c r="E1672" s="11">
        <v>33.5</v>
      </c>
      <c r="F1672" s="26">
        <f t="shared" si="100"/>
        <v>2145394</v>
      </c>
      <c r="G1672" s="26">
        <f>IF(ISTEXT(E1672),"",IF(ISBLANK(E1672),"",IF(ISTEXT(D1672),"",IF(A1667="Invoice No. : ",INDEX(Sheet1!F$14:F$181,MATCH(B1667,Sheet1!A$14:A$181,0)),G1671))))</f>
        <v>25840</v>
      </c>
      <c r="H1672" s="26" t="str">
        <f t="shared" si="101"/>
        <v>01/17/2023</v>
      </c>
      <c r="I1672" s="26" t="str">
        <f>IF(ISTEXT(E1672),"",IF(ISBLANK(E1672),"",IF(ISTEXT(D1672),"",IF(A1667="Invoice No. : ",TEXT(INDEX(Sheet1!C$14:C$200,MATCH(B1667,Sheet1!A$14:A$200,0)),"hh:mm:ss"),I1671))))</f>
        <v>13:46:09</v>
      </c>
      <c r="J1672">
        <f t="shared" si="102"/>
        <v>1312.5</v>
      </c>
      <c r="K1672">
        <f>IF(ISBLANK(G1672),"",IF(ISTEXT(G1672),"",INDEX(Sheet1!H$14:H$181,MATCH(F1672,Sheet1!A$14:A$181,0))))</f>
        <v>1312.5</v>
      </c>
      <c r="L1672">
        <f>IF(ISBLANK(G1672),"",IF(ISTEXT(G1672),"",INDEX(Sheet1!I$14:I$181,MATCH(F1672,Sheet1!A$14:A$181,0))))</f>
        <v>0</v>
      </c>
      <c r="M1672" t="str">
        <f>IF(ISBLANK(G1672),"",IF(ISTEXT(G1672),"",IF(INDEX(Sheet1!H$14:H$181,MATCH(F1672,Sheet1!A$14:A$181,0))&lt;&gt;0,IF(INDEX(Sheet1!I$14:I$181,MATCH(F1672,Sheet1!A$14:A$181,0))&lt;&gt;0,"Loan &amp; Cash","Loan"),"Cash")))</f>
        <v>Loan</v>
      </c>
      <c r="N1672">
        <f>IF(ISTEXT(E1672),"",IF(ISBLANK(E1672),"",IF(ISTEXT(D1672),"",IF(A1667="Invoice No. : ",INDEX(Sheet1!D$14:D$181,MATCH(B1667,Sheet1!A$14:A$181,0)),N1671))))</f>
        <v>2</v>
      </c>
      <c r="O1672" t="str">
        <f>IF(ISTEXT(E1672),"",IF(ISBLANK(E1672),"",IF(ISTEXT(D1672),"",IF(A1667="Invoice No. : ",INDEX(Sheet1!E$14:E$181,MATCH(B1667,Sheet1!A$14:A$181,0)),O1671))))</f>
        <v>RUBY</v>
      </c>
      <c r="P1672" t="str">
        <f>IF(ISTEXT(E1672),"",IF(ISBLANK(E1672),"",IF(ISTEXT(D1672),"",IF(A1667="Invoice No. : ",INDEX(Sheet1!G$14:G$181,MATCH(B1667,Sheet1!A$14:A$181,0)),P1671))))</f>
        <v>PERALTA, FRAULEIN DAIT</v>
      </c>
      <c r="Q1672">
        <f t="shared" si="103"/>
        <v>130591.09</v>
      </c>
    </row>
    <row r="1673" spans="1:17" x14ac:dyDescent="0.2">
      <c r="A1673" s="10" t="s">
        <v>1083</v>
      </c>
      <c r="B1673" s="10" t="s">
        <v>1084</v>
      </c>
      <c r="C1673" s="11">
        <v>1</v>
      </c>
      <c r="D1673" s="11">
        <v>36.75</v>
      </c>
      <c r="E1673" s="11">
        <v>36.75</v>
      </c>
      <c r="F1673" s="26">
        <f t="shared" si="100"/>
        <v>2145394</v>
      </c>
      <c r="G1673" s="26">
        <f>IF(ISTEXT(E1673),"",IF(ISBLANK(E1673),"",IF(ISTEXT(D1673),"",IF(A1668="Invoice No. : ",INDEX(Sheet1!F$14:F$181,MATCH(B1668,Sheet1!A$14:A$181,0)),G1672))))</f>
        <v>25840</v>
      </c>
      <c r="H1673" s="26" t="str">
        <f t="shared" si="101"/>
        <v>01/17/2023</v>
      </c>
      <c r="I1673" s="26" t="str">
        <f>IF(ISTEXT(E1673),"",IF(ISBLANK(E1673),"",IF(ISTEXT(D1673),"",IF(A1668="Invoice No. : ",TEXT(INDEX(Sheet1!C$14:C$200,MATCH(B1668,Sheet1!A$14:A$200,0)),"hh:mm:ss"),I1672))))</f>
        <v>13:46:09</v>
      </c>
      <c r="J1673">
        <f t="shared" si="102"/>
        <v>1312.5</v>
      </c>
      <c r="K1673">
        <f>IF(ISBLANK(G1673),"",IF(ISTEXT(G1673),"",INDEX(Sheet1!H$14:H$181,MATCH(F1673,Sheet1!A$14:A$181,0))))</f>
        <v>1312.5</v>
      </c>
      <c r="L1673">
        <f>IF(ISBLANK(G1673),"",IF(ISTEXT(G1673),"",INDEX(Sheet1!I$14:I$181,MATCH(F1673,Sheet1!A$14:A$181,0))))</f>
        <v>0</v>
      </c>
      <c r="M1673" t="str">
        <f>IF(ISBLANK(G1673),"",IF(ISTEXT(G1673),"",IF(INDEX(Sheet1!H$14:H$181,MATCH(F1673,Sheet1!A$14:A$181,0))&lt;&gt;0,IF(INDEX(Sheet1!I$14:I$181,MATCH(F1673,Sheet1!A$14:A$181,0))&lt;&gt;0,"Loan &amp; Cash","Loan"),"Cash")))</f>
        <v>Loan</v>
      </c>
      <c r="N1673">
        <f>IF(ISTEXT(E1673),"",IF(ISBLANK(E1673),"",IF(ISTEXT(D1673),"",IF(A1668="Invoice No. : ",INDEX(Sheet1!D$14:D$181,MATCH(B1668,Sheet1!A$14:A$181,0)),N1672))))</f>
        <v>2</v>
      </c>
      <c r="O1673" t="str">
        <f>IF(ISTEXT(E1673),"",IF(ISBLANK(E1673),"",IF(ISTEXT(D1673),"",IF(A1668="Invoice No. : ",INDEX(Sheet1!E$14:E$181,MATCH(B1668,Sheet1!A$14:A$181,0)),O1672))))</f>
        <v>RUBY</v>
      </c>
      <c r="P1673" t="str">
        <f>IF(ISTEXT(E1673),"",IF(ISBLANK(E1673),"",IF(ISTEXT(D1673),"",IF(A1668="Invoice No. : ",INDEX(Sheet1!G$14:G$181,MATCH(B1668,Sheet1!A$14:A$181,0)),P1672))))</f>
        <v>PERALTA, FRAULEIN DAIT</v>
      </c>
      <c r="Q1673">
        <f t="shared" si="103"/>
        <v>130591.09</v>
      </c>
    </row>
    <row r="1674" spans="1:17" x14ac:dyDescent="0.2">
      <c r="A1674" s="10" t="s">
        <v>593</v>
      </c>
      <c r="B1674" s="10" t="s">
        <v>594</v>
      </c>
      <c r="C1674" s="11">
        <v>1</v>
      </c>
      <c r="D1674" s="11">
        <v>100.5</v>
      </c>
      <c r="E1674" s="11">
        <v>100.5</v>
      </c>
      <c r="F1674" s="26">
        <f t="shared" si="100"/>
        <v>2145394</v>
      </c>
      <c r="G1674" s="26">
        <f>IF(ISTEXT(E1674),"",IF(ISBLANK(E1674),"",IF(ISTEXT(D1674),"",IF(A1669="Invoice No. : ",INDEX(Sheet1!F$14:F$181,MATCH(B1669,Sheet1!A$14:A$181,0)),G1673))))</f>
        <v>25840</v>
      </c>
      <c r="H1674" s="26" t="str">
        <f t="shared" si="101"/>
        <v>01/17/2023</v>
      </c>
      <c r="I1674" s="26" t="str">
        <f>IF(ISTEXT(E1674),"",IF(ISBLANK(E1674),"",IF(ISTEXT(D1674),"",IF(A1669="Invoice No. : ",TEXT(INDEX(Sheet1!C$14:C$200,MATCH(B1669,Sheet1!A$14:A$200,0)),"hh:mm:ss"),I1673))))</f>
        <v>13:46:09</v>
      </c>
      <c r="J1674">
        <f t="shared" si="102"/>
        <v>1312.5</v>
      </c>
      <c r="K1674">
        <f>IF(ISBLANK(G1674),"",IF(ISTEXT(G1674),"",INDEX(Sheet1!H$14:H$181,MATCH(F1674,Sheet1!A$14:A$181,0))))</f>
        <v>1312.5</v>
      </c>
      <c r="L1674">
        <f>IF(ISBLANK(G1674),"",IF(ISTEXT(G1674),"",INDEX(Sheet1!I$14:I$181,MATCH(F1674,Sheet1!A$14:A$181,0))))</f>
        <v>0</v>
      </c>
      <c r="M1674" t="str">
        <f>IF(ISBLANK(G1674),"",IF(ISTEXT(G1674),"",IF(INDEX(Sheet1!H$14:H$181,MATCH(F1674,Sheet1!A$14:A$181,0))&lt;&gt;0,IF(INDEX(Sheet1!I$14:I$181,MATCH(F1674,Sheet1!A$14:A$181,0))&lt;&gt;0,"Loan &amp; Cash","Loan"),"Cash")))</f>
        <v>Loan</v>
      </c>
      <c r="N1674">
        <f>IF(ISTEXT(E1674),"",IF(ISBLANK(E1674),"",IF(ISTEXT(D1674),"",IF(A1669="Invoice No. : ",INDEX(Sheet1!D$14:D$181,MATCH(B1669,Sheet1!A$14:A$181,0)),N1673))))</f>
        <v>2</v>
      </c>
      <c r="O1674" t="str">
        <f>IF(ISTEXT(E1674),"",IF(ISBLANK(E1674),"",IF(ISTEXT(D1674),"",IF(A1669="Invoice No. : ",INDEX(Sheet1!E$14:E$181,MATCH(B1669,Sheet1!A$14:A$181,0)),O1673))))</f>
        <v>RUBY</v>
      </c>
      <c r="P1674" t="str">
        <f>IF(ISTEXT(E1674),"",IF(ISBLANK(E1674),"",IF(ISTEXT(D1674),"",IF(A1669="Invoice No. : ",INDEX(Sheet1!G$14:G$181,MATCH(B1669,Sheet1!A$14:A$181,0)),P1673))))</f>
        <v>PERALTA, FRAULEIN DAIT</v>
      </c>
      <c r="Q1674">
        <f t="shared" si="103"/>
        <v>130591.09</v>
      </c>
    </row>
    <row r="1675" spans="1:17" x14ac:dyDescent="0.2">
      <c r="A1675" s="10" t="s">
        <v>745</v>
      </c>
      <c r="B1675" s="10" t="s">
        <v>746</v>
      </c>
      <c r="C1675" s="11">
        <v>1</v>
      </c>
      <c r="D1675" s="11">
        <v>19.5</v>
      </c>
      <c r="E1675" s="11">
        <v>19.5</v>
      </c>
      <c r="F1675" s="26">
        <f t="shared" si="100"/>
        <v>2145394</v>
      </c>
      <c r="G1675" s="26">
        <f>IF(ISTEXT(E1675),"",IF(ISBLANK(E1675),"",IF(ISTEXT(D1675),"",IF(A1670="Invoice No. : ",INDEX(Sheet1!F$14:F$181,MATCH(B1670,Sheet1!A$14:A$181,0)),G1674))))</f>
        <v>25840</v>
      </c>
      <c r="H1675" s="26" t="str">
        <f t="shared" si="101"/>
        <v>01/17/2023</v>
      </c>
      <c r="I1675" s="26" t="str">
        <f>IF(ISTEXT(E1675),"",IF(ISBLANK(E1675),"",IF(ISTEXT(D1675),"",IF(A1670="Invoice No. : ",TEXT(INDEX(Sheet1!C$14:C$200,MATCH(B1670,Sheet1!A$14:A$200,0)),"hh:mm:ss"),I1674))))</f>
        <v>13:46:09</v>
      </c>
      <c r="J1675">
        <f t="shared" si="102"/>
        <v>1312.5</v>
      </c>
      <c r="K1675">
        <f>IF(ISBLANK(G1675),"",IF(ISTEXT(G1675),"",INDEX(Sheet1!H$14:H$181,MATCH(F1675,Sheet1!A$14:A$181,0))))</f>
        <v>1312.5</v>
      </c>
      <c r="L1675">
        <f>IF(ISBLANK(G1675),"",IF(ISTEXT(G1675),"",INDEX(Sheet1!I$14:I$181,MATCH(F1675,Sheet1!A$14:A$181,0))))</f>
        <v>0</v>
      </c>
      <c r="M1675" t="str">
        <f>IF(ISBLANK(G1675),"",IF(ISTEXT(G1675),"",IF(INDEX(Sheet1!H$14:H$181,MATCH(F1675,Sheet1!A$14:A$181,0))&lt;&gt;0,IF(INDEX(Sheet1!I$14:I$181,MATCH(F1675,Sheet1!A$14:A$181,0))&lt;&gt;0,"Loan &amp; Cash","Loan"),"Cash")))</f>
        <v>Loan</v>
      </c>
      <c r="N1675">
        <f>IF(ISTEXT(E1675),"",IF(ISBLANK(E1675),"",IF(ISTEXT(D1675),"",IF(A1670="Invoice No. : ",INDEX(Sheet1!D$14:D$181,MATCH(B1670,Sheet1!A$14:A$181,0)),N1674))))</f>
        <v>2</v>
      </c>
      <c r="O1675" t="str">
        <f>IF(ISTEXT(E1675),"",IF(ISBLANK(E1675),"",IF(ISTEXT(D1675),"",IF(A1670="Invoice No. : ",INDEX(Sheet1!E$14:E$181,MATCH(B1670,Sheet1!A$14:A$181,0)),O1674))))</f>
        <v>RUBY</v>
      </c>
      <c r="P1675" t="str">
        <f>IF(ISTEXT(E1675),"",IF(ISBLANK(E1675),"",IF(ISTEXT(D1675),"",IF(A1670="Invoice No. : ",INDEX(Sheet1!G$14:G$181,MATCH(B1670,Sheet1!A$14:A$181,0)),P1674))))</f>
        <v>PERALTA, FRAULEIN DAIT</v>
      </c>
      <c r="Q1675">
        <f t="shared" si="103"/>
        <v>130591.09</v>
      </c>
    </row>
    <row r="1676" spans="1:17" x14ac:dyDescent="0.2">
      <c r="A1676" s="10" t="s">
        <v>135</v>
      </c>
      <c r="B1676" s="10" t="s">
        <v>136</v>
      </c>
      <c r="C1676" s="11">
        <v>2</v>
      </c>
      <c r="D1676" s="11">
        <v>11.5</v>
      </c>
      <c r="E1676" s="11">
        <v>23</v>
      </c>
      <c r="F1676" s="26">
        <f t="shared" si="100"/>
        <v>2145394</v>
      </c>
      <c r="G1676" s="26">
        <f>IF(ISTEXT(E1676),"",IF(ISBLANK(E1676),"",IF(ISTEXT(D1676),"",IF(A1671="Invoice No. : ",INDEX(Sheet1!F$14:F$181,MATCH(B1671,Sheet1!A$14:A$181,0)),G1675))))</f>
        <v>25840</v>
      </c>
      <c r="H1676" s="26" t="str">
        <f t="shared" si="101"/>
        <v>01/17/2023</v>
      </c>
      <c r="I1676" s="26" t="str">
        <f>IF(ISTEXT(E1676),"",IF(ISBLANK(E1676),"",IF(ISTEXT(D1676),"",IF(A1671="Invoice No. : ",TEXT(INDEX(Sheet1!C$14:C$200,MATCH(B1671,Sheet1!A$14:A$200,0)),"hh:mm:ss"),I1675))))</f>
        <v>13:46:09</v>
      </c>
      <c r="J1676">
        <f t="shared" si="102"/>
        <v>1312.5</v>
      </c>
      <c r="K1676">
        <f>IF(ISBLANK(G1676),"",IF(ISTEXT(G1676),"",INDEX(Sheet1!H$14:H$181,MATCH(F1676,Sheet1!A$14:A$181,0))))</f>
        <v>1312.5</v>
      </c>
      <c r="L1676">
        <f>IF(ISBLANK(G1676),"",IF(ISTEXT(G1676),"",INDEX(Sheet1!I$14:I$181,MATCH(F1676,Sheet1!A$14:A$181,0))))</f>
        <v>0</v>
      </c>
      <c r="M1676" t="str">
        <f>IF(ISBLANK(G1676),"",IF(ISTEXT(G1676),"",IF(INDEX(Sheet1!H$14:H$181,MATCH(F1676,Sheet1!A$14:A$181,0))&lt;&gt;0,IF(INDEX(Sheet1!I$14:I$181,MATCH(F1676,Sheet1!A$14:A$181,0))&lt;&gt;0,"Loan &amp; Cash","Loan"),"Cash")))</f>
        <v>Loan</v>
      </c>
      <c r="N1676">
        <f>IF(ISTEXT(E1676),"",IF(ISBLANK(E1676),"",IF(ISTEXT(D1676),"",IF(A1671="Invoice No. : ",INDEX(Sheet1!D$14:D$181,MATCH(B1671,Sheet1!A$14:A$181,0)),N1675))))</f>
        <v>2</v>
      </c>
      <c r="O1676" t="str">
        <f>IF(ISTEXT(E1676),"",IF(ISBLANK(E1676),"",IF(ISTEXT(D1676),"",IF(A1671="Invoice No. : ",INDEX(Sheet1!E$14:E$181,MATCH(B1671,Sheet1!A$14:A$181,0)),O1675))))</f>
        <v>RUBY</v>
      </c>
      <c r="P1676" t="str">
        <f>IF(ISTEXT(E1676),"",IF(ISBLANK(E1676),"",IF(ISTEXT(D1676),"",IF(A1671="Invoice No. : ",INDEX(Sheet1!G$14:G$181,MATCH(B1671,Sheet1!A$14:A$181,0)),P1675))))</f>
        <v>PERALTA, FRAULEIN DAIT</v>
      </c>
      <c r="Q1676">
        <f t="shared" si="103"/>
        <v>130591.09</v>
      </c>
    </row>
    <row r="1677" spans="1:17" x14ac:dyDescent="0.2">
      <c r="A1677" s="10" t="s">
        <v>290</v>
      </c>
      <c r="B1677" s="10" t="s">
        <v>291</v>
      </c>
      <c r="C1677" s="11">
        <v>2</v>
      </c>
      <c r="D1677" s="11">
        <v>11.5</v>
      </c>
      <c r="E1677" s="11">
        <v>23</v>
      </c>
      <c r="F1677" s="26">
        <f t="shared" si="100"/>
        <v>2145394</v>
      </c>
      <c r="G1677" s="26">
        <f>IF(ISTEXT(E1677),"",IF(ISBLANK(E1677),"",IF(ISTEXT(D1677),"",IF(A1672="Invoice No. : ",INDEX(Sheet1!F$14:F$181,MATCH(B1672,Sheet1!A$14:A$181,0)),G1676))))</f>
        <v>25840</v>
      </c>
      <c r="H1677" s="26" t="str">
        <f t="shared" si="101"/>
        <v>01/17/2023</v>
      </c>
      <c r="I1677" s="26" t="str">
        <f>IF(ISTEXT(E1677),"",IF(ISBLANK(E1677),"",IF(ISTEXT(D1677),"",IF(A1672="Invoice No. : ",TEXT(INDEX(Sheet1!C$14:C$200,MATCH(B1672,Sheet1!A$14:A$200,0)),"hh:mm:ss"),I1676))))</f>
        <v>13:46:09</v>
      </c>
      <c r="J1677">
        <f t="shared" si="102"/>
        <v>1312.5</v>
      </c>
      <c r="K1677">
        <f>IF(ISBLANK(G1677),"",IF(ISTEXT(G1677),"",INDEX(Sheet1!H$14:H$181,MATCH(F1677,Sheet1!A$14:A$181,0))))</f>
        <v>1312.5</v>
      </c>
      <c r="L1677">
        <f>IF(ISBLANK(G1677),"",IF(ISTEXT(G1677),"",INDEX(Sheet1!I$14:I$181,MATCH(F1677,Sheet1!A$14:A$181,0))))</f>
        <v>0</v>
      </c>
      <c r="M1677" t="str">
        <f>IF(ISBLANK(G1677),"",IF(ISTEXT(G1677),"",IF(INDEX(Sheet1!H$14:H$181,MATCH(F1677,Sheet1!A$14:A$181,0))&lt;&gt;0,IF(INDEX(Sheet1!I$14:I$181,MATCH(F1677,Sheet1!A$14:A$181,0))&lt;&gt;0,"Loan &amp; Cash","Loan"),"Cash")))</f>
        <v>Loan</v>
      </c>
      <c r="N1677">
        <f>IF(ISTEXT(E1677),"",IF(ISBLANK(E1677),"",IF(ISTEXT(D1677),"",IF(A1672="Invoice No. : ",INDEX(Sheet1!D$14:D$181,MATCH(B1672,Sheet1!A$14:A$181,0)),N1676))))</f>
        <v>2</v>
      </c>
      <c r="O1677" t="str">
        <f>IF(ISTEXT(E1677),"",IF(ISBLANK(E1677),"",IF(ISTEXT(D1677),"",IF(A1672="Invoice No. : ",INDEX(Sheet1!E$14:E$181,MATCH(B1672,Sheet1!A$14:A$181,0)),O1676))))</f>
        <v>RUBY</v>
      </c>
      <c r="P1677" t="str">
        <f>IF(ISTEXT(E1677),"",IF(ISBLANK(E1677),"",IF(ISTEXT(D1677),"",IF(A1672="Invoice No. : ",INDEX(Sheet1!G$14:G$181,MATCH(B1672,Sheet1!A$14:A$181,0)),P1676))))</f>
        <v>PERALTA, FRAULEIN DAIT</v>
      </c>
      <c r="Q1677">
        <f t="shared" si="103"/>
        <v>130591.09</v>
      </c>
    </row>
    <row r="1678" spans="1:17" x14ac:dyDescent="0.2">
      <c r="A1678" s="10" t="s">
        <v>1085</v>
      </c>
      <c r="B1678" s="10" t="s">
        <v>1086</v>
      </c>
      <c r="C1678" s="11">
        <v>10</v>
      </c>
      <c r="D1678" s="11">
        <v>8.25</v>
      </c>
      <c r="E1678" s="11">
        <v>82.5</v>
      </c>
      <c r="F1678" s="26">
        <f t="shared" si="100"/>
        <v>2145394</v>
      </c>
      <c r="G1678" s="26">
        <f>IF(ISTEXT(E1678),"",IF(ISBLANK(E1678),"",IF(ISTEXT(D1678),"",IF(A1673="Invoice No. : ",INDEX(Sheet1!F$14:F$181,MATCH(B1673,Sheet1!A$14:A$181,0)),G1677))))</f>
        <v>25840</v>
      </c>
      <c r="H1678" s="26" t="str">
        <f t="shared" si="101"/>
        <v>01/17/2023</v>
      </c>
      <c r="I1678" s="26" t="str">
        <f>IF(ISTEXT(E1678),"",IF(ISBLANK(E1678),"",IF(ISTEXT(D1678),"",IF(A1673="Invoice No. : ",TEXT(INDEX(Sheet1!C$14:C$200,MATCH(B1673,Sheet1!A$14:A$200,0)),"hh:mm:ss"),I1677))))</f>
        <v>13:46:09</v>
      </c>
      <c r="J1678">
        <f t="shared" si="102"/>
        <v>1312.5</v>
      </c>
      <c r="K1678">
        <f>IF(ISBLANK(G1678),"",IF(ISTEXT(G1678),"",INDEX(Sheet1!H$14:H$181,MATCH(F1678,Sheet1!A$14:A$181,0))))</f>
        <v>1312.5</v>
      </c>
      <c r="L1678">
        <f>IF(ISBLANK(G1678),"",IF(ISTEXT(G1678),"",INDEX(Sheet1!I$14:I$181,MATCH(F1678,Sheet1!A$14:A$181,0))))</f>
        <v>0</v>
      </c>
      <c r="M1678" t="str">
        <f>IF(ISBLANK(G1678),"",IF(ISTEXT(G1678),"",IF(INDEX(Sheet1!H$14:H$181,MATCH(F1678,Sheet1!A$14:A$181,0))&lt;&gt;0,IF(INDEX(Sheet1!I$14:I$181,MATCH(F1678,Sheet1!A$14:A$181,0))&lt;&gt;0,"Loan &amp; Cash","Loan"),"Cash")))</f>
        <v>Loan</v>
      </c>
      <c r="N1678">
        <f>IF(ISTEXT(E1678),"",IF(ISBLANK(E1678),"",IF(ISTEXT(D1678),"",IF(A1673="Invoice No. : ",INDEX(Sheet1!D$14:D$181,MATCH(B1673,Sheet1!A$14:A$181,0)),N1677))))</f>
        <v>2</v>
      </c>
      <c r="O1678" t="str">
        <f>IF(ISTEXT(E1678),"",IF(ISBLANK(E1678),"",IF(ISTEXT(D1678),"",IF(A1673="Invoice No. : ",INDEX(Sheet1!E$14:E$181,MATCH(B1673,Sheet1!A$14:A$181,0)),O1677))))</f>
        <v>RUBY</v>
      </c>
      <c r="P1678" t="str">
        <f>IF(ISTEXT(E1678),"",IF(ISBLANK(E1678),"",IF(ISTEXT(D1678),"",IF(A1673="Invoice No. : ",INDEX(Sheet1!G$14:G$181,MATCH(B1673,Sheet1!A$14:A$181,0)),P1677))))</f>
        <v>PERALTA, FRAULEIN DAIT</v>
      </c>
      <c r="Q1678">
        <f t="shared" si="103"/>
        <v>130591.09</v>
      </c>
    </row>
    <row r="1679" spans="1:17" x14ac:dyDescent="0.2">
      <c r="A1679" s="10" t="s">
        <v>1087</v>
      </c>
      <c r="B1679" s="10" t="s">
        <v>1088</v>
      </c>
      <c r="C1679" s="11">
        <v>1</v>
      </c>
      <c r="D1679" s="11">
        <v>25.25</v>
      </c>
      <c r="E1679" s="11">
        <v>25.25</v>
      </c>
      <c r="F1679" s="26">
        <f t="shared" si="100"/>
        <v>2145394</v>
      </c>
      <c r="G1679" s="26">
        <f>IF(ISTEXT(E1679),"",IF(ISBLANK(E1679),"",IF(ISTEXT(D1679),"",IF(A1674="Invoice No. : ",INDEX(Sheet1!F$14:F$181,MATCH(B1674,Sheet1!A$14:A$181,0)),G1678))))</f>
        <v>25840</v>
      </c>
      <c r="H1679" s="26" t="str">
        <f t="shared" si="101"/>
        <v>01/17/2023</v>
      </c>
      <c r="I1679" s="26" t="str">
        <f>IF(ISTEXT(E1679),"",IF(ISBLANK(E1679),"",IF(ISTEXT(D1679),"",IF(A1674="Invoice No. : ",TEXT(INDEX(Sheet1!C$14:C$200,MATCH(B1674,Sheet1!A$14:A$200,0)),"hh:mm:ss"),I1678))))</f>
        <v>13:46:09</v>
      </c>
      <c r="J1679">
        <f t="shared" si="102"/>
        <v>1312.5</v>
      </c>
      <c r="K1679">
        <f>IF(ISBLANK(G1679),"",IF(ISTEXT(G1679),"",INDEX(Sheet1!H$14:H$181,MATCH(F1679,Sheet1!A$14:A$181,0))))</f>
        <v>1312.5</v>
      </c>
      <c r="L1679">
        <f>IF(ISBLANK(G1679),"",IF(ISTEXT(G1679),"",INDEX(Sheet1!I$14:I$181,MATCH(F1679,Sheet1!A$14:A$181,0))))</f>
        <v>0</v>
      </c>
      <c r="M1679" t="str">
        <f>IF(ISBLANK(G1679),"",IF(ISTEXT(G1679),"",IF(INDEX(Sheet1!H$14:H$181,MATCH(F1679,Sheet1!A$14:A$181,0))&lt;&gt;0,IF(INDEX(Sheet1!I$14:I$181,MATCH(F1679,Sheet1!A$14:A$181,0))&lt;&gt;0,"Loan &amp; Cash","Loan"),"Cash")))</f>
        <v>Loan</v>
      </c>
      <c r="N1679">
        <f>IF(ISTEXT(E1679),"",IF(ISBLANK(E1679),"",IF(ISTEXT(D1679),"",IF(A1674="Invoice No. : ",INDEX(Sheet1!D$14:D$181,MATCH(B1674,Sheet1!A$14:A$181,0)),N1678))))</f>
        <v>2</v>
      </c>
      <c r="O1679" t="str">
        <f>IF(ISTEXT(E1679),"",IF(ISBLANK(E1679),"",IF(ISTEXT(D1679),"",IF(A1674="Invoice No. : ",INDEX(Sheet1!E$14:E$181,MATCH(B1674,Sheet1!A$14:A$181,0)),O1678))))</f>
        <v>RUBY</v>
      </c>
      <c r="P1679" t="str">
        <f>IF(ISTEXT(E1679),"",IF(ISBLANK(E1679),"",IF(ISTEXT(D1679),"",IF(A1674="Invoice No. : ",INDEX(Sheet1!G$14:G$181,MATCH(B1674,Sheet1!A$14:A$181,0)),P1678))))</f>
        <v>PERALTA, FRAULEIN DAIT</v>
      </c>
      <c r="Q1679">
        <f t="shared" si="103"/>
        <v>130591.09</v>
      </c>
    </row>
    <row r="1680" spans="1:17" x14ac:dyDescent="0.2">
      <c r="A1680" s="10" t="s">
        <v>1089</v>
      </c>
      <c r="B1680" s="10" t="s">
        <v>1090</v>
      </c>
      <c r="C1680" s="11">
        <v>1</v>
      </c>
      <c r="D1680" s="11">
        <v>28.5</v>
      </c>
      <c r="E1680" s="11">
        <v>28.5</v>
      </c>
      <c r="F1680" s="26">
        <f t="shared" si="100"/>
        <v>2145394</v>
      </c>
      <c r="G1680" s="26">
        <f>IF(ISTEXT(E1680),"",IF(ISBLANK(E1680),"",IF(ISTEXT(D1680),"",IF(A1675="Invoice No. : ",INDEX(Sheet1!F$14:F$181,MATCH(B1675,Sheet1!A$14:A$181,0)),G1679))))</f>
        <v>25840</v>
      </c>
      <c r="H1680" s="26" t="str">
        <f t="shared" si="101"/>
        <v>01/17/2023</v>
      </c>
      <c r="I1680" s="26" t="str">
        <f>IF(ISTEXT(E1680),"",IF(ISBLANK(E1680),"",IF(ISTEXT(D1680),"",IF(A1675="Invoice No. : ",TEXT(INDEX(Sheet1!C$14:C$200,MATCH(B1675,Sheet1!A$14:A$200,0)),"hh:mm:ss"),I1679))))</f>
        <v>13:46:09</v>
      </c>
      <c r="J1680">
        <f t="shared" si="102"/>
        <v>1312.5</v>
      </c>
      <c r="K1680">
        <f>IF(ISBLANK(G1680),"",IF(ISTEXT(G1680),"",INDEX(Sheet1!H$14:H$181,MATCH(F1680,Sheet1!A$14:A$181,0))))</f>
        <v>1312.5</v>
      </c>
      <c r="L1680">
        <f>IF(ISBLANK(G1680),"",IF(ISTEXT(G1680),"",INDEX(Sheet1!I$14:I$181,MATCH(F1680,Sheet1!A$14:A$181,0))))</f>
        <v>0</v>
      </c>
      <c r="M1680" t="str">
        <f>IF(ISBLANK(G1680),"",IF(ISTEXT(G1680),"",IF(INDEX(Sheet1!H$14:H$181,MATCH(F1680,Sheet1!A$14:A$181,0))&lt;&gt;0,IF(INDEX(Sheet1!I$14:I$181,MATCH(F1680,Sheet1!A$14:A$181,0))&lt;&gt;0,"Loan &amp; Cash","Loan"),"Cash")))</f>
        <v>Loan</v>
      </c>
      <c r="N1680">
        <f>IF(ISTEXT(E1680),"",IF(ISBLANK(E1680),"",IF(ISTEXT(D1680),"",IF(A1675="Invoice No. : ",INDEX(Sheet1!D$14:D$181,MATCH(B1675,Sheet1!A$14:A$181,0)),N1679))))</f>
        <v>2</v>
      </c>
      <c r="O1680" t="str">
        <f>IF(ISTEXT(E1680),"",IF(ISBLANK(E1680),"",IF(ISTEXT(D1680),"",IF(A1675="Invoice No. : ",INDEX(Sheet1!E$14:E$181,MATCH(B1675,Sheet1!A$14:A$181,0)),O1679))))</f>
        <v>RUBY</v>
      </c>
      <c r="P1680" t="str">
        <f>IF(ISTEXT(E1680),"",IF(ISBLANK(E1680),"",IF(ISTEXT(D1680),"",IF(A1675="Invoice No. : ",INDEX(Sheet1!G$14:G$181,MATCH(B1675,Sheet1!A$14:A$181,0)),P1679))))</f>
        <v>PERALTA, FRAULEIN DAIT</v>
      </c>
      <c r="Q1680">
        <f t="shared" si="103"/>
        <v>130591.09</v>
      </c>
    </row>
    <row r="1681" spans="1:17" x14ac:dyDescent="0.2">
      <c r="A1681" s="10" t="s">
        <v>1091</v>
      </c>
      <c r="B1681" s="10" t="s">
        <v>1092</v>
      </c>
      <c r="C1681" s="11">
        <v>1</v>
      </c>
      <c r="D1681" s="11">
        <v>26.5</v>
      </c>
      <c r="E1681" s="11">
        <v>26.5</v>
      </c>
      <c r="F1681" s="26">
        <f t="shared" ref="F1681:F1744" si="104">IF(ISTEXT(E1681),"",IF(ISBLANK(E1681),"",IF(ISTEXT(D1681),"",IF(A1676="Invoice No. : ",B1676,F1680))))</f>
        <v>2145394</v>
      </c>
      <c r="G1681" s="26">
        <f>IF(ISTEXT(E1681),"",IF(ISBLANK(E1681),"",IF(ISTEXT(D1681),"",IF(A1676="Invoice No. : ",INDEX(Sheet1!F$14:F$181,MATCH(B1676,Sheet1!A$14:A$181,0)),G1680))))</f>
        <v>25840</v>
      </c>
      <c r="H1681" s="26" t="str">
        <f t="shared" ref="H1681:H1744" si="105">IF(ISTEXT(E1681),"",IF(ISBLANK(E1681),"",IF(ISTEXT(D1681),"",IF(A1676="Invoice No. : ",TEXT(B1677,"mm/dd/yyyy"),H1680))))</f>
        <v>01/17/2023</v>
      </c>
      <c r="I1681" s="26" t="str">
        <f>IF(ISTEXT(E1681),"",IF(ISBLANK(E1681),"",IF(ISTEXT(D1681),"",IF(A1676="Invoice No. : ",TEXT(INDEX(Sheet1!C$14:C$200,MATCH(B1676,Sheet1!A$14:A$200,0)),"hh:mm:ss"),I1680))))</f>
        <v>13:46:09</v>
      </c>
      <c r="J1681">
        <f t="shared" ref="J1681:J1744" si="106">IF(D1682="Invoice Amount",E1682,IF(ISBLANK(D1681),"",J1682))</f>
        <v>1312.5</v>
      </c>
      <c r="K1681">
        <f>IF(ISBLANK(G1681),"",IF(ISTEXT(G1681),"",INDEX(Sheet1!H$14:H$181,MATCH(F1681,Sheet1!A$14:A$181,0))))</f>
        <v>1312.5</v>
      </c>
      <c r="L1681">
        <f>IF(ISBLANK(G1681),"",IF(ISTEXT(G1681),"",INDEX(Sheet1!I$14:I$181,MATCH(F1681,Sheet1!A$14:A$181,0))))</f>
        <v>0</v>
      </c>
      <c r="M1681" t="str">
        <f>IF(ISBLANK(G1681),"",IF(ISTEXT(G1681),"",IF(INDEX(Sheet1!H$14:H$181,MATCH(F1681,Sheet1!A$14:A$181,0))&lt;&gt;0,IF(INDEX(Sheet1!I$14:I$181,MATCH(F1681,Sheet1!A$14:A$181,0))&lt;&gt;0,"Loan &amp; Cash","Loan"),"Cash")))</f>
        <v>Loan</v>
      </c>
      <c r="N1681">
        <f>IF(ISTEXT(E1681),"",IF(ISBLANK(E1681),"",IF(ISTEXT(D1681),"",IF(A1676="Invoice No. : ",INDEX(Sheet1!D$14:D$181,MATCH(B1676,Sheet1!A$14:A$181,0)),N1680))))</f>
        <v>2</v>
      </c>
      <c r="O1681" t="str">
        <f>IF(ISTEXT(E1681),"",IF(ISBLANK(E1681),"",IF(ISTEXT(D1681),"",IF(A1676="Invoice No. : ",INDEX(Sheet1!E$14:E$181,MATCH(B1676,Sheet1!A$14:A$181,0)),O1680))))</f>
        <v>RUBY</v>
      </c>
      <c r="P1681" t="str">
        <f>IF(ISTEXT(E1681),"",IF(ISBLANK(E1681),"",IF(ISTEXT(D1681),"",IF(A1676="Invoice No. : ",INDEX(Sheet1!G$14:G$181,MATCH(B1676,Sheet1!A$14:A$181,0)),P1680))))</f>
        <v>PERALTA, FRAULEIN DAIT</v>
      </c>
      <c r="Q1681">
        <f t="shared" ref="Q1681:Q1744" si="107">IF(ISBLANK(C1681),"",IF(ISNUMBER(C1681),VLOOKUP("Grand Total : ",D:E,2,FALSE),""))</f>
        <v>130591.09</v>
      </c>
    </row>
    <row r="1682" spans="1:17" x14ac:dyDescent="0.2">
      <c r="A1682" s="10" t="s">
        <v>238</v>
      </c>
      <c r="B1682" s="10" t="s">
        <v>239</v>
      </c>
      <c r="C1682" s="11">
        <v>6</v>
      </c>
      <c r="D1682" s="11">
        <v>8.5</v>
      </c>
      <c r="E1682" s="11">
        <v>51</v>
      </c>
      <c r="F1682" s="26">
        <f t="shared" si="104"/>
        <v>2145394</v>
      </c>
      <c r="G1682" s="26">
        <f>IF(ISTEXT(E1682),"",IF(ISBLANK(E1682),"",IF(ISTEXT(D1682),"",IF(A1677="Invoice No. : ",INDEX(Sheet1!F$14:F$181,MATCH(B1677,Sheet1!A$14:A$181,0)),G1681))))</f>
        <v>25840</v>
      </c>
      <c r="H1682" s="26" t="str">
        <f t="shared" si="105"/>
        <v>01/17/2023</v>
      </c>
      <c r="I1682" s="26" t="str">
        <f>IF(ISTEXT(E1682),"",IF(ISBLANK(E1682),"",IF(ISTEXT(D1682),"",IF(A1677="Invoice No. : ",TEXT(INDEX(Sheet1!C$14:C$200,MATCH(B1677,Sheet1!A$14:A$200,0)),"hh:mm:ss"),I1681))))</f>
        <v>13:46:09</v>
      </c>
      <c r="J1682">
        <f t="shared" si="106"/>
        <v>1312.5</v>
      </c>
      <c r="K1682">
        <f>IF(ISBLANK(G1682),"",IF(ISTEXT(G1682),"",INDEX(Sheet1!H$14:H$181,MATCH(F1682,Sheet1!A$14:A$181,0))))</f>
        <v>1312.5</v>
      </c>
      <c r="L1682">
        <f>IF(ISBLANK(G1682),"",IF(ISTEXT(G1682),"",INDEX(Sheet1!I$14:I$181,MATCH(F1682,Sheet1!A$14:A$181,0))))</f>
        <v>0</v>
      </c>
      <c r="M1682" t="str">
        <f>IF(ISBLANK(G1682),"",IF(ISTEXT(G1682),"",IF(INDEX(Sheet1!H$14:H$181,MATCH(F1682,Sheet1!A$14:A$181,0))&lt;&gt;0,IF(INDEX(Sheet1!I$14:I$181,MATCH(F1682,Sheet1!A$14:A$181,0))&lt;&gt;0,"Loan &amp; Cash","Loan"),"Cash")))</f>
        <v>Loan</v>
      </c>
      <c r="N1682">
        <f>IF(ISTEXT(E1682),"",IF(ISBLANK(E1682),"",IF(ISTEXT(D1682),"",IF(A1677="Invoice No. : ",INDEX(Sheet1!D$14:D$181,MATCH(B1677,Sheet1!A$14:A$181,0)),N1681))))</f>
        <v>2</v>
      </c>
      <c r="O1682" t="str">
        <f>IF(ISTEXT(E1682),"",IF(ISBLANK(E1682),"",IF(ISTEXT(D1682),"",IF(A1677="Invoice No. : ",INDEX(Sheet1!E$14:E$181,MATCH(B1677,Sheet1!A$14:A$181,0)),O1681))))</f>
        <v>RUBY</v>
      </c>
      <c r="P1682" t="str">
        <f>IF(ISTEXT(E1682),"",IF(ISBLANK(E1682),"",IF(ISTEXT(D1682),"",IF(A1677="Invoice No. : ",INDEX(Sheet1!G$14:G$181,MATCH(B1677,Sheet1!A$14:A$181,0)),P1681))))</f>
        <v>PERALTA, FRAULEIN DAIT</v>
      </c>
      <c r="Q1682">
        <f t="shared" si="107"/>
        <v>130591.09</v>
      </c>
    </row>
    <row r="1683" spans="1:17" x14ac:dyDescent="0.2">
      <c r="A1683" s="10" t="s">
        <v>1093</v>
      </c>
      <c r="B1683" s="10" t="s">
        <v>1094</v>
      </c>
      <c r="C1683" s="11">
        <v>4</v>
      </c>
      <c r="D1683" s="11">
        <v>11.25</v>
      </c>
      <c r="E1683" s="11">
        <v>45</v>
      </c>
      <c r="F1683" s="26">
        <f t="shared" si="104"/>
        <v>2145394</v>
      </c>
      <c r="G1683" s="26">
        <f>IF(ISTEXT(E1683),"",IF(ISBLANK(E1683),"",IF(ISTEXT(D1683),"",IF(A1678="Invoice No. : ",INDEX(Sheet1!F$14:F$181,MATCH(B1678,Sheet1!A$14:A$181,0)),G1682))))</f>
        <v>25840</v>
      </c>
      <c r="H1683" s="26" t="str">
        <f t="shared" si="105"/>
        <v>01/17/2023</v>
      </c>
      <c r="I1683" s="26" t="str">
        <f>IF(ISTEXT(E1683),"",IF(ISBLANK(E1683),"",IF(ISTEXT(D1683),"",IF(A1678="Invoice No. : ",TEXT(INDEX(Sheet1!C$14:C$200,MATCH(B1678,Sheet1!A$14:A$200,0)),"hh:mm:ss"),I1682))))</f>
        <v>13:46:09</v>
      </c>
      <c r="J1683">
        <f t="shared" si="106"/>
        <v>1312.5</v>
      </c>
      <c r="K1683">
        <f>IF(ISBLANK(G1683),"",IF(ISTEXT(G1683),"",INDEX(Sheet1!H$14:H$181,MATCH(F1683,Sheet1!A$14:A$181,0))))</f>
        <v>1312.5</v>
      </c>
      <c r="L1683">
        <f>IF(ISBLANK(G1683),"",IF(ISTEXT(G1683),"",INDEX(Sheet1!I$14:I$181,MATCH(F1683,Sheet1!A$14:A$181,0))))</f>
        <v>0</v>
      </c>
      <c r="M1683" t="str">
        <f>IF(ISBLANK(G1683),"",IF(ISTEXT(G1683),"",IF(INDEX(Sheet1!H$14:H$181,MATCH(F1683,Sheet1!A$14:A$181,0))&lt;&gt;0,IF(INDEX(Sheet1!I$14:I$181,MATCH(F1683,Sheet1!A$14:A$181,0))&lt;&gt;0,"Loan &amp; Cash","Loan"),"Cash")))</f>
        <v>Loan</v>
      </c>
      <c r="N1683">
        <f>IF(ISTEXT(E1683),"",IF(ISBLANK(E1683),"",IF(ISTEXT(D1683),"",IF(A1678="Invoice No. : ",INDEX(Sheet1!D$14:D$181,MATCH(B1678,Sheet1!A$14:A$181,0)),N1682))))</f>
        <v>2</v>
      </c>
      <c r="O1683" t="str">
        <f>IF(ISTEXT(E1683),"",IF(ISBLANK(E1683),"",IF(ISTEXT(D1683),"",IF(A1678="Invoice No. : ",INDEX(Sheet1!E$14:E$181,MATCH(B1678,Sheet1!A$14:A$181,0)),O1682))))</f>
        <v>RUBY</v>
      </c>
      <c r="P1683" t="str">
        <f>IF(ISTEXT(E1683),"",IF(ISBLANK(E1683),"",IF(ISTEXT(D1683),"",IF(A1678="Invoice No. : ",INDEX(Sheet1!G$14:G$181,MATCH(B1678,Sheet1!A$14:A$181,0)),P1682))))</f>
        <v>PERALTA, FRAULEIN DAIT</v>
      </c>
      <c r="Q1683">
        <f t="shared" si="107"/>
        <v>130591.09</v>
      </c>
    </row>
    <row r="1684" spans="1:17" x14ac:dyDescent="0.2">
      <c r="A1684" s="10" t="s">
        <v>192</v>
      </c>
      <c r="B1684" s="10" t="s">
        <v>193</v>
      </c>
      <c r="C1684" s="11">
        <v>1</v>
      </c>
      <c r="D1684" s="11">
        <v>50</v>
      </c>
      <c r="E1684" s="11">
        <v>50</v>
      </c>
      <c r="F1684" s="26">
        <f t="shared" si="104"/>
        <v>2145394</v>
      </c>
      <c r="G1684" s="26">
        <f>IF(ISTEXT(E1684),"",IF(ISBLANK(E1684),"",IF(ISTEXT(D1684),"",IF(A1679="Invoice No. : ",INDEX(Sheet1!F$14:F$181,MATCH(B1679,Sheet1!A$14:A$181,0)),G1683))))</f>
        <v>25840</v>
      </c>
      <c r="H1684" s="26" t="str">
        <f t="shared" si="105"/>
        <v>01/17/2023</v>
      </c>
      <c r="I1684" s="26" t="str">
        <f>IF(ISTEXT(E1684),"",IF(ISBLANK(E1684),"",IF(ISTEXT(D1684),"",IF(A1679="Invoice No. : ",TEXT(INDEX(Sheet1!C$14:C$200,MATCH(B1679,Sheet1!A$14:A$200,0)),"hh:mm:ss"),I1683))))</f>
        <v>13:46:09</v>
      </c>
      <c r="J1684">
        <f t="shared" si="106"/>
        <v>1312.5</v>
      </c>
      <c r="K1684">
        <f>IF(ISBLANK(G1684),"",IF(ISTEXT(G1684),"",INDEX(Sheet1!H$14:H$181,MATCH(F1684,Sheet1!A$14:A$181,0))))</f>
        <v>1312.5</v>
      </c>
      <c r="L1684">
        <f>IF(ISBLANK(G1684),"",IF(ISTEXT(G1684),"",INDEX(Sheet1!I$14:I$181,MATCH(F1684,Sheet1!A$14:A$181,0))))</f>
        <v>0</v>
      </c>
      <c r="M1684" t="str">
        <f>IF(ISBLANK(G1684),"",IF(ISTEXT(G1684),"",IF(INDEX(Sheet1!H$14:H$181,MATCH(F1684,Sheet1!A$14:A$181,0))&lt;&gt;0,IF(INDEX(Sheet1!I$14:I$181,MATCH(F1684,Sheet1!A$14:A$181,0))&lt;&gt;0,"Loan &amp; Cash","Loan"),"Cash")))</f>
        <v>Loan</v>
      </c>
      <c r="N1684">
        <f>IF(ISTEXT(E1684),"",IF(ISBLANK(E1684),"",IF(ISTEXT(D1684),"",IF(A1679="Invoice No. : ",INDEX(Sheet1!D$14:D$181,MATCH(B1679,Sheet1!A$14:A$181,0)),N1683))))</f>
        <v>2</v>
      </c>
      <c r="O1684" t="str">
        <f>IF(ISTEXT(E1684),"",IF(ISBLANK(E1684),"",IF(ISTEXT(D1684),"",IF(A1679="Invoice No. : ",INDEX(Sheet1!E$14:E$181,MATCH(B1679,Sheet1!A$14:A$181,0)),O1683))))</f>
        <v>RUBY</v>
      </c>
      <c r="P1684" t="str">
        <f>IF(ISTEXT(E1684),"",IF(ISBLANK(E1684),"",IF(ISTEXT(D1684),"",IF(A1679="Invoice No. : ",INDEX(Sheet1!G$14:G$181,MATCH(B1679,Sheet1!A$14:A$181,0)),P1683))))</f>
        <v>PERALTA, FRAULEIN DAIT</v>
      </c>
      <c r="Q1684">
        <f t="shared" si="107"/>
        <v>130591.09</v>
      </c>
    </row>
    <row r="1685" spans="1:17" x14ac:dyDescent="0.2">
      <c r="A1685" s="10" t="s">
        <v>959</v>
      </c>
      <c r="B1685" s="10" t="s">
        <v>960</v>
      </c>
      <c r="C1685" s="11">
        <v>1</v>
      </c>
      <c r="D1685" s="11">
        <v>65</v>
      </c>
      <c r="E1685" s="11">
        <v>65</v>
      </c>
      <c r="F1685" s="26">
        <f t="shared" si="104"/>
        <v>2145394</v>
      </c>
      <c r="G1685" s="26">
        <f>IF(ISTEXT(E1685),"",IF(ISBLANK(E1685),"",IF(ISTEXT(D1685),"",IF(A1680="Invoice No. : ",INDEX(Sheet1!F$14:F$181,MATCH(B1680,Sheet1!A$14:A$181,0)),G1684))))</f>
        <v>25840</v>
      </c>
      <c r="H1685" s="26" t="str">
        <f t="shared" si="105"/>
        <v>01/17/2023</v>
      </c>
      <c r="I1685" s="26" t="str">
        <f>IF(ISTEXT(E1685),"",IF(ISBLANK(E1685),"",IF(ISTEXT(D1685),"",IF(A1680="Invoice No. : ",TEXT(INDEX(Sheet1!C$14:C$200,MATCH(B1680,Sheet1!A$14:A$200,0)),"hh:mm:ss"),I1684))))</f>
        <v>13:46:09</v>
      </c>
      <c r="J1685">
        <f t="shared" si="106"/>
        <v>1312.5</v>
      </c>
      <c r="K1685">
        <f>IF(ISBLANK(G1685),"",IF(ISTEXT(G1685),"",INDEX(Sheet1!H$14:H$181,MATCH(F1685,Sheet1!A$14:A$181,0))))</f>
        <v>1312.5</v>
      </c>
      <c r="L1685">
        <f>IF(ISBLANK(G1685),"",IF(ISTEXT(G1685),"",INDEX(Sheet1!I$14:I$181,MATCH(F1685,Sheet1!A$14:A$181,0))))</f>
        <v>0</v>
      </c>
      <c r="M1685" t="str">
        <f>IF(ISBLANK(G1685),"",IF(ISTEXT(G1685),"",IF(INDEX(Sheet1!H$14:H$181,MATCH(F1685,Sheet1!A$14:A$181,0))&lt;&gt;0,IF(INDEX(Sheet1!I$14:I$181,MATCH(F1685,Sheet1!A$14:A$181,0))&lt;&gt;0,"Loan &amp; Cash","Loan"),"Cash")))</f>
        <v>Loan</v>
      </c>
      <c r="N1685">
        <f>IF(ISTEXT(E1685),"",IF(ISBLANK(E1685),"",IF(ISTEXT(D1685),"",IF(A1680="Invoice No. : ",INDEX(Sheet1!D$14:D$181,MATCH(B1680,Sheet1!A$14:A$181,0)),N1684))))</f>
        <v>2</v>
      </c>
      <c r="O1685" t="str">
        <f>IF(ISTEXT(E1685),"",IF(ISBLANK(E1685),"",IF(ISTEXT(D1685),"",IF(A1680="Invoice No. : ",INDEX(Sheet1!E$14:E$181,MATCH(B1680,Sheet1!A$14:A$181,0)),O1684))))</f>
        <v>RUBY</v>
      </c>
      <c r="P1685" t="str">
        <f>IF(ISTEXT(E1685),"",IF(ISBLANK(E1685),"",IF(ISTEXT(D1685),"",IF(A1680="Invoice No. : ",INDEX(Sheet1!G$14:G$181,MATCH(B1680,Sheet1!A$14:A$181,0)),P1684))))</f>
        <v>PERALTA, FRAULEIN DAIT</v>
      </c>
      <c r="Q1685">
        <f t="shared" si="107"/>
        <v>130591.09</v>
      </c>
    </row>
    <row r="1686" spans="1:17" x14ac:dyDescent="0.2">
      <c r="A1686" s="10" t="s">
        <v>747</v>
      </c>
      <c r="B1686" s="10" t="s">
        <v>748</v>
      </c>
      <c r="C1686" s="11">
        <v>1</v>
      </c>
      <c r="D1686" s="11">
        <v>22</v>
      </c>
      <c r="E1686" s="11">
        <v>22</v>
      </c>
      <c r="F1686" s="26">
        <f t="shared" si="104"/>
        <v>2145394</v>
      </c>
      <c r="G1686" s="26">
        <f>IF(ISTEXT(E1686),"",IF(ISBLANK(E1686),"",IF(ISTEXT(D1686),"",IF(A1681="Invoice No. : ",INDEX(Sheet1!F$14:F$181,MATCH(B1681,Sheet1!A$14:A$181,0)),G1685))))</f>
        <v>25840</v>
      </c>
      <c r="H1686" s="26" t="str">
        <f t="shared" si="105"/>
        <v>01/17/2023</v>
      </c>
      <c r="I1686" s="26" t="str">
        <f>IF(ISTEXT(E1686),"",IF(ISBLANK(E1686),"",IF(ISTEXT(D1686),"",IF(A1681="Invoice No. : ",TEXT(INDEX(Sheet1!C$14:C$200,MATCH(B1681,Sheet1!A$14:A$200,0)),"hh:mm:ss"),I1685))))</f>
        <v>13:46:09</v>
      </c>
      <c r="J1686">
        <f t="shared" si="106"/>
        <v>1312.5</v>
      </c>
      <c r="K1686">
        <f>IF(ISBLANK(G1686),"",IF(ISTEXT(G1686),"",INDEX(Sheet1!H$14:H$181,MATCH(F1686,Sheet1!A$14:A$181,0))))</f>
        <v>1312.5</v>
      </c>
      <c r="L1686">
        <f>IF(ISBLANK(G1686),"",IF(ISTEXT(G1686),"",INDEX(Sheet1!I$14:I$181,MATCH(F1686,Sheet1!A$14:A$181,0))))</f>
        <v>0</v>
      </c>
      <c r="M1686" t="str">
        <f>IF(ISBLANK(G1686),"",IF(ISTEXT(G1686),"",IF(INDEX(Sheet1!H$14:H$181,MATCH(F1686,Sheet1!A$14:A$181,0))&lt;&gt;0,IF(INDEX(Sheet1!I$14:I$181,MATCH(F1686,Sheet1!A$14:A$181,0))&lt;&gt;0,"Loan &amp; Cash","Loan"),"Cash")))</f>
        <v>Loan</v>
      </c>
      <c r="N1686">
        <f>IF(ISTEXT(E1686),"",IF(ISBLANK(E1686),"",IF(ISTEXT(D1686),"",IF(A1681="Invoice No. : ",INDEX(Sheet1!D$14:D$181,MATCH(B1681,Sheet1!A$14:A$181,0)),N1685))))</f>
        <v>2</v>
      </c>
      <c r="O1686" t="str">
        <f>IF(ISTEXT(E1686),"",IF(ISBLANK(E1686),"",IF(ISTEXT(D1686),"",IF(A1681="Invoice No. : ",INDEX(Sheet1!E$14:E$181,MATCH(B1681,Sheet1!A$14:A$181,0)),O1685))))</f>
        <v>RUBY</v>
      </c>
      <c r="P1686" t="str">
        <f>IF(ISTEXT(E1686),"",IF(ISBLANK(E1686),"",IF(ISTEXT(D1686),"",IF(A1681="Invoice No. : ",INDEX(Sheet1!G$14:G$181,MATCH(B1681,Sheet1!A$14:A$181,0)),P1685))))</f>
        <v>PERALTA, FRAULEIN DAIT</v>
      </c>
      <c r="Q1686">
        <f t="shared" si="107"/>
        <v>130591.09</v>
      </c>
    </row>
    <row r="1687" spans="1:17" x14ac:dyDescent="0.2">
      <c r="A1687" s="10" t="s">
        <v>695</v>
      </c>
      <c r="B1687" s="10" t="s">
        <v>696</v>
      </c>
      <c r="C1687" s="11">
        <v>1</v>
      </c>
      <c r="D1687" s="11">
        <v>21</v>
      </c>
      <c r="E1687" s="11">
        <v>21</v>
      </c>
      <c r="F1687" s="26">
        <f t="shared" si="104"/>
        <v>2145394</v>
      </c>
      <c r="G1687" s="26">
        <f>IF(ISTEXT(E1687),"",IF(ISBLANK(E1687),"",IF(ISTEXT(D1687),"",IF(A1682="Invoice No. : ",INDEX(Sheet1!F$14:F$181,MATCH(B1682,Sheet1!A$14:A$181,0)),G1686))))</f>
        <v>25840</v>
      </c>
      <c r="H1687" s="26" t="str">
        <f t="shared" si="105"/>
        <v>01/17/2023</v>
      </c>
      <c r="I1687" s="26" t="str">
        <f>IF(ISTEXT(E1687),"",IF(ISBLANK(E1687),"",IF(ISTEXT(D1687),"",IF(A1682="Invoice No. : ",TEXT(INDEX(Sheet1!C$14:C$200,MATCH(B1682,Sheet1!A$14:A$200,0)),"hh:mm:ss"),I1686))))</f>
        <v>13:46:09</v>
      </c>
      <c r="J1687">
        <f t="shared" si="106"/>
        <v>1312.5</v>
      </c>
      <c r="K1687">
        <f>IF(ISBLANK(G1687),"",IF(ISTEXT(G1687),"",INDEX(Sheet1!H$14:H$181,MATCH(F1687,Sheet1!A$14:A$181,0))))</f>
        <v>1312.5</v>
      </c>
      <c r="L1687">
        <f>IF(ISBLANK(G1687),"",IF(ISTEXT(G1687),"",INDEX(Sheet1!I$14:I$181,MATCH(F1687,Sheet1!A$14:A$181,0))))</f>
        <v>0</v>
      </c>
      <c r="M1687" t="str">
        <f>IF(ISBLANK(G1687),"",IF(ISTEXT(G1687),"",IF(INDEX(Sheet1!H$14:H$181,MATCH(F1687,Sheet1!A$14:A$181,0))&lt;&gt;0,IF(INDEX(Sheet1!I$14:I$181,MATCH(F1687,Sheet1!A$14:A$181,0))&lt;&gt;0,"Loan &amp; Cash","Loan"),"Cash")))</f>
        <v>Loan</v>
      </c>
      <c r="N1687">
        <f>IF(ISTEXT(E1687),"",IF(ISBLANK(E1687),"",IF(ISTEXT(D1687),"",IF(A1682="Invoice No. : ",INDEX(Sheet1!D$14:D$181,MATCH(B1682,Sheet1!A$14:A$181,0)),N1686))))</f>
        <v>2</v>
      </c>
      <c r="O1687" t="str">
        <f>IF(ISTEXT(E1687),"",IF(ISBLANK(E1687),"",IF(ISTEXT(D1687),"",IF(A1682="Invoice No. : ",INDEX(Sheet1!E$14:E$181,MATCH(B1682,Sheet1!A$14:A$181,0)),O1686))))</f>
        <v>RUBY</v>
      </c>
      <c r="P1687" t="str">
        <f>IF(ISTEXT(E1687),"",IF(ISBLANK(E1687),"",IF(ISTEXT(D1687),"",IF(A1682="Invoice No. : ",INDEX(Sheet1!G$14:G$181,MATCH(B1682,Sheet1!A$14:A$181,0)),P1686))))</f>
        <v>PERALTA, FRAULEIN DAIT</v>
      </c>
      <c r="Q1687">
        <f t="shared" si="107"/>
        <v>130591.09</v>
      </c>
    </row>
    <row r="1688" spans="1:17" x14ac:dyDescent="0.2">
      <c r="A1688" s="10" t="s">
        <v>855</v>
      </c>
      <c r="B1688" s="10" t="s">
        <v>856</v>
      </c>
      <c r="C1688" s="11">
        <v>1</v>
      </c>
      <c r="D1688" s="11">
        <v>30</v>
      </c>
      <c r="E1688" s="11">
        <v>30</v>
      </c>
      <c r="F1688" s="26">
        <f t="shared" si="104"/>
        <v>2145394</v>
      </c>
      <c r="G1688" s="26">
        <f>IF(ISTEXT(E1688),"",IF(ISBLANK(E1688),"",IF(ISTEXT(D1688),"",IF(A1683="Invoice No. : ",INDEX(Sheet1!F$14:F$181,MATCH(B1683,Sheet1!A$14:A$181,0)),G1687))))</f>
        <v>25840</v>
      </c>
      <c r="H1688" s="26" t="str">
        <f t="shared" si="105"/>
        <v>01/17/2023</v>
      </c>
      <c r="I1688" s="26" t="str">
        <f>IF(ISTEXT(E1688),"",IF(ISBLANK(E1688),"",IF(ISTEXT(D1688),"",IF(A1683="Invoice No. : ",TEXT(INDEX(Sheet1!C$14:C$200,MATCH(B1683,Sheet1!A$14:A$200,0)),"hh:mm:ss"),I1687))))</f>
        <v>13:46:09</v>
      </c>
      <c r="J1688">
        <f t="shared" si="106"/>
        <v>1312.5</v>
      </c>
      <c r="K1688">
        <f>IF(ISBLANK(G1688),"",IF(ISTEXT(G1688),"",INDEX(Sheet1!H$14:H$181,MATCH(F1688,Sheet1!A$14:A$181,0))))</f>
        <v>1312.5</v>
      </c>
      <c r="L1688">
        <f>IF(ISBLANK(G1688),"",IF(ISTEXT(G1688),"",INDEX(Sheet1!I$14:I$181,MATCH(F1688,Sheet1!A$14:A$181,0))))</f>
        <v>0</v>
      </c>
      <c r="M1688" t="str">
        <f>IF(ISBLANK(G1688),"",IF(ISTEXT(G1688),"",IF(INDEX(Sheet1!H$14:H$181,MATCH(F1688,Sheet1!A$14:A$181,0))&lt;&gt;0,IF(INDEX(Sheet1!I$14:I$181,MATCH(F1688,Sheet1!A$14:A$181,0))&lt;&gt;0,"Loan &amp; Cash","Loan"),"Cash")))</f>
        <v>Loan</v>
      </c>
      <c r="N1688">
        <f>IF(ISTEXT(E1688),"",IF(ISBLANK(E1688),"",IF(ISTEXT(D1688),"",IF(A1683="Invoice No. : ",INDEX(Sheet1!D$14:D$181,MATCH(B1683,Sheet1!A$14:A$181,0)),N1687))))</f>
        <v>2</v>
      </c>
      <c r="O1688" t="str">
        <f>IF(ISTEXT(E1688),"",IF(ISBLANK(E1688),"",IF(ISTEXT(D1688),"",IF(A1683="Invoice No. : ",INDEX(Sheet1!E$14:E$181,MATCH(B1683,Sheet1!A$14:A$181,0)),O1687))))</f>
        <v>RUBY</v>
      </c>
      <c r="P1688" t="str">
        <f>IF(ISTEXT(E1688),"",IF(ISBLANK(E1688),"",IF(ISTEXT(D1688),"",IF(A1683="Invoice No. : ",INDEX(Sheet1!G$14:G$181,MATCH(B1683,Sheet1!A$14:A$181,0)),P1687))))</f>
        <v>PERALTA, FRAULEIN DAIT</v>
      </c>
      <c r="Q1688">
        <f t="shared" si="107"/>
        <v>130591.09</v>
      </c>
    </row>
    <row r="1689" spans="1:17" x14ac:dyDescent="0.2">
      <c r="A1689" s="10" t="s">
        <v>358</v>
      </c>
      <c r="B1689" s="10" t="s">
        <v>359</v>
      </c>
      <c r="C1689" s="11">
        <v>1</v>
      </c>
      <c r="D1689" s="11">
        <v>6.25</v>
      </c>
      <c r="E1689" s="11">
        <v>6.25</v>
      </c>
      <c r="F1689" s="26">
        <f t="shared" si="104"/>
        <v>2145394</v>
      </c>
      <c r="G1689" s="26">
        <f>IF(ISTEXT(E1689),"",IF(ISBLANK(E1689),"",IF(ISTEXT(D1689),"",IF(A1684="Invoice No. : ",INDEX(Sheet1!F$14:F$181,MATCH(B1684,Sheet1!A$14:A$181,0)),G1688))))</f>
        <v>25840</v>
      </c>
      <c r="H1689" s="26" t="str">
        <f t="shared" si="105"/>
        <v>01/17/2023</v>
      </c>
      <c r="I1689" s="26" t="str">
        <f>IF(ISTEXT(E1689),"",IF(ISBLANK(E1689),"",IF(ISTEXT(D1689),"",IF(A1684="Invoice No. : ",TEXT(INDEX(Sheet1!C$14:C$200,MATCH(B1684,Sheet1!A$14:A$200,0)),"hh:mm:ss"),I1688))))</f>
        <v>13:46:09</v>
      </c>
      <c r="J1689">
        <f t="shared" si="106"/>
        <v>1312.5</v>
      </c>
      <c r="K1689">
        <f>IF(ISBLANK(G1689),"",IF(ISTEXT(G1689),"",INDEX(Sheet1!H$14:H$181,MATCH(F1689,Sheet1!A$14:A$181,0))))</f>
        <v>1312.5</v>
      </c>
      <c r="L1689">
        <f>IF(ISBLANK(G1689),"",IF(ISTEXT(G1689),"",INDEX(Sheet1!I$14:I$181,MATCH(F1689,Sheet1!A$14:A$181,0))))</f>
        <v>0</v>
      </c>
      <c r="M1689" t="str">
        <f>IF(ISBLANK(G1689),"",IF(ISTEXT(G1689),"",IF(INDEX(Sheet1!H$14:H$181,MATCH(F1689,Sheet1!A$14:A$181,0))&lt;&gt;0,IF(INDEX(Sheet1!I$14:I$181,MATCH(F1689,Sheet1!A$14:A$181,0))&lt;&gt;0,"Loan &amp; Cash","Loan"),"Cash")))</f>
        <v>Loan</v>
      </c>
      <c r="N1689">
        <f>IF(ISTEXT(E1689),"",IF(ISBLANK(E1689),"",IF(ISTEXT(D1689),"",IF(A1684="Invoice No. : ",INDEX(Sheet1!D$14:D$181,MATCH(B1684,Sheet1!A$14:A$181,0)),N1688))))</f>
        <v>2</v>
      </c>
      <c r="O1689" t="str">
        <f>IF(ISTEXT(E1689),"",IF(ISBLANK(E1689),"",IF(ISTEXT(D1689),"",IF(A1684="Invoice No. : ",INDEX(Sheet1!E$14:E$181,MATCH(B1684,Sheet1!A$14:A$181,0)),O1688))))</f>
        <v>RUBY</v>
      </c>
      <c r="P1689" t="str">
        <f>IF(ISTEXT(E1689),"",IF(ISBLANK(E1689),"",IF(ISTEXT(D1689),"",IF(A1684="Invoice No. : ",INDEX(Sheet1!G$14:G$181,MATCH(B1684,Sheet1!A$14:A$181,0)),P1688))))</f>
        <v>PERALTA, FRAULEIN DAIT</v>
      </c>
      <c r="Q1689">
        <f t="shared" si="107"/>
        <v>130591.09</v>
      </c>
    </row>
    <row r="1690" spans="1:17" x14ac:dyDescent="0.2">
      <c r="A1690" s="10" t="s">
        <v>1095</v>
      </c>
      <c r="B1690" s="10" t="s">
        <v>1096</v>
      </c>
      <c r="C1690" s="11">
        <v>1</v>
      </c>
      <c r="D1690" s="11">
        <v>154.75</v>
      </c>
      <c r="E1690" s="11">
        <v>154.75</v>
      </c>
      <c r="F1690" s="26">
        <f t="shared" si="104"/>
        <v>2145394</v>
      </c>
      <c r="G1690" s="26">
        <f>IF(ISTEXT(E1690),"",IF(ISBLANK(E1690),"",IF(ISTEXT(D1690),"",IF(A1685="Invoice No. : ",INDEX(Sheet1!F$14:F$181,MATCH(B1685,Sheet1!A$14:A$181,0)),G1689))))</f>
        <v>25840</v>
      </c>
      <c r="H1690" s="26" t="str">
        <f t="shared" si="105"/>
        <v>01/17/2023</v>
      </c>
      <c r="I1690" s="26" t="str">
        <f>IF(ISTEXT(E1690),"",IF(ISBLANK(E1690),"",IF(ISTEXT(D1690),"",IF(A1685="Invoice No. : ",TEXT(INDEX(Sheet1!C$14:C$200,MATCH(B1685,Sheet1!A$14:A$200,0)),"hh:mm:ss"),I1689))))</f>
        <v>13:46:09</v>
      </c>
      <c r="J1690">
        <f t="shared" si="106"/>
        <v>1312.5</v>
      </c>
      <c r="K1690">
        <f>IF(ISBLANK(G1690),"",IF(ISTEXT(G1690),"",INDEX(Sheet1!H$14:H$181,MATCH(F1690,Sheet1!A$14:A$181,0))))</f>
        <v>1312.5</v>
      </c>
      <c r="L1690">
        <f>IF(ISBLANK(G1690),"",IF(ISTEXT(G1690),"",INDEX(Sheet1!I$14:I$181,MATCH(F1690,Sheet1!A$14:A$181,0))))</f>
        <v>0</v>
      </c>
      <c r="M1690" t="str">
        <f>IF(ISBLANK(G1690),"",IF(ISTEXT(G1690),"",IF(INDEX(Sheet1!H$14:H$181,MATCH(F1690,Sheet1!A$14:A$181,0))&lt;&gt;0,IF(INDEX(Sheet1!I$14:I$181,MATCH(F1690,Sheet1!A$14:A$181,0))&lt;&gt;0,"Loan &amp; Cash","Loan"),"Cash")))</f>
        <v>Loan</v>
      </c>
      <c r="N1690">
        <f>IF(ISTEXT(E1690),"",IF(ISBLANK(E1690),"",IF(ISTEXT(D1690),"",IF(A1685="Invoice No. : ",INDEX(Sheet1!D$14:D$181,MATCH(B1685,Sheet1!A$14:A$181,0)),N1689))))</f>
        <v>2</v>
      </c>
      <c r="O1690" t="str">
        <f>IF(ISTEXT(E1690),"",IF(ISBLANK(E1690),"",IF(ISTEXT(D1690),"",IF(A1685="Invoice No. : ",INDEX(Sheet1!E$14:E$181,MATCH(B1685,Sheet1!A$14:A$181,0)),O1689))))</f>
        <v>RUBY</v>
      </c>
      <c r="P1690" t="str">
        <f>IF(ISTEXT(E1690),"",IF(ISBLANK(E1690),"",IF(ISTEXT(D1690),"",IF(A1685="Invoice No. : ",INDEX(Sheet1!G$14:G$181,MATCH(B1685,Sheet1!A$14:A$181,0)),P1689))))</f>
        <v>PERALTA, FRAULEIN DAIT</v>
      </c>
      <c r="Q1690">
        <f t="shared" si="107"/>
        <v>130591.09</v>
      </c>
    </row>
    <row r="1691" spans="1:17" x14ac:dyDescent="0.2">
      <c r="A1691" s="10" t="s">
        <v>1097</v>
      </c>
      <c r="B1691" s="10" t="s">
        <v>1098</v>
      </c>
      <c r="C1691" s="11">
        <v>1</v>
      </c>
      <c r="D1691" s="11">
        <v>20.5</v>
      </c>
      <c r="E1691" s="11">
        <v>20.5</v>
      </c>
      <c r="F1691" s="26">
        <f t="shared" si="104"/>
        <v>2145394</v>
      </c>
      <c r="G1691" s="26">
        <f>IF(ISTEXT(E1691),"",IF(ISBLANK(E1691),"",IF(ISTEXT(D1691),"",IF(A1686="Invoice No. : ",INDEX(Sheet1!F$14:F$181,MATCH(B1686,Sheet1!A$14:A$181,0)),G1690))))</f>
        <v>25840</v>
      </c>
      <c r="H1691" s="26" t="str">
        <f t="shared" si="105"/>
        <v>01/17/2023</v>
      </c>
      <c r="I1691" s="26" t="str">
        <f>IF(ISTEXT(E1691),"",IF(ISBLANK(E1691),"",IF(ISTEXT(D1691),"",IF(A1686="Invoice No. : ",TEXT(INDEX(Sheet1!C$14:C$200,MATCH(B1686,Sheet1!A$14:A$200,0)),"hh:mm:ss"),I1690))))</f>
        <v>13:46:09</v>
      </c>
      <c r="J1691">
        <f t="shared" si="106"/>
        <v>1312.5</v>
      </c>
      <c r="K1691">
        <f>IF(ISBLANK(G1691),"",IF(ISTEXT(G1691),"",INDEX(Sheet1!H$14:H$181,MATCH(F1691,Sheet1!A$14:A$181,0))))</f>
        <v>1312.5</v>
      </c>
      <c r="L1691">
        <f>IF(ISBLANK(G1691),"",IF(ISTEXT(G1691),"",INDEX(Sheet1!I$14:I$181,MATCH(F1691,Sheet1!A$14:A$181,0))))</f>
        <v>0</v>
      </c>
      <c r="M1691" t="str">
        <f>IF(ISBLANK(G1691),"",IF(ISTEXT(G1691),"",IF(INDEX(Sheet1!H$14:H$181,MATCH(F1691,Sheet1!A$14:A$181,0))&lt;&gt;0,IF(INDEX(Sheet1!I$14:I$181,MATCH(F1691,Sheet1!A$14:A$181,0))&lt;&gt;0,"Loan &amp; Cash","Loan"),"Cash")))</f>
        <v>Loan</v>
      </c>
      <c r="N1691">
        <f>IF(ISTEXT(E1691),"",IF(ISBLANK(E1691),"",IF(ISTEXT(D1691),"",IF(A1686="Invoice No. : ",INDEX(Sheet1!D$14:D$181,MATCH(B1686,Sheet1!A$14:A$181,0)),N1690))))</f>
        <v>2</v>
      </c>
      <c r="O1691" t="str">
        <f>IF(ISTEXT(E1691),"",IF(ISBLANK(E1691),"",IF(ISTEXT(D1691),"",IF(A1686="Invoice No. : ",INDEX(Sheet1!E$14:E$181,MATCH(B1686,Sheet1!A$14:A$181,0)),O1690))))</f>
        <v>RUBY</v>
      </c>
      <c r="P1691" t="str">
        <f>IF(ISTEXT(E1691),"",IF(ISBLANK(E1691),"",IF(ISTEXT(D1691),"",IF(A1686="Invoice No. : ",INDEX(Sheet1!G$14:G$181,MATCH(B1686,Sheet1!A$14:A$181,0)),P1690))))</f>
        <v>PERALTA, FRAULEIN DAIT</v>
      </c>
      <c r="Q1691">
        <f t="shared" si="107"/>
        <v>130591.09</v>
      </c>
    </row>
    <row r="1692" spans="1:17" x14ac:dyDescent="0.2">
      <c r="A1692" s="10" t="s">
        <v>1099</v>
      </c>
      <c r="B1692" s="10" t="s">
        <v>1100</v>
      </c>
      <c r="C1692" s="11">
        <v>1</v>
      </c>
      <c r="D1692" s="11">
        <v>38.25</v>
      </c>
      <c r="E1692" s="11">
        <v>38.25</v>
      </c>
      <c r="F1692" s="26">
        <f t="shared" si="104"/>
        <v>2145394</v>
      </c>
      <c r="G1692" s="26">
        <f>IF(ISTEXT(E1692),"",IF(ISBLANK(E1692),"",IF(ISTEXT(D1692),"",IF(A1687="Invoice No. : ",INDEX(Sheet1!F$14:F$181,MATCH(B1687,Sheet1!A$14:A$181,0)),G1691))))</f>
        <v>25840</v>
      </c>
      <c r="H1692" s="26" t="str">
        <f t="shared" si="105"/>
        <v>01/17/2023</v>
      </c>
      <c r="I1692" s="26" t="str">
        <f>IF(ISTEXT(E1692),"",IF(ISBLANK(E1692),"",IF(ISTEXT(D1692),"",IF(A1687="Invoice No. : ",TEXT(INDEX(Sheet1!C$14:C$200,MATCH(B1687,Sheet1!A$14:A$200,0)),"hh:mm:ss"),I1691))))</f>
        <v>13:46:09</v>
      </c>
      <c r="J1692">
        <f t="shared" si="106"/>
        <v>1312.5</v>
      </c>
      <c r="K1692">
        <f>IF(ISBLANK(G1692),"",IF(ISTEXT(G1692),"",INDEX(Sheet1!H$14:H$181,MATCH(F1692,Sheet1!A$14:A$181,0))))</f>
        <v>1312.5</v>
      </c>
      <c r="L1692">
        <f>IF(ISBLANK(G1692),"",IF(ISTEXT(G1692),"",INDEX(Sheet1!I$14:I$181,MATCH(F1692,Sheet1!A$14:A$181,0))))</f>
        <v>0</v>
      </c>
      <c r="M1692" t="str">
        <f>IF(ISBLANK(G1692),"",IF(ISTEXT(G1692),"",IF(INDEX(Sheet1!H$14:H$181,MATCH(F1692,Sheet1!A$14:A$181,0))&lt;&gt;0,IF(INDEX(Sheet1!I$14:I$181,MATCH(F1692,Sheet1!A$14:A$181,0))&lt;&gt;0,"Loan &amp; Cash","Loan"),"Cash")))</f>
        <v>Loan</v>
      </c>
      <c r="N1692">
        <f>IF(ISTEXT(E1692),"",IF(ISBLANK(E1692),"",IF(ISTEXT(D1692),"",IF(A1687="Invoice No. : ",INDEX(Sheet1!D$14:D$181,MATCH(B1687,Sheet1!A$14:A$181,0)),N1691))))</f>
        <v>2</v>
      </c>
      <c r="O1692" t="str">
        <f>IF(ISTEXT(E1692),"",IF(ISBLANK(E1692),"",IF(ISTEXT(D1692),"",IF(A1687="Invoice No. : ",INDEX(Sheet1!E$14:E$181,MATCH(B1687,Sheet1!A$14:A$181,0)),O1691))))</f>
        <v>RUBY</v>
      </c>
      <c r="P1692" t="str">
        <f>IF(ISTEXT(E1692),"",IF(ISBLANK(E1692),"",IF(ISTEXT(D1692),"",IF(A1687="Invoice No. : ",INDEX(Sheet1!G$14:G$181,MATCH(B1687,Sheet1!A$14:A$181,0)),P1691))))</f>
        <v>PERALTA, FRAULEIN DAIT</v>
      </c>
      <c r="Q1692">
        <f t="shared" si="107"/>
        <v>130591.09</v>
      </c>
    </row>
    <row r="1693" spans="1:17" x14ac:dyDescent="0.2">
      <c r="A1693" s="10" t="s">
        <v>1101</v>
      </c>
      <c r="B1693" s="10" t="s">
        <v>1102</v>
      </c>
      <c r="C1693" s="11">
        <v>1</v>
      </c>
      <c r="D1693" s="11">
        <v>50</v>
      </c>
      <c r="E1693" s="11">
        <v>50</v>
      </c>
      <c r="F1693" s="26">
        <f t="shared" si="104"/>
        <v>2145394</v>
      </c>
      <c r="G1693" s="26">
        <f>IF(ISTEXT(E1693),"",IF(ISBLANK(E1693),"",IF(ISTEXT(D1693),"",IF(A1688="Invoice No. : ",INDEX(Sheet1!F$14:F$181,MATCH(B1688,Sheet1!A$14:A$181,0)),G1692))))</f>
        <v>25840</v>
      </c>
      <c r="H1693" s="26" t="str">
        <f t="shared" si="105"/>
        <v>01/17/2023</v>
      </c>
      <c r="I1693" s="26" t="str">
        <f>IF(ISTEXT(E1693),"",IF(ISBLANK(E1693),"",IF(ISTEXT(D1693),"",IF(A1688="Invoice No. : ",TEXT(INDEX(Sheet1!C$14:C$200,MATCH(B1688,Sheet1!A$14:A$200,0)),"hh:mm:ss"),I1692))))</f>
        <v>13:46:09</v>
      </c>
      <c r="J1693">
        <f t="shared" si="106"/>
        <v>1312.5</v>
      </c>
      <c r="K1693">
        <f>IF(ISBLANK(G1693),"",IF(ISTEXT(G1693),"",INDEX(Sheet1!H$14:H$181,MATCH(F1693,Sheet1!A$14:A$181,0))))</f>
        <v>1312.5</v>
      </c>
      <c r="L1693">
        <f>IF(ISBLANK(G1693),"",IF(ISTEXT(G1693),"",INDEX(Sheet1!I$14:I$181,MATCH(F1693,Sheet1!A$14:A$181,0))))</f>
        <v>0</v>
      </c>
      <c r="M1693" t="str">
        <f>IF(ISBLANK(G1693),"",IF(ISTEXT(G1693),"",IF(INDEX(Sheet1!H$14:H$181,MATCH(F1693,Sheet1!A$14:A$181,0))&lt;&gt;0,IF(INDEX(Sheet1!I$14:I$181,MATCH(F1693,Sheet1!A$14:A$181,0))&lt;&gt;0,"Loan &amp; Cash","Loan"),"Cash")))</f>
        <v>Loan</v>
      </c>
      <c r="N1693">
        <f>IF(ISTEXT(E1693),"",IF(ISBLANK(E1693),"",IF(ISTEXT(D1693),"",IF(A1688="Invoice No. : ",INDEX(Sheet1!D$14:D$181,MATCH(B1688,Sheet1!A$14:A$181,0)),N1692))))</f>
        <v>2</v>
      </c>
      <c r="O1693" t="str">
        <f>IF(ISTEXT(E1693),"",IF(ISBLANK(E1693),"",IF(ISTEXT(D1693),"",IF(A1688="Invoice No. : ",INDEX(Sheet1!E$14:E$181,MATCH(B1688,Sheet1!A$14:A$181,0)),O1692))))</f>
        <v>RUBY</v>
      </c>
      <c r="P1693" t="str">
        <f>IF(ISTEXT(E1693),"",IF(ISBLANK(E1693),"",IF(ISTEXT(D1693),"",IF(A1688="Invoice No. : ",INDEX(Sheet1!G$14:G$181,MATCH(B1688,Sheet1!A$14:A$181,0)),P1692))))</f>
        <v>PERALTA, FRAULEIN DAIT</v>
      </c>
      <c r="Q1693">
        <f t="shared" si="107"/>
        <v>130591.09</v>
      </c>
    </row>
    <row r="1694" spans="1:17" x14ac:dyDescent="0.2">
      <c r="A1694" s="10" t="s">
        <v>1103</v>
      </c>
      <c r="B1694" s="10" t="s">
        <v>1104</v>
      </c>
      <c r="C1694" s="11">
        <v>1</v>
      </c>
      <c r="D1694" s="11">
        <v>30</v>
      </c>
      <c r="E1694" s="11">
        <v>30</v>
      </c>
      <c r="F1694" s="26">
        <f t="shared" si="104"/>
        <v>2145394</v>
      </c>
      <c r="G1694" s="26">
        <f>IF(ISTEXT(E1694),"",IF(ISBLANK(E1694),"",IF(ISTEXT(D1694),"",IF(A1689="Invoice No. : ",INDEX(Sheet1!F$14:F$181,MATCH(B1689,Sheet1!A$14:A$181,0)),G1693))))</f>
        <v>25840</v>
      </c>
      <c r="H1694" s="26" t="str">
        <f t="shared" si="105"/>
        <v>01/17/2023</v>
      </c>
      <c r="I1694" s="26" t="str">
        <f>IF(ISTEXT(E1694),"",IF(ISBLANK(E1694),"",IF(ISTEXT(D1694),"",IF(A1689="Invoice No. : ",TEXT(INDEX(Sheet1!C$14:C$200,MATCH(B1689,Sheet1!A$14:A$200,0)),"hh:mm:ss"),I1693))))</f>
        <v>13:46:09</v>
      </c>
      <c r="J1694">
        <f t="shared" si="106"/>
        <v>1312.5</v>
      </c>
      <c r="K1694">
        <f>IF(ISBLANK(G1694),"",IF(ISTEXT(G1694),"",INDEX(Sheet1!H$14:H$181,MATCH(F1694,Sheet1!A$14:A$181,0))))</f>
        <v>1312.5</v>
      </c>
      <c r="L1694">
        <f>IF(ISBLANK(G1694),"",IF(ISTEXT(G1694),"",INDEX(Sheet1!I$14:I$181,MATCH(F1694,Sheet1!A$14:A$181,0))))</f>
        <v>0</v>
      </c>
      <c r="M1694" t="str">
        <f>IF(ISBLANK(G1694),"",IF(ISTEXT(G1694),"",IF(INDEX(Sheet1!H$14:H$181,MATCH(F1694,Sheet1!A$14:A$181,0))&lt;&gt;0,IF(INDEX(Sheet1!I$14:I$181,MATCH(F1694,Sheet1!A$14:A$181,0))&lt;&gt;0,"Loan &amp; Cash","Loan"),"Cash")))</f>
        <v>Loan</v>
      </c>
      <c r="N1694">
        <f>IF(ISTEXT(E1694),"",IF(ISBLANK(E1694),"",IF(ISTEXT(D1694),"",IF(A1689="Invoice No. : ",INDEX(Sheet1!D$14:D$181,MATCH(B1689,Sheet1!A$14:A$181,0)),N1693))))</f>
        <v>2</v>
      </c>
      <c r="O1694" t="str">
        <f>IF(ISTEXT(E1694),"",IF(ISBLANK(E1694),"",IF(ISTEXT(D1694),"",IF(A1689="Invoice No. : ",INDEX(Sheet1!E$14:E$181,MATCH(B1689,Sheet1!A$14:A$181,0)),O1693))))</f>
        <v>RUBY</v>
      </c>
      <c r="P1694" t="str">
        <f>IF(ISTEXT(E1694),"",IF(ISBLANK(E1694),"",IF(ISTEXT(D1694),"",IF(A1689="Invoice No. : ",INDEX(Sheet1!G$14:G$181,MATCH(B1689,Sheet1!A$14:A$181,0)),P1693))))</f>
        <v>PERALTA, FRAULEIN DAIT</v>
      </c>
      <c r="Q1694">
        <f t="shared" si="107"/>
        <v>130591.09</v>
      </c>
    </row>
    <row r="1695" spans="1:17" x14ac:dyDescent="0.2">
      <c r="A1695" s="10" t="s">
        <v>1105</v>
      </c>
      <c r="B1695" s="10" t="s">
        <v>1106</v>
      </c>
      <c r="C1695" s="11">
        <v>1</v>
      </c>
      <c r="D1695" s="11">
        <v>8.75</v>
      </c>
      <c r="E1695" s="11">
        <v>8.75</v>
      </c>
      <c r="F1695" s="26">
        <f t="shared" si="104"/>
        <v>2145394</v>
      </c>
      <c r="G1695" s="26">
        <f>IF(ISTEXT(E1695),"",IF(ISBLANK(E1695),"",IF(ISTEXT(D1695),"",IF(A1690="Invoice No. : ",INDEX(Sheet1!F$14:F$181,MATCH(B1690,Sheet1!A$14:A$181,0)),G1694))))</f>
        <v>25840</v>
      </c>
      <c r="H1695" s="26" t="str">
        <f t="shared" si="105"/>
        <v>01/17/2023</v>
      </c>
      <c r="I1695" s="26" t="str">
        <f>IF(ISTEXT(E1695),"",IF(ISBLANK(E1695),"",IF(ISTEXT(D1695),"",IF(A1690="Invoice No. : ",TEXT(INDEX(Sheet1!C$14:C$200,MATCH(B1690,Sheet1!A$14:A$200,0)),"hh:mm:ss"),I1694))))</f>
        <v>13:46:09</v>
      </c>
      <c r="J1695">
        <f t="shared" si="106"/>
        <v>1312.5</v>
      </c>
      <c r="K1695">
        <f>IF(ISBLANK(G1695),"",IF(ISTEXT(G1695),"",INDEX(Sheet1!H$14:H$181,MATCH(F1695,Sheet1!A$14:A$181,0))))</f>
        <v>1312.5</v>
      </c>
      <c r="L1695">
        <f>IF(ISBLANK(G1695),"",IF(ISTEXT(G1695),"",INDEX(Sheet1!I$14:I$181,MATCH(F1695,Sheet1!A$14:A$181,0))))</f>
        <v>0</v>
      </c>
      <c r="M1695" t="str">
        <f>IF(ISBLANK(G1695),"",IF(ISTEXT(G1695),"",IF(INDEX(Sheet1!H$14:H$181,MATCH(F1695,Sheet1!A$14:A$181,0))&lt;&gt;0,IF(INDEX(Sheet1!I$14:I$181,MATCH(F1695,Sheet1!A$14:A$181,0))&lt;&gt;0,"Loan &amp; Cash","Loan"),"Cash")))</f>
        <v>Loan</v>
      </c>
      <c r="N1695">
        <f>IF(ISTEXT(E1695),"",IF(ISBLANK(E1695),"",IF(ISTEXT(D1695),"",IF(A1690="Invoice No. : ",INDEX(Sheet1!D$14:D$181,MATCH(B1690,Sheet1!A$14:A$181,0)),N1694))))</f>
        <v>2</v>
      </c>
      <c r="O1695" t="str">
        <f>IF(ISTEXT(E1695),"",IF(ISBLANK(E1695),"",IF(ISTEXT(D1695),"",IF(A1690="Invoice No. : ",INDEX(Sheet1!E$14:E$181,MATCH(B1690,Sheet1!A$14:A$181,0)),O1694))))</f>
        <v>RUBY</v>
      </c>
      <c r="P1695" t="str">
        <f>IF(ISTEXT(E1695),"",IF(ISBLANK(E1695),"",IF(ISTEXT(D1695),"",IF(A1690="Invoice No. : ",INDEX(Sheet1!G$14:G$181,MATCH(B1690,Sheet1!A$14:A$181,0)),P1694))))</f>
        <v>PERALTA, FRAULEIN DAIT</v>
      </c>
      <c r="Q1695">
        <f t="shared" si="107"/>
        <v>130591.09</v>
      </c>
    </row>
    <row r="1696" spans="1:17" x14ac:dyDescent="0.2">
      <c r="A1696" s="10" t="s">
        <v>1107</v>
      </c>
      <c r="B1696" s="10" t="s">
        <v>1108</v>
      </c>
      <c r="C1696" s="11">
        <v>1</v>
      </c>
      <c r="D1696" s="11">
        <v>9</v>
      </c>
      <c r="E1696" s="11">
        <v>9</v>
      </c>
      <c r="F1696" s="26">
        <f t="shared" si="104"/>
        <v>2145394</v>
      </c>
      <c r="G1696" s="26">
        <f>IF(ISTEXT(E1696),"",IF(ISBLANK(E1696),"",IF(ISTEXT(D1696),"",IF(A1691="Invoice No. : ",INDEX(Sheet1!F$14:F$181,MATCH(B1691,Sheet1!A$14:A$181,0)),G1695))))</f>
        <v>25840</v>
      </c>
      <c r="H1696" s="26" t="str">
        <f t="shared" si="105"/>
        <v>01/17/2023</v>
      </c>
      <c r="I1696" s="26" t="str">
        <f>IF(ISTEXT(E1696),"",IF(ISBLANK(E1696),"",IF(ISTEXT(D1696),"",IF(A1691="Invoice No. : ",TEXT(INDEX(Sheet1!C$14:C$200,MATCH(B1691,Sheet1!A$14:A$200,0)),"hh:mm:ss"),I1695))))</f>
        <v>13:46:09</v>
      </c>
      <c r="J1696">
        <f t="shared" si="106"/>
        <v>1312.5</v>
      </c>
      <c r="K1696">
        <f>IF(ISBLANK(G1696),"",IF(ISTEXT(G1696),"",INDEX(Sheet1!H$14:H$181,MATCH(F1696,Sheet1!A$14:A$181,0))))</f>
        <v>1312.5</v>
      </c>
      <c r="L1696">
        <f>IF(ISBLANK(G1696),"",IF(ISTEXT(G1696),"",INDEX(Sheet1!I$14:I$181,MATCH(F1696,Sheet1!A$14:A$181,0))))</f>
        <v>0</v>
      </c>
      <c r="M1696" t="str">
        <f>IF(ISBLANK(G1696),"",IF(ISTEXT(G1696),"",IF(INDEX(Sheet1!H$14:H$181,MATCH(F1696,Sheet1!A$14:A$181,0))&lt;&gt;0,IF(INDEX(Sheet1!I$14:I$181,MATCH(F1696,Sheet1!A$14:A$181,0))&lt;&gt;0,"Loan &amp; Cash","Loan"),"Cash")))</f>
        <v>Loan</v>
      </c>
      <c r="N1696">
        <f>IF(ISTEXT(E1696),"",IF(ISBLANK(E1696),"",IF(ISTEXT(D1696),"",IF(A1691="Invoice No. : ",INDEX(Sheet1!D$14:D$181,MATCH(B1691,Sheet1!A$14:A$181,0)),N1695))))</f>
        <v>2</v>
      </c>
      <c r="O1696" t="str">
        <f>IF(ISTEXT(E1696),"",IF(ISBLANK(E1696),"",IF(ISTEXT(D1696),"",IF(A1691="Invoice No. : ",INDEX(Sheet1!E$14:E$181,MATCH(B1691,Sheet1!A$14:A$181,0)),O1695))))</f>
        <v>RUBY</v>
      </c>
      <c r="P1696" t="str">
        <f>IF(ISTEXT(E1696),"",IF(ISBLANK(E1696),"",IF(ISTEXT(D1696),"",IF(A1691="Invoice No. : ",INDEX(Sheet1!G$14:G$181,MATCH(B1691,Sheet1!A$14:A$181,0)),P1695))))</f>
        <v>PERALTA, FRAULEIN DAIT</v>
      </c>
      <c r="Q1696">
        <f t="shared" si="107"/>
        <v>130591.09</v>
      </c>
    </row>
    <row r="1697" spans="1:17" x14ac:dyDescent="0.2">
      <c r="A1697" s="10" t="s">
        <v>1109</v>
      </c>
      <c r="B1697" s="10" t="s">
        <v>1110</v>
      </c>
      <c r="C1697" s="11">
        <v>1</v>
      </c>
      <c r="D1697" s="11">
        <v>26.75</v>
      </c>
      <c r="E1697" s="11">
        <v>26.75</v>
      </c>
      <c r="F1697" s="26">
        <f t="shared" si="104"/>
        <v>2145394</v>
      </c>
      <c r="G1697" s="26">
        <f>IF(ISTEXT(E1697),"",IF(ISBLANK(E1697),"",IF(ISTEXT(D1697),"",IF(A1692="Invoice No. : ",INDEX(Sheet1!F$14:F$181,MATCH(B1692,Sheet1!A$14:A$181,0)),G1696))))</f>
        <v>25840</v>
      </c>
      <c r="H1697" s="26" t="str">
        <f t="shared" si="105"/>
        <v>01/17/2023</v>
      </c>
      <c r="I1697" s="26" t="str">
        <f>IF(ISTEXT(E1697),"",IF(ISBLANK(E1697),"",IF(ISTEXT(D1697),"",IF(A1692="Invoice No. : ",TEXT(INDEX(Sheet1!C$14:C$200,MATCH(B1692,Sheet1!A$14:A$200,0)),"hh:mm:ss"),I1696))))</f>
        <v>13:46:09</v>
      </c>
      <c r="J1697">
        <f t="shared" si="106"/>
        <v>1312.5</v>
      </c>
      <c r="K1697">
        <f>IF(ISBLANK(G1697),"",IF(ISTEXT(G1697),"",INDEX(Sheet1!H$14:H$181,MATCH(F1697,Sheet1!A$14:A$181,0))))</f>
        <v>1312.5</v>
      </c>
      <c r="L1697">
        <f>IF(ISBLANK(G1697),"",IF(ISTEXT(G1697),"",INDEX(Sheet1!I$14:I$181,MATCH(F1697,Sheet1!A$14:A$181,0))))</f>
        <v>0</v>
      </c>
      <c r="M1697" t="str">
        <f>IF(ISBLANK(G1697),"",IF(ISTEXT(G1697),"",IF(INDEX(Sheet1!H$14:H$181,MATCH(F1697,Sheet1!A$14:A$181,0))&lt;&gt;0,IF(INDEX(Sheet1!I$14:I$181,MATCH(F1697,Sheet1!A$14:A$181,0))&lt;&gt;0,"Loan &amp; Cash","Loan"),"Cash")))</f>
        <v>Loan</v>
      </c>
      <c r="N1697">
        <f>IF(ISTEXT(E1697),"",IF(ISBLANK(E1697),"",IF(ISTEXT(D1697),"",IF(A1692="Invoice No. : ",INDEX(Sheet1!D$14:D$181,MATCH(B1692,Sheet1!A$14:A$181,0)),N1696))))</f>
        <v>2</v>
      </c>
      <c r="O1697" t="str">
        <f>IF(ISTEXT(E1697),"",IF(ISBLANK(E1697),"",IF(ISTEXT(D1697),"",IF(A1692="Invoice No. : ",INDEX(Sheet1!E$14:E$181,MATCH(B1692,Sheet1!A$14:A$181,0)),O1696))))</f>
        <v>RUBY</v>
      </c>
      <c r="P1697" t="str">
        <f>IF(ISTEXT(E1697),"",IF(ISBLANK(E1697),"",IF(ISTEXT(D1697),"",IF(A1692="Invoice No. : ",INDEX(Sheet1!G$14:G$181,MATCH(B1692,Sheet1!A$14:A$181,0)),P1696))))</f>
        <v>PERALTA, FRAULEIN DAIT</v>
      </c>
      <c r="Q1697">
        <f t="shared" si="107"/>
        <v>130591.09</v>
      </c>
    </row>
    <row r="1698" spans="1:17" x14ac:dyDescent="0.2">
      <c r="D1698" s="12" t="s">
        <v>16</v>
      </c>
      <c r="E1698" s="13">
        <v>1312.5</v>
      </c>
      <c r="F1698" s="26" t="str">
        <f t="shared" si="104"/>
        <v/>
      </c>
      <c r="G1698" s="26" t="str">
        <f>IF(ISTEXT(E1698),"",IF(ISBLANK(E1698),"",IF(ISTEXT(D1698),"",IF(A1693="Invoice No. : ",INDEX(Sheet1!F$14:F$181,MATCH(B1693,Sheet1!A$14:A$181,0)),G1697))))</f>
        <v/>
      </c>
      <c r="H1698" s="26" t="str">
        <f t="shared" si="105"/>
        <v/>
      </c>
      <c r="I1698" s="26" t="str">
        <f>IF(ISTEXT(E1698),"",IF(ISBLANK(E1698),"",IF(ISTEXT(D1698),"",IF(A1693="Invoice No. : ",TEXT(INDEX(Sheet1!C$14:C$200,MATCH(B1693,Sheet1!A$14:A$200,0)),"hh:mm:ss"),I1697))))</f>
        <v/>
      </c>
      <c r="J1698" t="str">
        <f t="shared" si="106"/>
        <v/>
      </c>
      <c r="K1698" t="str">
        <f>IF(ISBLANK(G1698),"",IF(ISTEXT(G1698),"",INDEX(Sheet1!H$14:H$181,MATCH(F1698,Sheet1!A$14:A$181,0))))</f>
        <v/>
      </c>
      <c r="L1698" t="str">
        <f>IF(ISBLANK(G1698),"",IF(ISTEXT(G1698),"",INDEX(Sheet1!I$14:I$181,MATCH(F1698,Sheet1!A$14:A$181,0))))</f>
        <v/>
      </c>
      <c r="M1698" t="str">
        <f>IF(ISBLANK(G1698),"",IF(ISTEXT(G1698),"",IF(INDEX(Sheet1!H$14:H$181,MATCH(F1698,Sheet1!A$14:A$181,0))&lt;&gt;0,IF(INDEX(Sheet1!I$14:I$181,MATCH(F1698,Sheet1!A$14:A$181,0))&lt;&gt;0,"Loan &amp; Cash","Loan"),"Cash")))</f>
        <v/>
      </c>
      <c r="N1698" t="str">
        <f>IF(ISTEXT(E1698),"",IF(ISBLANK(E1698),"",IF(ISTEXT(D1698),"",IF(A1693="Invoice No. : ",INDEX(Sheet1!D$14:D$181,MATCH(B1693,Sheet1!A$14:A$181,0)),N1697))))</f>
        <v/>
      </c>
      <c r="O1698" t="str">
        <f>IF(ISTEXT(E1698),"",IF(ISBLANK(E1698),"",IF(ISTEXT(D1698),"",IF(A1693="Invoice No. : ",INDEX(Sheet1!E$14:E$181,MATCH(B1693,Sheet1!A$14:A$181,0)),O1697))))</f>
        <v/>
      </c>
      <c r="P1698" t="str">
        <f>IF(ISTEXT(E1698),"",IF(ISBLANK(E1698),"",IF(ISTEXT(D1698),"",IF(A1693="Invoice No. : ",INDEX(Sheet1!G$14:G$181,MATCH(B1693,Sheet1!A$14:A$181,0)),P1697))))</f>
        <v/>
      </c>
      <c r="Q1698" t="str">
        <f t="shared" si="107"/>
        <v/>
      </c>
    </row>
    <row r="1699" spans="1:17" x14ac:dyDescent="0.2">
      <c r="F1699" s="26" t="str">
        <f t="shared" si="104"/>
        <v/>
      </c>
      <c r="G1699" s="26" t="str">
        <f>IF(ISTEXT(E1699),"",IF(ISBLANK(E1699),"",IF(ISTEXT(D1699),"",IF(A1694="Invoice No. : ",INDEX(Sheet1!F$14:F$181,MATCH(B1694,Sheet1!A$14:A$181,0)),G1698))))</f>
        <v/>
      </c>
      <c r="H1699" s="26" t="str">
        <f t="shared" si="105"/>
        <v/>
      </c>
      <c r="I1699" s="26" t="str">
        <f>IF(ISTEXT(E1699),"",IF(ISBLANK(E1699),"",IF(ISTEXT(D1699),"",IF(A1694="Invoice No. : ",TEXT(INDEX(Sheet1!C$14:C$200,MATCH(B1694,Sheet1!A$14:A$200,0)),"hh:mm:ss"),I1698))))</f>
        <v/>
      </c>
      <c r="J1699" t="str">
        <f t="shared" si="106"/>
        <v/>
      </c>
      <c r="K1699" t="str">
        <f>IF(ISBLANK(G1699),"",IF(ISTEXT(G1699),"",INDEX(Sheet1!H$14:H$181,MATCH(F1699,Sheet1!A$14:A$181,0))))</f>
        <v/>
      </c>
      <c r="L1699" t="str">
        <f>IF(ISBLANK(G1699),"",IF(ISTEXT(G1699),"",INDEX(Sheet1!I$14:I$181,MATCH(F1699,Sheet1!A$14:A$181,0))))</f>
        <v/>
      </c>
      <c r="M1699" t="str">
        <f>IF(ISBLANK(G1699),"",IF(ISTEXT(G1699),"",IF(INDEX(Sheet1!H$14:H$181,MATCH(F1699,Sheet1!A$14:A$181,0))&lt;&gt;0,IF(INDEX(Sheet1!I$14:I$181,MATCH(F1699,Sheet1!A$14:A$181,0))&lt;&gt;0,"Loan &amp; Cash","Loan"),"Cash")))</f>
        <v/>
      </c>
      <c r="N1699" t="str">
        <f>IF(ISTEXT(E1699),"",IF(ISBLANK(E1699),"",IF(ISTEXT(D1699),"",IF(A1694="Invoice No. : ",INDEX(Sheet1!D$14:D$181,MATCH(B1694,Sheet1!A$14:A$181,0)),N1698))))</f>
        <v/>
      </c>
      <c r="O1699" t="str">
        <f>IF(ISTEXT(E1699),"",IF(ISBLANK(E1699),"",IF(ISTEXT(D1699),"",IF(A1694="Invoice No. : ",INDEX(Sheet1!E$14:E$181,MATCH(B1694,Sheet1!A$14:A$181,0)),O1698))))</f>
        <v/>
      </c>
      <c r="P1699" t="str">
        <f>IF(ISTEXT(E1699),"",IF(ISBLANK(E1699),"",IF(ISTEXT(D1699),"",IF(A1694="Invoice No. : ",INDEX(Sheet1!G$14:G$181,MATCH(B1694,Sheet1!A$14:A$181,0)),P1698))))</f>
        <v/>
      </c>
      <c r="Q1699" t="str">
        <f t="shared" si="107"/>
        <v/>
      </c>
    </row>
    <row r="1700" spans="1:17" x14ac:dyDescent="0.2">
      <c r="F1700" s="26" t="str">
        <f t="shared" si="104"/>
        <v/>
      </c>
      <c r="G1700" s="26" t="str">
        <f>IF(ISTEXT(E1700),"",IF(ISBLANK(E1700),"",IF(ISTEXT(D1700),"",IF(A1695="Invoice No. : ",INDEX(Sheet1!F$14:F$181,MATCH(B1695,Sheet1!A$14:A$181,0)),G1699))))</f>
        <v/>
      </c>
      <c r="H1700" s="26" t="str">
        <f t="shared" si="105"/>
        <v/>
      </c>
      <c r="I1700" s="26" t="str">
        <f>IF(ISTEXT(E1700),"",IF(ISBLANK(E1700),"",IF(ISTEXT(D1700),"",IF(A1695="Invoice No. : ",TEXT(INDEX(Sheet1!C$14:C$200,MATCH(B1695,Sheet1!A$14:A$200,0)),"hh:mm:ss"),I1699))))</f>
        <v/>
      </c>
      <c r="J1700" t="str">
        <f t="shared" si="106"/>
        <v/>
      </c>
      <c r="K1700" t="str">
        <f>IF(ISBLANK(G1700),"",IF(ISTEXT(G1700),"",INDEX(Sheet1!H$14:H$181,MATCH(F1700,Sheet1!A$14:A$181,0))))</f>
        <v/>
      </c>
      <c r="L1700" t="str">
        <f>IF(ISBLANK(G1700),"",IF(ISTEXT(G1700),"",INDEX(Sheet1!I$14:I$181,MATCH(F1700,Sheet1!A$14:A$181,0))))</f>
        <v/>
      </c>
      <c r="M1700" t="str">
        <f>IF(ISBLANK(G1700),"",IF(ISTEXT(G1700),"",IF(INDEX(Sheet1!H$14:H$181,MATCH(F1700,Sheet1!A$14:A$181,0))&lt;&gt;0,IF(INDEX(Sheet1!I$14:I$181,MATCH(F1700,Sheet1!A$14:A$181,0))&lt;&gt;0,"Loan &amp; Cash","Loan"),"Cash")))</f>
        <v/>
      </c>
      <c r="N1700" t="str">
        <f>IF(ISTEXT(E1700),"",IF(ISBLANK(E1700),"",IF(ISTEXT(D1700),"",IF(A1695="Invoice No. : ",INDEX(Sheet1!D$14:D$181,MATCH(B1695,Sheet1!A$14:A$181,0)),N1699))))</f>
        <v/>
      </c>
      <c r="O1700" t="str">
        <f>IF(ISTEXT(E1700),"",IF(ISBLANK(E1700),"",IF(ISTEXT(D1700),"",IF(A1695="Invoice No. : ",INDEX(Sheet1!E$14:E$181,MATCH(B1695,Sheet1!A$14:A$181,0)),O1699))))</f>
        <v/>
      </c>
      <c r="P1700" t="str">
        <f>IF(ISTEXT(E1700),"",IF(ISBLANK(E1700),"",IF(ISTEXT(D1700),"",IF(A1695="Invoice No. : ",INDEX(Sheet1!G$14:G$181,MATCH(B1695,Sheet1!A$14:A$181,0)),P1699))))</f>
        <v/>
      </c>
      <c r="Q1700" t="str">
        <f t="shared" si="107"/>
        <v/>
      </c>
    </row>
    <row r="1701" spans="1:17" x14ac:dyDescent="0.2">
      <c r="A1701" s="3" t="s">
        <v>4</v>
      </c>
      <c r="B1701" s="4">
        <v>2145395</v>
      </c>
      <c r="C1701" s="3" t="s">
        <v>5</v>
      </c>
      <c r="D1701" s="5" t="s">
        <v>185</v>
      </c>
      <c r="F1701" s="26" t="str">
        <f t="shared" si="104"/>
        <v/>
      </c>
      <c r="G1701" s="26" t="str">
        <f>IF(ISTEXT(E1701),"",IF(ISBLANK(E1701),"",IF(ISTEXT(D1701),"",IF(A1696="Invoice No. : ",INDEX(Sheet1!F$14:F$181,MATCH(B1696,Sheet1!A$14:A$181,0)),G1700))))</f>
        <v/>
      </c>
      <c r="H1701" s="26" t="str">
        <f t="shared" si="105"/>
        <v/>
      </c>
      <c r="I1701" s="26" t="str">
        <f>IF(ISTEXT(E1701),"",IF(ISBLANK(E1701),"",IF(ISTEXT(D1701),"",IF(A1696="Invoice No. : ",TEXT(INDEX(Sheet1!C$14:C$200,MATCH(B1696,Sheet1!A$14:A$200,0)),"hh:mm:ss"),I1700))))</f>
        <v/>
      </c>
      <c r="J1701" t="str">
        <f t="shared" si="106"/>
        <v/>
      </c>
      <c r="K1701" t="str">
        <f>IF(ISBLANK(G1701),"",IF(ISTEXT(G1701),"",INDEX(Sheet1!H$14:H$181,MATCH(F1701,Sheet1!A$14:A$181,0))))</f>
        <v/>
      </c>
      <c r="L1701" t="str">
        <f>IF(ISBLANK(G1701),"",IF(ISTEXT(G1701),"",INDEX(Sheet1!I$14:I$181,MATCH(F1701,Sheet1!A$14:A$181,0))))</f>
        <v/>
      </c>
      <c r="M1701" t="str">
        <f>IF(ISBLANK(G1701),"",IF(ISTEXT(G1701),"",IF(INDEX(Sheet1!H$14:H$181,MATCH(F1701,Sheet1!A$14:A$181,0))&lt;&gt;0,IF(INDEX(Sheet1!I$14:I$181,MATCH(F1701,Sheet1!A$14:A$181,0))&lt;&gt;0,"Loan &amp; Cash","Loan"),"Cash")))</f>
        <v/>
      </c>
      <c r="N1701" t="str">
        <f>IF(ISTEXT(E1701),"",IF(ISBLANK(E1701),"",IF(ISTEXT(D1701),"",IF(A1696="Invoice No. : ",INDEX(Sheet1!D$14:D$181,MATCH(B1696,Sheet1!A$14:A$181,0)),N1700))))</f>
        <v/>
      </c>
      <c r="O1701" t="str">
        <f>IF(ISTEXT(E1701),"",IF(ISBLANK(E1701),"",IF(ISTEXT(D1701),"",IF(A1696="Invoice No. : ",INDEX(Sheet1!E$14:E$181,MATCH(B1696,Sheet1!A$14:A$181,0)),O1700))))</f>
        <v/>
      </c>
      <c r="P1701" t="str">
        <f>IF(ISTEXT(E1701),"",IF(ISBLANK(E1701),"",IF(ISTEXT(D1701),"",IF(A1696="Invoice No. : ",INDEX(Sheet1!G$14:G$181,MATCH(B1696,Sheet1!A$14:A$181,0)),P1700))))</f>
        <v/>
      </c>
      <c r="Q1701" t="str">
        <f t="shared" si="107"/>
        <v/>
      </c>
    </row>
    <row r="1702" spans="1:17" x14ac:dyDescent="0.2">
      <c r="A1702" s="3" t="s">
        <v>7</v>
      </c>
      <c r="B1702" s="6">
        <v>44943</v>
      </c>
      <c r="C1702" s="3" t="s">
        <v>8</v>
      </c>
      <c r="D1702" s="7">
        <v>2</v>
      </c>
      <c r="F1702" s="26" t="str">
        <f t="shared" si="104"/>
        <v/>
      </c>
      <c r="G1702" s="26" t="str">
        <f>IF(ISTEXT(E1702),"",IF(ISBLANK(E1702),"",IF(ISTEXT(D1702),"",IF(A1697="Invoice No. : ",INDEX(Sheet1!F$14:F$181,MATCH(B1697,Sheet1!A$14:A$181,0)),G1701))))</f>
        <v/>
      </c>
      <c r="H1702" s="26" t="str">
        <f t="shared" si="105"/>
        <v/>
      </c>
      <c r="I1702" s="26" t="str">
        <f>IF(ISTEXT(E1702),"",IF(ISBLANK(E1702),"",IF(ISTEXT(D1702),"",IF(A1697="Invoice No. : ",TEXT(INDEX(Sheet1!C$14:C$200,MATCH(B1697,Sheet1!A$14:A$200,0)),"hh:mm:ss"),I1701))))</f>
        <v/>
      </c>
      <c r="J1702" t="str">
        <f t="shared" si="106"/>
        <v/>
      </c>
      <c r="K1702" t="str">
        <f>IF(ISBLANK(G1702),"",IF(ISTEXT(G1702),"",INDEX(Sheet1!H$14:H$181,MATCH(F1702,Sheet1!A$14:A$181,0))))</f>
        <v/>
      </c>
      <c r="L1702" t="str">
        <f>IF(ISBLANK(G1702),"",IF(ISTEXT(G1702),"",INDEX(Sheet1!I$14:I$181,MATCH(F1702,Sheet1!A$14:A$181,0))))</f>
        <v/>
      </c>
      <c r="M1702" t="str">
        <f>IF(ISBLANK(G1702),"",IF(ISTEXT(G1702),"",IF(INDEX(Sheet1!H$14:H$181,MATCH(F1702,Sheet1!A$14:A$181,0))&lt;&gt;0,IF(INDEX(Sheet1!I$14:I$181,MATCH(F1702,Sheet1!A$14:A$181,0))&lt;&gt;0,"Loan &amp; Cash","Loan"),"Cash")))</f>
        <v/>
      </c>
      <c r="N1702" t="str">
        <f>IF(ISTEXT(E1702),"",IF(ISBLANK(E1702),"",IF(ISTEXT(D1702),"",IF(A1697="Invoice No. : ",INDEX(Sheet1!D$14:D$181,MATCH(B1697,Sheet1!A$14:A$181,0)),N1701))))</f>
        <v/>
      </c>
      <c r="O1702" t="str">
        <f>IF(ISTEXT(E1702),"",IF(ISBLANK(E1702),"",IF(ISTEXT(D1702),"",IF(A1697="Invoice No. : ",INDEX(Sheet1!E$14:E$181,MATCH(B1697,Sheet1!A$14:A$181,0)),O1701))))</f>
        <v/>
      </c>
      <c r="P1702" t="str">
        <f>IF(ISTEXT(E1702),"",IF(ISBLANK(E1702),"",IF(ISTEXT(D1702),"",IF(A1697="Invoice No. : ",INDEX(Sheet1!G$14:G$181,MATCH(B1697,Sheet1!A$14:A$181,0)),P1701))))</f>
        <v/>
      </c>
      <c r="Q1702" t="str">
        <f t="shared" si="107"/>
        <v/>
      </c>
    </row>
    <row r="1703" spans="1:17" x14ac:dyDescent="0.2">
      <c r="F1703" s="26" t="str">
        <f t="shared" si="104"/>
        <v/>
      </c>
      <c r="G1703" s="26" t="str">
        <f>IF(ISTEXT(E1703),"",IF(ISBLANK(E1703),"",IF(ISTEXT(D1703),"",IF(A1698="Invoice No. : ",INDEX(Sheet1!F$14:F$181,MATCH(B1698,Sheet1!A$14:A$181,0)),G1702))))</f>
        <v/>
      </c>
      <c r="H1703" s="26" t="str">
        <f t="shared" si="105"/>
        <v/>
      </c>
      <c r="I1703" s="26" t="str">
        <f>IF(ISTEXT(E1703),"",IF(ISBLANK(E1703),"",IF(ISTEXT(D1703),"",IF(A1698="Invoice No. : ",TEXT(INDEX(Sheet1!C$14:C$200,MATCH(B1698,Sheet1!A$14:A$200,0)),"hh:mm:ss"),I1702))))</f>
        <v/>
      </c>
      <c r="J1703" t="str">
        <f t="shared" si="106"/>
        <v/>
      </c>
      <c r="K1703" t="str">
        <f>IF(ISBLANK(G1703),"",IF(ISTEXT(G1703),"",INDEX(Sheet1!H$14:H$181,MATCH(F1703,Sheet1!A$14:A$181,0))))</f>
        <v/>
      </c>
      <c r="L1703" t="str">
        <f>IF(ISBLANK(G1703),"",IF(ISTEXT(G1703),"",INDEX(Sheet1!I$14:I$181,MATCH(F1703,Sheet1!A$14:A$181,0))))</f>
        <v/>
      </c>
      <c r="M1703" t="str">
        <f>IF(ISBLANK(G1703),"",IF(ISTEXT(G1703),"",IF(INDEX(Sheet1!H$14:H$181,MATCH(F1703,Sheet1!A$14:A$181,0))&lt;&gt;0,IF(INDEX(Sheet1!I$14:I$181,MATCH(F1703,Sheet1!A$14:A$181,0))&lt;&gt;0,"Loan &amp; Cash","Loan"),"Cash")))</f>
        <v/>
      </c>
      <c r="N1703" t="str">
        <f>IF(ISTEXT(E1703),"",IF(ISBLANK(E1703),"",IF(ISTEXT(D1703),"",IF(A1698="Invoice No. : ",INDEX(Sheet1!D$14:D$181,MATCH(B1698,Sheet1!A$14:A$181,0)),N1702))))</f>
        <v/>
      </c>
      <c r="O1703" t="str">
        <f>IF(ISTEXT(E1703),"",IF(ISBLANK(E1703),"",IF(ISTEXT(D1703),"",IF(A1698="Invoice No. : ",INDEX(Sheet1!E$14:E$181,MATCH(B1698,Sheet1!A$14:A$181,0)),O1702))))</f>
        <v/>
      </c>
      <c r="P1703" t="str">
        <f>IF(ISTEXT(E1703),"",IF(ISBLANK(E1703),"",IF(ISTEXT(D1703),"",IF(A1698="Invoice No. : ",INDEX(Sheet1!G$14:G$181,MATCH(B1698,Sheet1!A$14:A$181,0)),P1702))))</f>
        <v/>
      </c>
      <c r="Q1703" t="str">
        <f t="shared" si="107"/>
        <v/>
      </c>
    </row>
    <row r="1704" spans="1:17" x14ac:dyDescent="0.2">
      <c r="A1704" s="8" t="s">
        <v>9</v>
      </c>
      <c r="B1704" s="8" t="s">
        <v>10</v>
      </c>
      <c r="C1704" s="9" t="s">
        <v>11</v>
      </c>
      <c r="D1704" s="9" t="s">
        <v>12</v>
      </c>
      <c r="E1704" s="9" t="s">
        <v>13</v>
      </c>
      <c r="F1704" s="26" t="str">
        <f t="shared" si="104"/>
        <v/>
      </c>
      <c r="G1704" s="26" t="str">
        <f>IF(ISTEXT(E1704),"",IF(ISBLANK(E1704),"",IF(ISTEXT(D1704),"",IF(A1699="Invoice No. : ",INDEX(Sheet1!F$14:F$181,MATCH(B1699,Sheet1!A$14:A$181,0)),G1703))))</f>
        <v/>
      </c>
      <c r="H1704" s="26" t="str">
        <f t="shared" si="105"/>
        <v/>
      </c>
      <c r="I1704" s="26" t="str">
        <f>IF(ISTEXT(E1704),"",IF(ISBLANK(E1704),"",IF(ISTEXT(D1704),"",IF(A1699="Invoice No. : ",TEXT(INDEX(Sheet1!C$14:C$200,MATCH(B1699,Sheet1!A$14:A$200,0)),"hh:mm:ss"),I1703))))</f>
        <v/>
      </c>
      <c r="J1704" t="str">
        <f t="shared" si="106"/>
        <v/>
      </c>
      <c r="K1704" t="str">
        <f>IF(ISBLANK(G1704),"",IF(ISTEXT(G1704),"",INDEX(Sheet1!H$14:H$181,MATCH(F1704,Sheet1!A$14:A$181,0))))</f>
        <v/>
      </c>
      <c r="L1704" t="str">
        <f>IF(ISBLANK(G1704),"",IF(ISTEXT(G1704),"",INDEX(Sheet1!I$14:I$181,MATCH(F1704,Sheet1!A$14:A$181,0))))</f>
        <v/>
      </c>
      <c r="M1704" t="str">
        <f>IF(ISBLANK(G1704),"",IF(ISTEXT(G1704),"",IF(INDEX(Sheet1!H$14:H$181,MATCH(F1704,Sheet1!A$14:A$181,0))&lt;&gt;0,IF(INDEX(Sheet1!I$14:I$181,MATCH(F1704,Sheet1!A$14:A$181,0))&lt;&gt;0,"Loan &amp; Cash","Loan"),"Cash")))</f>
        <v/>
      </c>
      <c r="N1704" t="str">
        <f>IF(ISTEXT(E1704),"",IF(ISBLANK(E1704),"",IF(ISTEXT(D1704),"",IF(A1699="Invoice No. : ",INDEX(Sheet1!D$14:D$181,MATCH(B1699,Sheet1!A$14:A$181,0)),N1703))))</f>
        <v/>
      </c>
      <c r="O1704" t="str">
        <f>IF(ISTEXT(E1704),"",IF(ISBLANK(E1704),"",IF(ISTEXT(D1704),"",IF(A1699="Invoice No. : ",INDEX(Sheet1!E$14:E$181,MATCH(B1699,Sheet1!A$14:A$181,0)),O1703))))</f>
        <v/>
      </c>
      <c r="P1704" t="str">
        <f>IF(ISTEXT(E1704),"",IF(ISBLANK(E1704),"",IF(ISTEXT(D1704),"",IF(A1699="Invoice No. : ",INDEX(Sheet1!G$14:G$181,MATCH(B1699,Sheet1!A$14:A$181,0)),P1703))))</f>
        <v/>
      </c>
      <c r="Q1704" t="str">
        <f t="shared" si="107"/>
        <v/>
      </c>
    </row>
    <row r="1705" spans="1:17" x14ac:dyDescent="0.2">
      <c r="F1705" s="26" t="str">
        <f t="shared" si="104"/>
        <v/>
      </c>
      <c r="G1705" s="26" t="str">
        <f>IF(ISTEXT(E1705),"",IF(ISBLANK(E1705),"",IF(ISTEXT(D1705),"",IF(A1700="Invoice No. : ",INDEX(Sheet1!F$14:F$181,MATCH(B1700,Sheet1!A$14:A$181,0)),G1704))))</f>
        <v/>
      </c>
      <c r="H1705" s="26" t="str">
        <f t="shared" si="105"/>
        <v/>
      </c>
      <c r="I1705" s="26" t="str">
        <f>IF(ISTEXT(E1705),"",IF(ISBLANK(E1705),"",IF(ISTEXT(D1705),"",IF(A1700="Invoice No. : ",TEXT(INDEX(Sheet1!C$14:C$200,MATCH(B1700,Sheet1!A$14:A$200,0)),"hh:mm:ss"),I1704))))</f>
        <v/>
      </c>
      <c r="J1705" t="str">
        <f t="shared" si="106"/>
        <v/>
      </c>
      <c r="K1705" t="str">
        <f>IF(ISBLANK(G1705),"",IF(ISTEXT(G1705),"",INDEX(Sheet1!H$14:H$181,MATCH(F1705,Sheet1!A$14:A$181,0))))</f>
        <v/>
      </c>
      <c r="L1705" t="str">
        <f>IF(ISBLANK(G1705),"",IF(ISTEXT(G1705),"",INDEX(Sheet1!I$14:I$181,MATCH(F1705,Sheet1!A$14:A$181,0))))</f>
        <v/>
      </c>
      <c r="M1705" t="str">
        <f>IF(ISBLANK(G1705),"",IF(ISTEXT(G1705),"",IF(INDEX(Sheet1!H$14:H$181,MATCH(F1705,Sheet1!A$14:A$181,0))&lt;&gt;0,IF(INDEX(Sheet1!I$14:I$181,MATCH(F1705,Sheet1!A$14:A$181,0))&lt;&gt;0,"Loan &amp; Cash","Loan"),"Cash")))</f>
        <v/>
      </c>
      <c r="N1705" t="str">
        <f>IF(ISTEXT(E1705),"",IF(ISBLANK(E1705),"",IF(ISTEXT(D1705),"",IF(A1700="Invoice No. : ",INDEX(Sheet1!D$14:D$181,MATCH(B1700,Sheet1!A$14:A$181,0)),N1704))))</f>
        <v/>
      </c>
      <c r="O1705" t="str">
        <f>IF(ISTEXT(E1705),"",IF(ISBLANK(E1705),"",IF(ISTEXT(D1705),"",IF(A1700="Invoice No. : ",INDEX(Sheet1!E$14:E$181,MATCH(B1700,Sheet1!A$14:A$181,0)),O1704))))</f>
        <v/>
      </c>
      <c r="P1705" t="str">
        <f>IF(ISTEXT(E1705),"",IF(ISBLANK(E1705),"",IF(ISTEXT(D1705),"",IF(A1700="Invoice No. : ",INDEX(Sheet1!G$14:G$181,MATCH(B1700,Sheet1!A$14:A$181,0)),P1704))))</f>
        <v/>
      </c>
      <c r="Q1705" t="str">
        <f t="shared" si="107"/>
        <v/>
      </c>
    </row>
    <row r="1706" spans="1:17" x14ac:dyDescent="0.2">
      <c r="A1706" s="10" t="s">
        <v>909</v>
      </c>
      <c r="B1706" s="10" t="s">
        <v>910</v>
      </c>
      <c r="C1706" s="11">
        <v>1</v>
      </c>
      <c r="D1706" s="11">
        <v>1260</v>
      </c>
      <c r="E1706" s="11">
        <v>1260</v>
      </c>
      <c r="F1706" s="26">
        <f t="shared" si="104"/>
        <v>2145395</v>
      </c>
      <c r="G1706" s="26">
        <f>IF(ISTEXT(E1706),"",IF(ISBLANK(E1706),"",IF(ISTEXT(D1706),"",IF(A1701="Invoice No. : ",INDEX(Sheet1!F$14:F$181,MATCH(B1701,Sheet1!A$14:A$181,0)),G1705))))</f>
        <v>25840</v>
      </c>
      <c r="H1706" s="26" t="str">
        <f t="shared" si="105"/>
        <v>01/17/2023</v>
      </c>
      <c r="I1706" s="26" t="str">
        <f>IF(ISTEXT(E1706),"",IF(ISBLANK(E1706),"",IF(ISTEXT(D1706),"",IF(A1701="Invoice No. : ",TEXT(INDEX(Sheet1!C$14:C$200,MATCH(B1701,Sheet1!A$14:A$200,0)),"hh:mm:ss"),I1705))))</f>
        <v>13:47:01</v>
      </c>
      <c r="J1706">
        <f t="shared" si="106"/>
        <v>1260</v>
      </c>
      <c r="K1706">
        <f>IF(ISBLANK(G1706),"",IF(ISTEXT(G1706),"",INDEX(Sheet1!H$14:H$181,MATCH(F1706,Sheet1!A$14:A$181,0))))</f>
        <v>1260</v>
      </c>
      <c r="L1706">
        <f>IF(ISBLANK(G1706),"",IF(ISTEXT(G1706),"",INDEX(Sheet1!I$14:I$181,MATCH(F1706,Sheet1!A$14:A$181,0))))</f>
        <v>0</v>
      </c>
      <c r="M1706" t="str">
        <f>IF(ISBLANK(G1706),"",IF(ISTEXT(G1706),"",IF(INDEX(Sheet1!H$14:H$181,MATCH(F1706,Sheet1!A$14:A$181,0))&lt;&gt;0,IF(INDEX(Sheet1!I$14:I$181,MATCH(F1706,Sheet1!A$14:A$181,0))&lt;&gt;0,"Loan &amp; Cash","Loan"),"Cash")))</f>
        <v>Loan</v>
      </c>
      <c r="N1706">
        <f>IF(ISTEXT(E1706),"",IF(ISBLANK(E1706),"",IF(ISTEXT(D1706),"",IF(A1701="Invoice No. : ",INDEX(Sheet1!D$14:D$181,MATCH(B1701,Sheet1!A$14:A$181,0)),N1705))))</f>
        <v>2</v>
      </c>
      <c r="O1706" t="str">
        <f>IF(ISTEXT(E1706),"",IF(ISBLANK(E1706),"",IF(ISTEXT(D1706),"",IF(A1701="Invoice No. : ",INDEX(Sheet1!E$14:E$181,MATCH(B1701,Sheet1!A$14:A$181,0)),O1705))))</f>
        <v>RUBY</v>
      </c>
      <c r="P1706" t="str">
        <f>IF(ISTEXT(E1706),"",IF(ISBLANK(E1706),"",IF(ISTEXT(D1706),"",IF(A1701="Invoice No. : ",INDEX(Sheet1!G$14:G$181,MATCH(B1701,Sheet1!A$14:A$181,0)),P1705))))</f>
        <v>PERALTA, FRAULEIN DAIT</v>
      </c>
      <c r="Q1706">
        <f t="shared" si="107"/>
        <v>130591.09</v>
      </c>
    </row>
    <row r="1707" spans="1:17" x14ac:dyDescent="0.2">
      <c r="D1707" s="12" t="s">
        <v>16</v>
      </c>
      <c r="E1707" s="13">
        <v>1260</v>
      </c>
      <c r="F1707" s="26" t="str">
        <f t="shared" si="104"/>
        <v/>
      </c>
      <c r="G1707" s="26" t="str">
        <f>IF(ISTEXT(E1707),"",IF(ISBLANK(E1707),"",IF(ISTEXT(D1707),"",IF(A1702="Invoice No. : ",INDEX(Sheet1!F$14:F$181,MATCH(B1702,Sheet1!A$14:A$181,0)),G1706))))</f>
        <v/>
      </c>
      <c r="H1707" s="26" t="str">
        <f t="shared" si="105"/>
        <v/>
      </c>
      <c r="I1707" s="26" t="str">
        <f>IF(ISTEXT(E1707),"",IF(ISBLANK(E1707),"",IF(ISTEXT(D1707),"",IF(A1702="Invoice No. : ",TEXT(INDEX(Sheet1!C$14:C$200,MATCH(B1702,Sheet1!A$14:A$200,0)),"hh:mm:ss"),I1706))))</f>
        <v/>
      </c>
      <c r="J1707" t="str">
        <f t="shared" si="106"/>
        <v/>
      </c>
      <c r="K1707" t="str">
        <f>IF(ISBLANK(G1707),"",IF(ISTEXT(G1707),"",INDEX(Sheet1!H$14:H$181,MATCH(F1707,Sheet1!A$14:A$181,0))))</f>
        <v/>
      </c>
      <c r="L1707" t="str">
        <f>IF(ISBLANK(G1707),"",IF(ISTEXT(G1707),"",INDEX(Sheet1!I$14:I$181,MATCH(F1707,Sheet1!A$14:A$181,0))))</f>
        <v/>
      </c>
      <c r="M1707" t="str">
        <f>IF(ISBLANK(G1707),"",IF(ISTEXT(G1707),"",IF(INDEX(Sheet1!H$14:H$181,MATCH(F1707,Sheet1!A$14:A$181,0))&lt;&gt;0,IF(INDEX(Sheet1!I$14:I$181,MATCH(F1707,Sheet1!A$14:A$181,0))&lt;&gt;0,"Loan &amp; Cash","Loan"),"Cash")))</f>
        <v/>
      </c>
      <c r="N1707" t="str">
        <f>IF(ISTEXT(E1707),"",IF(ISBLANK(E1707),"",IF(ISTEXT(D1707),"",IF(A1702="Invoice No. : ",INDEX(Sheet1!D$14:D$181,MATCH(B1702,Sheet1!A$14:A$181,0)),N1706))))</f>
        <v/>
      </c>
      <c r="O1707" t="str">
        <f>IF(ISTEXT(E1707),"",IF(ISBLANK(E1707),"",IF(ISTEXT(D1707),"",IF(A1702="Invoice No. : ",INDEX(Sheet1!E$14:E$181,MATCH(B1702,Sheet1!A$14:A$181,0)),O1706))))</f>
        <v/>
      </c>
      <c r="P1707" t="str">
        <f>IF(ISTEXT(E1707),"",IF(ISBLANK(E1707),"",IF(ISTEXT(D1707),"",IF(A1702="Invoice No. : ",INDEX(Sheet1!G$14:G$181,MATCH(B1702,Sheet1!A$14:A$181,0)),P1706))))</f>
        <v/>
      </c>
      <c r="Q1707" t="str">
        <f t="shared" si="107"/>
        <v/>
      </c>
    </row>
    <row r="1708" spans="1:17" x14ac:dyDescent="0.2">
      <c r="F1708" s="26" t="str">
        <f t="shared" si="104"/>
        <v/>
      </c>
      <c r="G1708" s="26" t="str">
        <f>IF(ISTEXT(E1708),"",IF(ISBLANK(E1708),"",IF(ISTEXT(D1708),"",IF(A1703="Invoice No. : ",INDEX(Sheet1!F$14:F$181,MATCH(B1703,Sheet1!A$14:A$181,0)),G1707))))</f>
        <v/>
      </c>
      <c r="H1708" s="26" t="str">
        <f t="shared" si="105"/>
        <v/>
      </c>
      <c r="I1708" s="26" t="str">
        <f>IF(ISTEXT(E1708),"",IF(ISBLANK(E1708),"",IF(ISTEXT(D1708),"",IF(A1703="Invoice No. : ",TEXT(INDEX(Sheet1!C$14:C$200,MATCH(B1703,Sheet1!A$14:A$200,0)),"hh:mm:ss"),I1707))))</f>
        <v/>
      </c>
      <c r="J1708" t="str">
        <f t="shared" si="106"/>
        <v/>
      </c>
      <c r="K1708" t="str">
        <f>IF(ISBLANK(G1708),"",IF(ISTEXT(G1708),"",INDEX(Sheet1!H$14:H$181,MATCH(F1708,Sheet1!A$14:A$181,0))))</f>
        <v/>
      </c>
      <c r="L1708" t="str">
        <f>IF(ISBLANK(G1708),"",IF(ISTEXT(G1708),"",INDEX(Sheet1!I$14:I$181,MATCH(F1708,Sheet1!A$14:A$181,0))))</f>
        <v/>
      </c>
      <c r="M1708" t="str">
        <f>IF(ISBLANK(G1708),"",IF(ISTEXT(G1708),"",IF(INDEX(Sheet1!H$14:H$181,MATCH(F1708,Sheet1!A$14:A$181,0))&lt;&gt;0,IF(INDEX(Sheet1!I$14:I$181,MATCH(F1708,Sheet1!A$14:A$181,0))&lt;&gt;0,"Loan &amp; Cash","Loan"),"Cash")))</f>
        <v/>
      </c>
      <c r="N1708" t="str">
        <f>IF(ISTEXT(E1708),"",IF(ISBLANK(E1708),"",IF(ISTEXT(D1708),"",IF(A1703="Invoice No. : ",INDEX(Sheet1!D$14:D$181,MATCH(B1703,Sheet1!A$14:A$181,0)),N1707))))</f>
        <v/>
      </c>
      <c r="O1708" t="str">
        <f>IF(ISTEXT(E1708),"",IF(ISBLANK(E1708),"",IF(ISTEXT(D1708),"",IF(A1703="Invoice No. : ",INDEX(Sheet1!E$14:E$181,MATCH(B1703,Sheet1!A$14:A$181,0)),O1707))))</f>
        <v/>
      </c>
      <c r="P1708" t="str">
        <f>IF(ISTEXT(E1708),"",IF(ISBLANK(E1708),"",IF(ISTEXT(D1708),"",IF(A1703="Invoice No. : ",INDEX(Sheet1!G$14:G$181,MATCH(B1703,Sheet1!A$14:A$181,0)),P1707))))</f>
        <v/>
      </c>
      <c r="Q1708" t="str">
        <f t="shared" si="107"/>
        <v/>
      </c>
    </row>
    <row r="1709" spans="1:17" x14ac:dyDescent="0.2">
      <c r="F1709" s="26" t="str">
        <f t="shared" si="104"/>
        <v/>
      </c>
      <c r="G1709" s="26" t="str">
        <f>IF(ISTEXT(E1709),"",IF(ISBLANK(E1709),"",IF(ISTEXT(D1709),"",IF(A1704="Invoice No. : ",INDEX(Sheet1!F$14:F$181,MATCH(B1704,Sheet1!A$14:A$181,0)),G1708))))</f>
        <v/>
      </c>
      <c r="H1709" s="26" t="str">
        <f t="shared" si="105"/>
        <v/>
      </c>
      <c r="I1709" s="26" t="str">
        <f>IF(ISTEXT(E1709),"",IF(ISBLANK(E1709),"",IF(ISTEXT(D1709),"",IF(A1704="Invoice No. : ",TEXT(INDEX(Sheet1!C$14:C$200,MATCH(B1704,Sheet1!A$14:A$200,0)),"hh:mm:ss"),I1708))))</f>
        <v/>
      </c>
      <c r="J1709" t="str">
        <f t="shared" si="106"/>
        <v/>
      </c>
      <c r="K1709" t="str">
        <f>IF(ISBLANK(G1709),"",IF(ISTEXT(G1709),"",INDEX(Sheet1!H$14:H$181,MATCH(F1709,Sheet1!A$14:A$181,0))))</f>
        <v/>
      </c>
      <c r="L1709" t="str">
        <f>IF(ISBLANK(G1709),"",IF(ISTEXT(G1709),"",INDEX(Sheet1!I$14:I$181,MATCH(F1709,Sheet1!A$14:A$181,0))))</f>
        <v/>
      </c>
      <c r="M1709" t="str">
        <f>IF(ISBLANK(G1709),"",IF(ISTEXT(G1709),"",IF(INDEX(Sheet1!H$14:H$181,MATCH(F1709,Sheet1!A$14:A$181,0))&lt;&gt;0,IF(INDEX(Sheet1!I$14:I$181,MATCH(F1709,Sheet1!A$14:A$181,0))&lt;&gt;0,"Loan &amp; Cash","Loan"),"Cash")))</f>
        <v/>
      </c>
      <c r="N1709" t="str">
        <f>IF(ISTEXT(E1709),"",IF(ISBLANK(E1709),"",IF(ISTEXT(D1709),"",IF(A1704="Invoice No. : ",INDEX(Sheet1!D$14:D$181,MATCH(B1704,Sheet1!A$14:A$181,0)),N1708))))</f>
        <v/>
      </c>
      <c r="O1709" t="str">
        <f>IF(ISTEXT(E1709),"",IF(ISBLANK(E1709),"",IF(ISTEXT(D1709),"",IF(A1704="Invoice No. : ",INDEX(Sheet1!E$14:E$181,MATCH(B1704,Sheet1!A$14:A$181,0)),O1708))))</f>
        <v/>
      </c>
      <c r="P1709" t="str">
        <f>IF(ISTEXT(E1709),"",IF(ISBLANK(E1709),"",IF(ISTEXT(D1709),"",IF(A1704="Invoice No. : ",INDEX(Sheet1!G$14:G$181,MATCH(B1704,Sheet1!A$14:A$181,0)),P1708))))</f>
        <v/>
      </c>
      <c r="Q1709" t="str">
        <f t="shared" si="107"/>
        <v/>
      </c>
    </row>
    <row r="1710" spans="1:17" x14ac:dyDescent="0.2">
      <c r="A1710" s="3" t="s">
        <v>4</v>
      </c>
      <c r="B1710" s="4">
        <v>2145396</v>
      </c>
      <c r="C1710" s="3" t="s">
        <v>5</v>
      </c>
      <c r="D1710" s="5" t="s">
        <v>185</v>
      </c>
      <c r="F1710" s="26" t="str">
        <f t="shared" si="104"/>
        <v/>
      </c>
      <c r="G1710" s="26" t="str">
        <f>IF(ISTEXT(E1710),"",IF(ISBLANK(E1710),"",IF(ISTEXT(D1710),"",IF(A1705="Invoice No. : ",INDEX(Sheet1!F$14:F$181,MATCH(B1705,Sheet1!A$14:A$181,0)),G1709))))</f>
        <v/>
      </c>
      <c r="H1710" s="26" t="str">
        <f t="shared" si="105"/>
        <v/>
      </c>
      <c r="I1710" s="26" t="str">
        <f>IF(ISTEXT(E1710),"",IF(ISBLANK(E1710),"",IF(ISTEXT(D1710),"",IF(A1705="Invoice No. : ",TEXT(INDEX(Sheet1!C$14:C$200,MATCH(B1705,Sheet1!A$14:A$200,0)),"hh:mm:ss"),I1709))))</f>
        <v/>
      </c>
      <c r="J1710" t="str">
        <f t="shared" si="106"/>
        <v/>
      </c>
      <c r="K1710" t="str">
        <f>IF(ISBLANK(G1710),"",IF(ISTEXT(G1710),"",INDEX(Sheet1!H$14:H$181,MATCH(F1710,Sheet1!A$14:A$181,0))))</f>
        <v/>
      </c>
      <c r="L1710" t="str">
        <f>IF(ISBLANK(G1710),"",IF(ISTEXT(G1710),"",INDEX(Sheet1!I$14:I$181,MATCH(F1710,Sheet1!A$14:A$181,0))))</f>
        <v/>
      </c>
      <c r="M1710" t="str">
        <f>IF(ISBLANK(G1710),"",IF(ISTEXT(G1710),"",IF(INDEX(Sheet1!H$14:H$181,MATCH(F1710,Sheet1!A$14:A$181,0))&lt;&gt;0,IF(INDEX(Sheet1!I$14:I$181,MATCH(F1710,Sheet1!A$14:A$181,0))&lt;&gt;0,"Loan &amp; Cash","Loan"),"Cash")))</f>
        <v/>
      </c>
      <c r="N1710" t="str">
        <f>IF(ISTEXT(E1710),"",IF(ISBLANK(E1710),"",IF(ISTEXT(D1710),"",IF(A1705="Invoice No. : ",INDEX(Sheet1!D$14:D$181,MATCH(B1705,Sheet1!A$14:A$181,0)),N1709))))</f>
        <v/>
      </c>
      <c r="O1710" t="str">
        <f>IF(ISTEXT(E1710),"",IF(ISBLANK(E1710),"",IF(ISTEXT(D1710),"",IF(A1705="Invoice No. : ",INDEX(Sheet1!E$14:E$181,MATCH(B1705,Sheet1!A$14:A$181,0)),O1709))))</f>
        <v/>
      </c>
      <c r="P1710" t="str">
        <f>IF(ISTEXT(E1710),"",IF(ISBLANK(E1710),"",IF(ISTEXT(D1710),"",IF(A1705="Invoice No. : ",INDEX(Sheet1!G$14:G$181,MATCH(B1705,Sheet1!A$14:A$181,0)),P1709))))</f>
        <v/>
      </c>
      <c r="Q1710" t="str">
        <f t="shared" si="107"/>
        <v/>
      </c>
    </row>
    <row r="1711" spans="1:17" x14ac:dyDescent="0.2">
      <c r="A1711" s="3" t="s">
        <v>7</v>
      </c>
      <c r="B1711" s="6">
        <v>44943</v>
      </c>
      <c r="C1711" s="3" t="s">
        <v>8</v>
      </c>
      <c r="D1711" s="7">
        <v>2</v>
      </c>
      <c r="F1711" s="26" t="str">
        <f t="shared" si="104"/>
        <v/>
      </c>
      <c r="G1711" s="26" t="str">
        <f>IF(ISTEXT(E1711),"",IF(ISBLANK(E1711),"",IF(ISTEXT(D1711),"",IF(A1706="Invoice No. : ",INDEX(Sheet1!F$14:F$181,MATCH(B1706,Sheet1!A$14:A$181,0)),G1710))))</f>
        <v/>
      </c>
      <c r="H1711" s="26" t="str">
        <f t="shared" si="105"/>
        <v/>
      </c>
      <c r="I1711" s="26" t="str">
        <f>IF(ISTEXT(E1711),"",IF(ISBLANK(E1711),"",IF(ISTEXT(D1711),"",IF(A1706="Invoice No. : ",TEXT(INDEX(Sheet1!C$14:C$200,MATCH(B1706,Sheet1!A$14:A$200,0)),"hh:mm:ss"),I1710))))</f>
        <v/>
      </c>
      <c r="J1711" t="str">
        <f t="shared" si="106"/>
        <v/>
      </c>
      <c r="K1711" t="str">
        <f>IF(ISBLANK(G1711),"",IF(ISTEXT(G1711),"",INDEX(Sheet1!H$14:H$181,MATCH(F1711,Sheet1!A$14:A$181,0))))</f>
        <v/>
      </c>
      <c r="L1711" t="str">
        <f>IF(ISBLANK(G1711),"",IF(ISTEXT(G1711),"",INDEX(Sheet1!I$14:I$181,MATCH(F1711,Sheet1!A$14:A$181,0))))</f>
        <v/>
      </c>
      <c r="M1711" t="str">
        <f>IF(ISBLANK(G1711),"",IF(ISTEXT(G1711),"",IF(INDEX(Sheet1!H$14:H$181,MATCH(F1711,Sheet1!A$14:A$181,0))&lt;&gt;0,IF(INDEX(Sheet1!I$14:I$181,MATCH(F1711,Sheet1!A$14:A$181,0))&lt;&gt;0,"Loan &amp; Cash","Loan"),"Cash")))</f>
        <v/>
      </c>
      <c r="N1711" t="str">
        <f>IF(ISTEXT(E1711),"",IF(ISBLANK(E1711),"",IF(ISTEXT(D1711),"",IF(A1706="Invoice No. : ",INDEX(Sheet1!D$14:D$181,MATCH(B1706,Sheet1!A$14:A$181,0)),N1710))))</f>
        <v/>
      </c>
      <c r="O1711" t="str">
        <f>IF(ISTEXT(E1711),"",IF(ISBLANK(E1711),"",IF(ISTEXT(D1711),"",IF(A1706="Invoice No. : ",INDEX(Sheet1!E$14:E$181,MATCH(B1706,Sheet1!A$14:A$181,0)),O1710))))</f>
        <v/>
      </c>
      <c r="P1711" t="str">
        <f>IF(ISTEXT(E1711),"",IF(ISBLANK(E1711),"",IF(ISTEXT(D1711),"",IF(A1706="Invoice No. : ",INDEX(Sheet1!G$14:G$181,MATCH(B1706,Sheet1!A$14:A$181,0)),P1710))))</f>
        <v/>
      </c>
      <c r="Q1711" t="str">
        <f t="shared" si="107"/>
        <v/>
      </c>
    </row>
    <row r="1712" spans="1:17" x14ac:dyDescent="0.2">
      <c r="F1712" s="26" t="str">
        <f t="shared" si="104"/>
        <v/>
      </c>
      <c r="G1712" s="26" t="str">
        <f>IF(ISTEXT(E1712),"",IF(ISBLANK(E1712),"",IF(ISTEXT(D1712),"",IF(A1707="Invoice No. : ",INDEX(Sheet1!F$14:F$181,MATCH(B1707,Sheet1!A$14:A$181,0)),G1711))))</f>
        <v/>
      </c>
      <c r="H1712" s="26" t="str">
        <f t="shared" si="105"/>
        <v/>
      </c>
      <c r="I1712" s="26" t="str">
        <f>IF(ISTEXT(E1712),"",IF(ISBLANK(E1712),"",IF(ISTEXT(D1712),"",IF(A1707="Invoice No. : ",TEXT(INDEX(Sheet1!C$14:C$200,MATCH(B1707,Sheet1!A$14:A$200,0)),"hh:mm:ss"),I1711))))</f>
        <v/>
      </c>
      <c r="J1712" t="str">
        <f t="shared" si="106"/>
        <v/>
      </c>
      <c r="K1712" t="str">
        <f>IF(ISBLANK(G1712),"",IF(ISTEXT(G1712),"",INDEX(Sheet1!H$14:H$181,MATCH(F1712,Sheet1!A$14:A$181,0))))</f>
        <v/>
      </c>
      <c r="L1712" t="str">
        <f>IF(ISBLANK(G1712),"",IF(ISTEXT(G1712),"",INDEX(Sheet1!I$14:I$181,MATCH(F1712,Sheet1!A$14:A$181,0))))</f>
        <v/>
      </c>
      <c r="M1712" t="str">
        <f>IF(ISBLANK(G1712),"",IF(ISTEXT(G1712),"",IF(INDEX(Sheet1!H$14:H$181,MATCH(F1712,Sheet1!A$14:A$181,0))&lt;&gt;0,IF(INDEX(Sheet1!I$14:I$181,MATCH(F1712,Sheet1!A$14:A$181,0))&lt;&gt;0,"Loan &amp; Cash","Loan"),"Cash")))</f>
        <v/>
      </c>
      <c r="N1712" t="str">
        <f>IF(ISTEXT(E1712),"",IF(ISBLANK(E1712),"",IF(ISTEXT(D1712),"",IF(A1707="Invoice No. : ",INDEX(Sheet1!D$14:D$181,MATCH(B1707,Sheet1!A$14:A$181,0)),N1711))))</f>
        <v/>
      </c>
      <c r="O1712" t="str">
        <f>IF(ISTEXT(E1712),"",IF(ISBLANK(E1712),"",IF(ISTEXT(D1712),"",IF(A1707="Invoice No. : ",INDEX(Sheet1!E$14:E$181,MATCH(B1707,Sheet1!A$14:A$181,0)),O1711))))</f>
        <v/>
      </c>
      <c r="P1712" t="str">
        <f>IF(ISTEXT(E1712),"",IF(ISBLANK(E1712),"",IF(ISTEXT(D1712),"",IF(A1707="Invoice No. : ",INDEX(Sheet1!G$14:G$181,MATCH(B1707,Sheet1!A$14:A$181,0)),P1711))))</f>
        <v/>
      </c>
      <c r="Q1712" t="str">
        <f t="shared" si="107"/>
        <v/>
      </c>
    </row>
    <row r="1713" spans="1:17" x14ac:dyDescent="0.2">
      <c r="A1713" s="8" t="s">
        <v>9</v>
      </c>
      <c r="B1713" s="8" t="s">
        <v>10</v>
      </c>
      <c r="C1713" s="9" t="s">
        <v>11</v>
      </c>
      <c r="D1713" s="9" t="s">
        <v>12</v>
      </c>
      <c r="E1713" s="9" t="s">
        <v>13</v>
      </c>
      <c r="F1713" s="26" t="str">
        <f t="shared" si="104"/>
        <v/>
      </c>
      <c r="G1713" s="26" t="str">
        <f>IF(ISTEXT(E1713),"",IF(ISBLANK(E1713),"",IF(ISTEXT(D1713),"",IF(A1708="Invoice No. : ",INDEX(Sheet1!F$14:F$181,MATCH(B1708,Sheet1!A$14:A$181,0)),G1712))))</f>
        <v/>
      </c>
      <c r="H1713" s="26" t="str">
        <f t="shared" si="105"/>
        <v/>
      </c>
      <c r="I1713" s="26" t="str">
        <f>IF(ISTEXT(E1713),"",IF(ISBLANK(E1713),"",IF(ISTEXT(D1713),"",IF(A1708="Invoice No. : ",TEXT(INDEX(Sheet1!C$14:C$200,MATCH(B1708,Sheet1!A$14:A$200,0)),"hh:mm:ss"),I1712))))</f>
        <v/>
      </c>
      <c r="J1713" t="str">
        <f t="shared" si="106"/>
        <v/>
      </c>
      <c r="K1713" t="str">
        <f>IF(ISBLANK(G1713),"",IF(ISTEXT(G1713),"",INDEX(Sheet1!H$14:H$181,MATCH(F1713,Sheet1!A$14:A$181,0))))</f>
        <v/>
      </c>
      <c r="L1713" t="str">
        <f>IF(ISBLANK(G1713),"",IF(ISTEXT(G1713),"",INDEX(Sheet1!I$14:I$181,MATCH(F1713,Sheet1!A$14:A$181,0))))</f>
        <v/>
      </c>
      <c r="M1713" t="str">
        <f>IF(ISBLANK(G1713),"",IF(ISTEXT(G1713),"",IF(INDEX(Sheet1!H$14:H$181,MATCH(F1713,Sheet1!A$14:A$181,0))&lt;&gt;0,IF(INDEX(Sheet1!I$14:I$181,MATCH(F1713,Sheet1!A$14:A$181,0))&lt;&gt;0,"Loan &amp; Cash","Loan"),"Cash")))</f>
        <v/>
      </c>
      <c r="N1713" t="str">
        <f>IF(ISTEXT(E1713),"",IF(ISBLANK(E1713),"",IF(ISTEXT(D1713),"",IF(A1708="Invoice No. : ",INDEX(Sheet1!D$14:D$181,MATCH(B1708,Sheet1!A$14:A$181,0)),N1712))))</f>
        <v/>
      </c>
      <c r="O1713" t="str">
        <f>IF(ISTEXT(E1713),"",IF(ISBLANK(E1713),"",IF(ISTEXT(D1713),"",IF(A1708="Invoice No. : ",INDEX(Sheet1!E$14:E$181,MATCH(B1708,Sheet1!A$14:A$181,0)),O1712))))</f>
        <v/>
      </c>
      <c r="P1713" t="str">
        <f>IF(ISTEXT(E1713),"",IF(ISBLANK(E1713),"",IF(ISTEXT(D1713),"",IF(A1708="Invoice No. : ",INDEX(Sheet1!G$14:G$181,MATCH(B1708,Sheet1!A$14:A$181,0)),P1712))))</f>
        <v/>
      </c>
      <c r="Q1713" t="str">
        <f t="shared" si="107"/>
        <v/>
      </c>
    </row>
    <row r="1714" spans="1:17" x14ac:dyDescent="0.2">
      <c r="F1714" s="26" t="str">
        <f t="shared" si="104"/>
        <v/>
      </c>
      <c r="G1714" s="26" t="str">
        <f>IF(ISTEXT(E1714),"",IF(ISBLANK(E1714),"",IF(ISTEXT(D1714),"",IF(A1709="Invoice No. : ",INDEX(Sheet1!F$14:F$181,MATCH(B1709,Sheet1!A$14:A$181,0)),G1713))))</f>
        <v/>
      </c>
      <c r="H1714" s="26" t="str">
        <f t="shared" si="105"/>
        <v/>
      </c>
      <c r="I1714" s="26" t="str">
        <f>IF(ISTEXT(E1714),"",IF(ISBLANK(E1714),"",IF(ISTEXT(D1714),"",IF(A1709="Invoice No. : ",TEXT(INDEX(Sheet1!C$14:C$200,MATCH(B1709,Sheet1!A$14:A$200,0)),"hh:mm:ss"),I1713))))</f>
        <v/>
      </c>
      <c r="J1714" t="str">
        <f t="shared" si="106"/>
        <v/>
      </c>
      <c r="K1714" t="str">
        <f>IF(ISBLANK(G1714),"",IF(ISTEXT(G1714),"",INDEX(Sheet1!H$14:H$181,MATCH(F1714,Sheet1!A$14:A$181,0))))</f>
        <v/>
      </c>
      <c r="L1714" t="str">
        <f>IF(ISBLANK(G1714),"",IF(ISTEXT(G1714),"",INDEX(Sheet1!I$14:I$181,MATCH(F1714,Sheet1!A$14:A$181,0))))</f>
        <v/>
      </c>
      <c r="M1714" t="str">
        <f>IF(ISBLANK(G1714),"",IF(ISTEXT(G1714),"",IF(INDEX(Sheet1!H$14:H$181,MATCH(F1714,Sheet1!A$14:A$181,0))&lt;&gt;0,IF(INDEX(Sheet1!I$14:I$181,MATCH(F1714,Sheet1!A$14:A$181,0))&lt;&gt;0,"Loan &amp; Cash","Loan"),"Cash")))</f>
        <v/>
      </c>
      <c r="N1714" t="str">
        <f>IF(ISTEXT(E1714),"",IF(ISBLANK(E1714),"",IF(ISTEXT(D1714),"",IF(A1709="Invoice No. : ",INDEX(Sheet1!D$14:D$181,MATCH(B1709,Sheet1!A$14:A$181,0)),N1713))))</f>
        <v/>
      </c>
      <c r="O1714" t="str">
        <f>IF(ISTEXT(E1714),"",IF(ISBLANK(E1714),"",IF(ISTEXT(D1714),"",IF(A1709="Invoice No. : ",INDEX(Sheet1!E$14:E$181,MATCH(B1709,Sheet1!A$14:A$181,0)),O1713))))</f>
        <v/>
      </c>
      <c r="P1714" t="str">
        <f>IF(ISTEXT(E1714),"",IF(ISBLANK(E1714),"",IF(ISTEXT(D1714),"",IF(A1709="Invoice No. : ",INDEX(Sheet1!G$14:G$181,MATCH(B1709,Sheet1!A$14:A$181,0)),P1713))))</f>
        <v/>
      </c>
      <c r="Q1714" t="str">
        <f t="shared" si="107"/>
        <v/>
      </c>
    </row>
    <row r="1715" spans="1:17" x14ac:dyDescent="0.2">
      <c r="A1715" s="10" t="s">
        <v>1111</v>
      </c>
      <c r="B1715" s="10" t="s">
        <v>1112</v>
      </c>
      <c r="C1715" s="11">
        <v>1</v>
      </c>
      <c r="D1715" s="11">
        <v>145.5</v>
      </c>
      <c r="E1715" s="11">
        <v>145.5</v>
      </c>
      <c r="F1715" s="26">
        <f t="shared" si="104"/>
        <v>2145396</v>
      </c>
      <c r="G1715" s="26">
        <f>IF(ISTEXT(E1715),"",IF(ISBLANK(E1715),"",IF(ISTEXT(D1715),"",IF(A1710="Invoice No. : ",INDEX(Sheet1!F$14:F$181,MATCH(B1710,Sheet1!A$14:A$181,0)),G1714))))</f>
        <v>17645</v>
      </c>
      <c r="H1715" s="26" t="str">
        <f t="shared" si="105"/>
        <v>01/17/2023</v>
      </c>
      <c r="I1715" s="26" t="str">
        <f>IF(ISTEXT(E1715),"",IF(ISBLANK(E1715),"",IF(ISTEXT(D1715),"",IF(A1710="Invoice No. : ",TEXT(INDEX(Sheet1!C$14:C$200,MATCH(B1710,Sheet1!A$14:A$200,0)),"hh:mm:ss"),I1714))))</f>
        <v>13:48:11</v>
      </c>
      <c r="J1715">
        <f t="shared" si="106"/>
        <v>145.5</v>
      </c>
      <c r="K1715">
        <f>IF(ISBLANK(G1715),"",IF(ISTEXT(G1715),"",INDEX(Sheet1!H$14:H$181,MATCH(F1715,Sheet1!A$14:A$181,0))))</f>
        <v>0</v>
      </c>
      <c r="L1715">
        <f>IF(ISBLANK(G1715),"",IF(ISTEXT(G1715),"",INDEX(Sheet1!I$14:I$181,MATCH(F1715,Sheet1!A$14:A$181,0))))</f>
        <v>145.5</v>
      </c>
      <c r="M1715" t="str">
        <f>IF(ISBLANK(G1715),"",IF(ISTEXT(G1715),"",IF(INDEX(Sheet1!H$14:H$181,MATCH(F1715,Sheet1!A$14:A$181,0))&lt;&gt;0,IF(INDEX(Sheet1!I$14:I$181,MATCH(F1715,Sheet1!A$14:A$181,0))&lt;&gt;0,"Loan &amp; Cash","Loan"),"Cash")))</f>
        <v>Cash</v>
      </c>
      <c r="N1715">
        <f>IF(ISTEXT(E1715),"",IF(ISBLANK(E1715),"",IF(ISTEXT(D1715),"",IF(A1710="Invoice No. : ",INDEX(Sheet1!D$14:D$181,MATCH(B1710,Sheet1!A$14:A$181,0)),N1714))))</f>
        <v>2</v>
      </c>
      <c r="O1715" t="str">
        <f>IF(ISTEXT(E1715),"",IF(ISBLANK(E1715),"",IF(ISTEXT(D1715),"",IF(A1710="Invoice No. : ",INDEX(Sheet1!E$14:E$181,MATCH(B1710,Sheet1!A$14:A$181,0)),O1714))))</f>
        <v>RUBY</v>
      </c>
      <c r="P1715" t="str">
        <f>IF(ISTEXT(E1715),"",IF(ISBLANK(E1715),"",IF(ISTEXT(D1715),"",IF(A1710="Invoice No. : ",INDEX(Sheet1!G$14:G$181,MATCH(B1710,Sheet1!A$14:A$181,0)),P1714))))</f>
        <v>CABANILLA, RENATO RINGOR</v>
      </c>
      <c r="Q1715">
        <f t="shared" si="107"/>
        <v>130591.09</v>
      </c>
    </row>
    <row r="1716" spans="1:17" x14ac:dyDescent="0.2">
      <c r="D1716" s="12" t="s">
        <v>16</v>
      </c>
      <c r="E1716" s="13">
        <v>145.5</v>
      </c>
      <c r="F1716" s="26" t="str">
        <f t="shared" si="104"/>
        <v/>
      </c>
      <c r="G1716" s="26" t="str">
        <f>IF(ISTEXT(E1716),"",IF(ISBLANK(E1716),"",IF(ISTEXT(D1716),"",IF(A1711="Invoice No. : ",INDEX(Sheet1!F$14:F$181,MATCH(B1711,Sheet1!A$14:A$181,0)),G1715))))</f>
        <v/>
      </c>
      <c r="H1716" s="26" t="str">
        <f t="shared" si="105"/>
        <v/>
      </c>
      <c r="I1716" s="26" t="str">
        <f>IF(ISTEXT(E1716),"",IF(ISBLANK(E1716),"",IF(ISTEXT(D1716),"",IF(A1711="Invoice No. : ",TEXT(INDEX(Sheet1!C$14:C$200,MATCH(B1711,Sheet1!A$14:A$200,0)),"hh:mm:ss"),I1715))))</f>
        <v/>
      </c>
      <c r="J1716" t="str">
        <f t="shared" si="106"/>
        <v/>
      </c>
      <c r="K1716" t="str">
        <f>IF(ISBLANK(G1716),"",IF(ISTEXT(G1716),"",INDEX(Sheet1!H$14:H$181,MATCH(F1716,Sheet1!A$14:A$181,0))))</f>
        <v/>
      </c>
      <c r="L1716" t="str">
        <f>IF(ISBLANK(G1716),"",IF(ISTEXT(G1716),"",INDEX(Sheet1!I$14:I$181,MATCH(F1716,Sheet1!A$14:A$181,0))))</f>
        <v/>
      </c>
      <c r="M1716" t="str">
        <f>IF(ISBLANK(G1716),"",IF(ISTEXT(G1716),"",IF(INDEX(Sheet1!H$14:H$181,MATCH(F1716,Sheet1!A$14:A$181,0))&lt;&gt;0,IF(INDEX(Sheet1!I$14:I$181,MATCH(F1716,Sheet1!A$14:A$181,0))&lt;&gt;0,"Loan &amp; Cash","Loan"),"Cash")))</f>
        <v/>
      </c>
      <c r="N1716" t="str">
        <f>IF(ISTEXT(E1716),"",IF(ISBLANK(E1716),"",IF(ISTEXT(D1716),"",IF(A1711="Invoice No. : ",INDEX(Sheet1!D$14:D$181,MATCH(B1711,Sheet1!A$14:A$181,0)),N1715))))</f>
        <v/>
      </c>
      <c r="O1716" t="str">
        <f>IF(ISTEXT(E1716),"",IF(ISBLANK(E1716),"",IF(ISTEXT(D1716),"",IF(A1711="Invoice No. : ",INDEX(Sheet1!E$14:E$181,MATCH(B1711,Sheet1!A$14:A$181,0)),O1715))))</f>
        <v/>
      </c>
      <c r="P1716" t="str">
        <f>IF(ISTEXT(E1716),"",IF(ISBLANK(E1716),"",IF(ISTEXT(D1716),"",IF(A1711="Invoice No. : ",INDEX(Sheet1!G$14:G$181,MATCH(B1711,Sheet1!A$14:A$181,0)),P1715))))</f>
        <v/>
      </c>
      <c r="Q1716" t="str">
        <f t="shared" si="107"/>
        <v/>
      </c>
    </row>
    <row r="1717" spans="1:17" x14ac:dyDescent="0.2">
      <c r="F1717" s="26" t="str">
        <f t="shared" si="104"/>
        <v/>
      </c>
      <c r="G1717" s="26" t="str">
        <f>IF(ISTEXT(E1717),"",IF(ISBLANK(E1717),"",IF(ISTEXT(D1717),"",IF(A1712="Invoice No. : ",INDEX(Sheet1!F$14:F$181,MATCH(B1712,Sheet1!A$14:A$181,0)),G1716))))</f>
        <v/>
      </c>
      <c r="H1717" s="26" t="str">
        <f t="shared" si="105"/>
        <v/>
      </c>
      <c r="I1717" s="26" t="str">
        <f>IF(ISTEXT(E1717),"",IF(ISBLANK(E1717),"",IF(ISTEXT(D1717),"",IF(A1712="Invoice No. : ",TEXT(INDEX(Sheet1!C$14:C$200,MATCH(B1712,Sheet1!A$14:A$200,0)),"hh:mm:ss"),I1716))))</f>
        <v/>
      </c>
      <c r="J1717" t="str">
        <f t="shared" si="106"/>
        <v/>
      </c>
      <c r="K1717" t="str">
        <f>IF(ISBLANK(G1717),"",IF(ISTEXT(G1717),"",INDEX(Sheet1!H$14:H$181,MATCH(F1717,Sheet1!A$14:A$181,0))))</f>
        <v/>
      </c>
      <c r="L1717" t="str">
        <f>IF(ISBLANK(G1717),"",IF(ISTEXT(G1717),"",INDEX(Sheet1!I$14:I$181,MATCH(F1717,Sheet1!A$14:A$181,0))))</f>
        <v/>
      </c>
      <c r="M1717" t="str">
        <f>IF(ISBLANK(G1717),"",IF(ISTEXT(G1717),"",IF(INDEX(Sheet1!H$14:H$181,MATCH(F1717,Sheet1!A$14:A$181,0))&lt;&gt;0,IF(INDEX(Sheet1!I$14:I$181,MATCH(F1717,Sheet1!A$14:A$181,0))&lt;&gt;0,"Loan &amp; Cash","Loan"),"Cash")))</f>
        <v/>
      </c>
      <c r="N1717" t="str">
        <f>IF(ISTEXT(E1717),"",IF(ISBLANK(E1717),"",IF(ISTEXT(D1717),"",IF(A1712="Invoice No. : ",INDEX(Sheet1!D$14:D$181,MATCH(B1712,Sheet1!A$14:A$181,0)),N1716))))</f>
        <v/>
      </c>
      <c r="O1717" t="str">
        <f>IF(ISTEXT(E1717),"",IF(ISBLANK(E1717),"",IF(ISTEXT(D1717),"",IF(A1712="Invoice No. : ",INDEX(Sheet1!E$14:E$181,MATCH(B1712,Sheet1!A$14:A$181,0)),O1716))))</f>
        <v/>
      </c>
      <c r="P1717" t="str">
        <f>IF(ISTEXT(E1717),"",IF(ISBLANK(E1717),"",IF(ISTEXT(D1717),"",IF(A1712="Invoice No. : ",INDEX(Sheet1!G$14:G$181,MATCH(B1712,Sheet1!A$14:A$181,0)),P1716))))</f>
        <v/>
      </c>
      <c r="Q1717" t="str">
        <f t="shared" si="107"/>
        <v/>
      </c>
    </row>
    <row r="1718" spans="1:17" x14ac:dyDescent="0.2">
      <c r="F1718" s="26" t="str">
        <f t="shared" si="104"/>
        <v/>
      </c>
      <c r="G1718" s="26" t="str">
        <f>IF(ISTEXT(E1718),"",IF(ISBLANK(E1718),"",IF(ISTEXT(D1718),"",IF(A1713="Invoice No. : ",INDEX(Sheet1!F$14:F$181,MATCH(B1713,Sheet1!A$14:A$181,0)),G1717))))</f>
        <v/>
      </c>
      <c r="H1718" s="26" t="str">
        <f t="shared" si="105"/>
        <v/>
      </c>
      <c r="I1718" s="26" t="str">
        <f>IF(ISTEXT(E1718),"",IF(ISBLANK(E1718),"",IF(ISTEXT(D1718),"",IF(A1713="Invoice No. : ",TEXT(INDEX(Sheet1!C$14:C$200,MATCH(B1713,Sheet1!A$14:A$200,0)),"hh:mm:ss"),I1717))))</f>
        <v/>
      </c>
      <c r="J1718" t="str">
        <f t="shared" si="106"/>
        <v/>
      </c>
      <c r="K1718" t="str">
        <f>IF(ISBLANK(G1718),"",IF(ISTEXT(G1718),"",INDEX(Sheet1!H$14:H$181,MATCH(F1718,Sheet1!A$14:A$181,0))))</f>
        <v/>
      </c>
      <c r="L1718" t="str">
        <f>IF(ISBLANK(G1718),"",IF(ISTEXT(G1718),"",INDEX(Sheet1!I$14:I$181,MATCH(F1718,Sheet1!A$14:A$181,0))))</f>
        <v/>
      </c>
      <c r="M1718" t="str">
        <f>IF(ISBLANK(G1718),"",IF(ISTEXT(G1718),"",IF(INDEX(Sheet1!H$14:H$181,MATCH(F1718,Sheet1!A$14:A$181,0))&lt;&gt;0,IF(INDEX(Sheet1!I$14:I$181,MATCH(F1718,Sheet1!A$14:A$181,0))&lt;&gt;0,"Loan &amp; Cash","Loan"),"Cash")))</f>
        <v/>
      </c>
      <c r="N1718" t="str">
        <f>IF(ISTEXT(E1718),"",IF(ISBLANK(E1718),"",IF(ISTEXT(D1718),"",IF(A1713="Invoice No. : ",INDEX(Sheet1!D$14:D$181,MATCH(B1713,Sheet1!A$14:A$181,0)),N1717))))</f>
        <v/>
      </c>
      <c r="O1718" t="str">
        <f>IF(ISTEXT(E1718),"",IF(ISBLANK(E1718),"",IF(ISTEXT(D1718),"",IF(A1713="Invoice No. : ",INDEX(Sheet1!E$14:E$181,MATCH(B1713,Sheet1!A$14:A$181,0)),O1717))))</f>
        <v/>
      </c>
      <c r="P1718" t="str">
        <f>IF(ISTEXT(E1718),"",IF(ISBLANK(E1718),"",IF(ISTEXT(D1718),"",IF(A1713="Invoice No. : ",INDEX(Sheet1!G$14:G$181,MATCH(B1713,Sheet1!A$14:A$181,0)),P1717))))</f>
        <v/>
      </c>
      <c r="Q1718" t="str">
        <f t="shared" si="107"/>
        <v/>
      </c>
    </row>
    <row r="1719" spans="1:17" x14ac:dyDescent="0.2">
      <c r="A1719" s="3" t="s">
        <v>4</v>
      </c>
      <c r="B1719" s="4">
        <v>2145397</v>
      </c>
      <c r="C1719" s="3" t="s">
        <v>5</v>
      </c>
      <c r="D1719" s="5" t="s">
        <v>185</v>
      </c>
      <c r="F1719" s="26" t="str">
        <f t="shared" si="104"/>
        <v/>
      </c>
      <c r="G1719" s="26" t="str">
        <f>IF(ISTEXT(E1719),"",IF(ISBLANK(E1719),"",IF(ISTEXT(D1719),"",IF(A1714="Invoice No. : ",INDEX(Sheet1!F$14:F$181,MATCH(B1714,Sheet1!A$14:A$181,0)),G1718))))</f>
        <v/>
      </c>
      <c r="H1719" s="26" t="str">
        <f t="shared" si="105"/>
        <v/>
      </c>
      <c r="I1719" s="26" t="str">
        <f>IF(ISTEXT(E1719),"",IF(ISBLANK(E1719),"",IF(ISTEXT(D1719),"",IF(A1714="Invoice No. : ",TEXT(INDEX(Sheet1!C$14:C$200,MATCH(B1714,Sheet1!A$14:A$200,0)),"hh:mm:ss"),I1718))))</f>
        <v/>
      </c>
      <c r="J1719" t="str">
        <f t="shared" si="106"/>
        <v/>
      </c>
      <c r="K1719" t="str">
        <f>IF(ISBLANK(G1719),"",IF(ISTEXT(G1719),"",INDEX(Sheet1!H$14:H$181,MATCH(F1719,Sheet1!A$14:A$181,0))))</f>
        <v/>
      </c>
      <c r="L1719" t="str">
        <f>IF(ISBLANK(G1719),"",IF(ISTEXT(G1719),"",INDEX(Sheet1!I$14:I$181,MATCH(F1719,Sheet1!A$14:A$181,0))))</f>
        <v/>
      </c>
      <c r="M1719" t="str">
        <f>IF(ISBLANK(G1719),"",IF(ISTEXT(G1719),"",IF(INDEX(Sheet1!H$14:H$181,MATCH(F1719,Sheet1!A$14:A$181,0))&lt;&gt;0,IF(INDEX(Sheet1!I$14:I$181,MATCH(F1719,Sheet1!A$14:A$181,0))&lt;&gt;0,"Loan &amp; Cash","Loan"),"Cash")))</f>
        <v/>
      </c>
      <c r="N1719" t="str">
        <f>IF(ISTEXT(E1719),"",IF(ISBLANK(E1719),"",IF(ISTEXT(D1719),"",IF(A1714="Invoice No. : ",INDEX(Sheet1!D$14:D$181,MATCH(B1714,Sheet1!A$14:A$181,0)),N1718))))</f>
        <v/>
      </c>
      <c r="O1719" t="str">
        <f>IF(ISTEXT(E1719),"",IF(ISBLANK(E1719),"",IF(ISTEXT(D1719),"",IF(A1714="Invoice No. : ",INDEX(Sheet1!E$14:E$181,MATCH(B1714,Sheet1!A$14:A$181,0)),O1718))))</f>
        <v/>
      </c>
      <c r="P1719" t="str">
        <f>IF(ISTEXT(E1719),"",IF(ISBLANK(E1719),"",IF(ISTEXT(D1719),"",IF(A1714="Invoice No. : ",INDEX(Sheet1!G$14:G$181,MATCH(B1714,Sheet1!A$14:A$181,0)),P1718))))</f>
        <v/>
      </c>
      <c r="Q1719" t="str">
        <f t="shared" si="107"/>
        <v/>
      </c>
    </row>
    <row r="1720" spans="1:17" x14ac:dyDescent="0.2">
      <c r="A1720" s="3" t="s">
        <v>7</v>
      </c>
      <c r="B1720" s="6">
        <v>44943</v>
      </c>
      <c r="C1720" s="3" t="s">
        <v>8</v>
      </c>
      <c r="D1720" s="7">
        <v>2</v>
      </c>
      <c r="F1720" s="26" t="str">
        <f t="shared" si="104"/>
        <v/>
      </c>
      <c r="G1720" s="26" t="str">
        <f>IF(ISTEXT(E1720),"",IF(ISBLANK(E1720),"",IF(ISTEXT(D1720),"",IF(A1715="Invoice No. : ",INDEX(Sheet1!F$14:F$181,MATCH(B1715,Sheet1!A$14:A$181,0)),G1719))))</f>
        <v/>
      </c>
      <c r="H1720" s="26" t="str">
        <f t="shared" si="105"/>
        <v/>
      </c>
      <c r="I1720" s="26" t="str">
        <f>IF(ISTEXT(E1720),"",IF(ISBLANK(E1720),"",IF(ISTEXT(D1720),"",IF(A1715="Invoice No. : ",TEXT(INDEX(Sheet1!C$14:C$200,MATCH(B1715,Sheet1!A$14:A$200,0)),"hh:mm:ss"),I1719))))</f>
        <v/>
      </c>
      <c r="J1720" t="str">
        <f t="shared" si="106"/>
        <v/>
      </c>
      <c r="K1720" t="str">
        <f>IF(ISBLANK(G1720),"",IF(ISTEXT(G1720),"",INDEX(Sheet1!H$14:H$181,MATCH(F1720,Sheet1!A$14:A$181,0))))</f>
        <v/>
      </c>
      <c r="L1720" t="str">
        <f>IF(ISBLANK(G1720),"",IF(ISTEXT(G1720),"",INDEX(Sheet1!I$14:I$181,MATCH(F1720,Sheet1!A$14:A$181,0))))</f>
        <v/>
      </c>
      <c r="M1720" t="str">
        <f>IF(ISBLANK(G1720),"",IF(ISTEXT(G1720),"",IF(INDEX(Sheet1!H$14:H$181,MATCH(F1720,Sheet1!A$14:A$181,0))&lt;&gt;0,IF(INDEX(Sheet1!I$14:I$181,MATCH(F1720,Sheet1!A$14:A$181,0))&lt;&gt;0,"Loan &amp; Cash","Loan"),"Cash")))</f>
        <v/>
      </c>
      <c r="N1720" t="str">
        <f>IF(ISTEXT(E1720),"",IF(ISBLANK(E1720),"",IF(ISTEXT(D1720),"",IF(A1715="Invoice No. : ",INDEX(Sheet1!D$14:D$181,MATCH(B1715,Sheet1!A$14:A$181,0)),N1719))))</f>
        <v/>
      </c>
      <c r="O1720" t="str">
        <f>IF(ISTEXT(E1720),"",IF(ISBLANK(E1720),"",IF(ISTEXT(D1720),"",IF(A1715="Invoice No. : ",INDEX(Sheet1!E$14:E$181,MATCH(B1715,Sheet1!A$14:A$181,0)),O1719))))</f>
        <v/>
      </c>
      <c r="P1720" t="str">
        <f>IF(ISTEXT(E1720),"",IF(ISBLANK(E1720),"",IF(ISTEXT(D1720),"",IF(A1715="Invoice No. : ",INDEX(Sheet1!G$14:G$181,MATCH(B1715,Sheet1!A$14:A$181,0)),P1719))))</f>
        <v/>
      </c>
      <c r="Q1720" t="str">
        <f t="shared" si="107"/>
        <v/>
      </c>
    </row>
    <row r="1721" spans="1:17" x14ac:dyDescent="0.2">
      <c r="F1721" s="26" t="str">
        <f t="shared" si="104"/>
        <v/>
      </c>
      <c r="G1721" s="26" t="str">
        <f>IF(ISTEXT(E1721),"",IF(ISBLANK(E1721),"",IF(ISTEXT(D1721),"",IF(A1716="Invoice No. : ",INDEX(Sheet1!F$14:F$181,MATCH(B1716,Sheet1!A$14:A$181,0)),G1720))))</f>
        <v/>
      </c>
      <c r="H1721" s="26" t="str">
        <f t="shared" si="105"/>
        <v/>
      </c>
      <c r="I1721" s="26" t="str">
        <f>IF(ISTEXT(E1721),"",IF(ISBLANK(E1721),"",IF(ISTEXT(D1721),"",IF(A1716="Invoice No. : ",TEXT(INDEX(Sheet1!C$14:C$200,MATCH(B1716,Sheet1!A$14:A$200,0)),"hh:mm:ss"),I1720))))</f>
        <v/>
      </c>
      <c r="J1721" t="str">
        <f t="shared" si="106"/>
        <v/>
      </c>
      <c r="K1721" t="str">
        <f>IF(ISBLANK(G1721),"",IF(ISTEXT(G1721),"",INDEX(Sheet1!H$14:H$181,MATCH(F1721,Sheet1!A$14:A$181,0))))</f>
        <v/>
      </c>
      <c r="L1721" t="str">
        <f>IF(ISBLANK(G1721),"",IF(ISTEXT(G1721),"",INDEX(Sheet1!I$14:I$181,MATCH(F1721,Sheet1!A$14:A$181,0))))</f>
        <v/>
      </c>
      <c r="M1721" t="str">
        <f>IF(ISBLANK(G1721),"",IF(ISTEXT(G1721),"",IF(INDEX(Sheet1!H$14:H$181,MATCH(F1721,Sheet1!A$14:A$181,0))&lt;&gt;0,IF(INDEX(Sheet1!I$14:I$181,MATCH(F1721,Sheet1!A$14:A$181,0))&lt;&gt;0,"Loan &amp; Cash","Loan"),"Cash")))</f>
        <v/>
      </c>
      <c r="N1721" t="str">
        <f>IF(ISTEXT(E1721),"",IF(ISBLANK(E1721),"",IF(ISTEXT(D1721),"",IF(A1716="Invoice No. : ",INDEX(Sheet1!D$14:D$181,MATCH(B1716,Sheet1!A$14:A$181,0)),N1720))))</f>
        <v/>
      </c>
      <c r="O1721" t="str">
        <f>IF(ISTEXT(E1721),"",IF(ISBLANK(E1721),"",IF(ISTEXT(D1721),"",IF(A1716="Invoice No. : ",INDEX(Sheet1!E$14:E$181,MATCH(B1716,Sheet1!A$14:A$181,0)),O1720))))</f>
        <v/>
      </c>
      <c r="P1721" t="str">
        <f>IF(ISTEXT(E1721),"",IF(ISBLANK(E1721),"",IF(ISTEXT(D1721),"",IF(A1716="Invoice No. : ",INDEX(Sheet1!G$14:G$181,MATCH(B1716,Sheet1!A$14:A$181,0)),P1720))))</f>
        <v/>
      </c>
      <c r="Q1721" t="str">
        <f t="shared" si="107"/>
        <v/>
      </c>
    </row>
    <row r="1722" spans="1:17" x14ac:dyDescent="0.2">
      <c r="A1722" s="8" t="s">
        <v>9</v>
      </c>
      <c r="B1722" s="8" t="s">
        <v>10</v>
      </c>
      <c r="C1722" s="9" t="s">
        <v>11</v>
      </c>
      <c r="D1722" s="9" t="s">
        <v>12</v>
      </c>
      <c r="E1722" s="9" t="s">
        <v>13</v>
      </c>
      <c r="F1722" s="26" t="str">
        <f t="shared" si="104"/>
        <v/>
      </c>
      <c r="G1722" s="26" t="str">
        <f>IF(ISTEXT(E1722),"",IF(ISBLANK(E1722),"",IF(ISTEXT(D1722),"",IF(A1717="Invoice No. : ",INDEX(Sheet1!F$14:F$181,MATCH(B1717,Sheet1!A$14:A$181,0)),G1721))))</f>
        <v/>
      </c>
      <c r="H1722" s="26" t="str">
        <f t="shared" si="105"/>
        <v/>
      </c>
      <c r="I1722" s="26" t="str">
        <f>IF(ISTEXT(E1722),"",IF(ISBLANK(E1722),"",IF(ISTEXT(D1722),"",IF(A1717="Invoice No. : ",TEXT(INDEX(Sheet1!C$14:C$200,MATCH(B1717,Sheet1!A$14:A$200,0)),"hh:mm:ss"),I1721))))</f>
        <v/>
      </c>
      <c r="J1722" t="str">
        <f t="shared" si="106"/>
        <v/>
      </c>
      <c r="K1722" t="str">
        <f>IF(ISBLANK(G1722),"",IF(ISTEXT(G1722),"",INDEX(Sheet1!H$14:H$181,MATCH(F1722,Sheet1!A$14:A$181,0))))</f>
        <v/>
      </c>
      <c r="L1722" t="str">
        <f>IF(ISBLANK(G1722),"",IF(ISTEXT(G1722),"",INDEX(Sheet1!I$14:I$181,MATCH(F1722,Sheet1!A$14:A$181,0))))</f>
        <v/>
      </c>
      <c r="M1722" t="str">
        <f>IF(ISBLANK(G1722),"",IF(ISTEXT(G1722),"",IF(INDEX(Sheet1!H$14:H$181,MATCH(F1722,Sheet1!A$14:A$181,0))&lt;&gt;0,IF(INDEX(Sheet1!I$14:I$181,MATCH(F1722,Sheet1!A$14:A$181,0))&lt;&gt;0,"Loan &amp; Cash","Loan"),"Cash")))</f>
        <v/>
      </c>
      <c r="N1722" t="str">
        <f>IF(ISTEXT(E1722),"",IF(ISBLANK(E1722),"",IF(ISTEXT(D1722),"",IF(A1717="Invoice No. : ",INDEX(Sheet1!D$14:D$181,MATCH(B1717,Sheet1!A$14:A$181,0)),N1721))))</f>
        <v/>
      </c>
      <c r="O1722" t="str">
        <f>IF(ISTEXT(E1722),"",IF(ISBLANK(E1722),"",IF(ISTEXT(D1722),"",IF(A1717="Invoice No. : ",INDEX(Sheet1!E$14:E$181,MATCH(B1717,Sheet1!A$14:A$181,0)),O1721))))</f>
        <v/>
      </c>
      <c r="P1722" t="str">
        <f>IF(ISTEXT(E1722),"",IF(ISBLANK(E1722),"",IF(ISTEXT(D1722),"",IF(A1717="Invoice No. : ",INDEX(Sheet1!G$14:G$181,MATCH(B1717,Sheet1!A$14:A$181,0)),P1721))))</f>
        <v/>
      </c>
      <c r="Q1722" t="str">
        <f t="shared" si="107"/>
        <v/>
      </c>
    </row>
    <row r="1723" spans="1:17" x14ac:dyDescent="0.2">
      <c r="F1723" s="26" t="str">
        <f t="shared" si="104"/>
        <v/>
      </c>
      <c r="G1723" s="26" t="str">
        <f>IF(ISTEXT(E1723),"",IF(ISBLANK(E1723),"",IF(ISTEXT(D1723),"",IF(A1718="Invoice No. : ",INDEX(Sheet1!F$14:F$181,MATCH(B1718,Sheet1!A$14:A$181,0)),G1722))))</f>
        <v/>
      </c>
      <c r="H1723" s="26" t="str">
        <f t="shared" si="105"/>
        <v/>
      </c>
      <c r="I1723" s="26" t="str">
        <f>IF(ISTEXT(E1723),"",IF(ISBLANK(E1723),"",IF(ISTEXT(D1723),"",IF(A1718="Invoice No. : ",TEXT(INDEX(Sheet1!C$14:C$200,MATCH(B1718,Sheet1!A$14:A$200,0)),"hh:mm:ss"),I1722))))</f>
        <v/>
      </c>
      <c r="J1723" t="str">
        <f t="shared" si="106"/>
        <v/>
      </c>
      <c r="K1723" t="str">
        <f>IF(ISBLANK(G1723),"",IF(ISTEXT(G1723),"",INDEX(Sheet1!H$14:H$181,MATCH(F1723,Sheet1!A$14:A$181,0))))</f>
        <v/>
      </c>
      <c r="L1723" t="str">
        <f>IF(ISBLANK(G1723),"",IF(ISTEXT(G1723),"",INDEX(Sheet1!I$14:I$181,MATCH(F1723,Sheet1!A$14:A$181,0))))</f>
        <v/>
      </c>
      <c r="M1723" t="str">
        <f>IF(ISBLANK(G1723),"",IF(ISTEXT(G1723),"",IF(INDEX(Sheet1!H$14:H$181,MATCH(F1723,Sheet1!A$14:A$181,0))&lt;&gt;0,IF(INDEX(Sheet1!I$14:I$181,MATCH(F1723,Sheet1!A$14:A$181,0))&lt;&gt;0,"Loan &amp; Cash","Loan"),"Cash")))</f>
        <v/>
      </c>
      <c r="N1723" t="str">
        <f>IF(ISTEXT(E1723),"",IF(ISBLANK(E1723),"",IF(ISTEXT(D1723),"",IF(A1718="Invoice No. : ",INDEX(Sheet1!D$14:D$181,MATCH(B1718,Sheet1!A$14:A$181,0)),N1722))))</f>
        <v/>
      </c>
      <c r="O1723" t="str">
        <f>IF(ISTEXT(E1723),"",IF(ISBLANK(E1723),"",IF(ISTEXT(D1723),"",IF(A1718="Invoice No. : ",INDEX(Sheet1!E$14:E$181,MATCH(B1718,Sheet1!A$14:A$181,0)),O1722))))</f>
        <v/>
      </c>
      <c r="P1723" t="str">
        <f>IF(ISTEXT(E1723),"",IF(ISBLANK(E1723),"",IF(ISTEXT(D1723),"",IF(A1718="Invoice No. : ",INDEX(Sheet1!G$14:G$181,MATCH(B1718,Sheet1!A$14:A$181,0)),P1722))))</f>
        <v/>
      </c>
      <c r="Q1723" t="str">
        <f t="shared" si="107"/>
        <v/>
      </c>
    </row>
    <row r="1724" spans="1:17" x14ac:dyDescent="0.2">
      <c r="A1724" s="10" t="s">
        <v>775</v>
      </c>
      <c r="B1724" s="10" t="s">
        <v>776</v>
      </c>
      <c r="C1724" s="11">
        <v>1</v>
      </c>
      <c r="D1724" s="11">
        <v>13</v>
      </c>
      <c r="E1724" s="11">
        <v>13</v>
      </c>
      <c r="F1724" s="26">
        <f t="shared" si="104"/>
        <v>2145397</v>
      </c>
      <c r="G1724" s="26">
        <f>IF(ISTEXT(E1724),"",IF(ISBLANK(E1724),"",IF(ISTEXT(D1724),"",IF(A1719="Invoice No. : ",INDEX(Sheet1!F$14:F$181,MATCH(B1719,Sheet1!A$14:A$181,0)),G1723))))</f>
        <v>50905</v>
      </c>
      <c r="H1724" s="26" t="str">
        <f t="shared" si="105"/>
        <v>01/17/2023</v>
      </c>
      <c r="I1724" s="26" t="str">
        <f>IF(ISTEXT(E1724),"",IF(ISBLANK(E1724),"",IF(ISTEXT(D1724),"",IF(A1719="Invoice No. : ",TEXT(INDEX(Sheet1!C$14:C$200,MATCH(B1719,Sheet1!A$14:A$200,0)),"hh:mm:ss"),I1723))))</f>
        <v>13:51:36</v>
      </c>
      <c r="J1724">
        <f t="shared" si="106"/>
        <v>13</v>
      </c>
      <c r="K1724">
        <f>IF(ISBLANK(G1724),"",IF(ISTEXT(G1724),"",INDEX(Sheet1!H$14:H$181,MATCH(F1724,Sheet1!A$14:A$181,0))))</f>
        <v>0</v>
      </c>
      <c r="L1724">
        <f>IF(ISBLANK(G1724),"",IF(ISTEXT(G1724),"",INDEX(Sheet1!I$14:I$181,MATCH(F1724,Sheet1!A$14:A$181,0))))</f>
        <v>13</v>
      </c>
      <c r="M1724" t="str">
        <f>IF(ISBLANK(G1724),"",IF(ISTEXT(G1724),"",IF(INDEX(Sheet1!H$14:H$181,MATCH(F1724,Sheet1!A$14:A$181,0))&lt;&gt;0,IF(INDEX(Sheet1!I$14:I$181,MATCH(F1724,Sheet1!A$14:A$181,0))&lt;&gt;0,"Loan &amp; Cash","Loan"),"Cash")))</f>
        <v>Cash</v>
      </c>
      <c r="N1724">
        <f>IF(ISTEXT(E1724),"",IF(ISBLANK(E1724),"",IF(ISTEXT(D1724),"",IF(A1719="Invoice No. : ",INDEX(Sheet1!D$14:D$181,MATCH(B1719,Sheet1!A$14:A$181,0)),N1723))))</f>
        <v>2</v>
      </c>
      <c r="O1724" t="str">
        <f>IF(ISTEXT(E1724),"",IF(ISBLANK(E1724),"",IF(ISTEXT(D1724),"",IF(A1719="Invoice No. : ",INDEX(Sheet1!E$14:E$181,MATCH(B1719,Sheet1!A$14:A$181,0)),O1723))))</f>
        <v>RUBY</v>
      </c>
      <c r="P1724" t="str">
        <f>IF(ISTEXT(E1724),"",IF(ISBLANK(E1724),"",IF(ISTEXT(D1724),"",IF(A1719="Invoice No. : ",INDEX(Sheet1!G$14:G$181,MATCH(B1719,Sheet1!A$14:A$181,0)),P1723))))</f>
        <v>DALIS, LAILA CALUMINGA</v>
      </c>
      <c r="Q1724">
        <f t="shared" si="107"/>
        <v>130591.09</v>
      </c>
    </row>
    <row r="1725" spans="1:17" x14ac:dyDescent="0.2">
      <c r="D1725" s="12" t="s">
        <v>16</v>
      </c>
      <c r="E1725" s="13">
        <v>13</v>
      </c>
      <c r="F1725" s="26" t="str">
        <f t="shared" si="104"/>
        <v/>
      </c>
      <c r="G1725" s="26" t="str">
        <f>IF(ISTEXT(E1725),"",IF(ISBLANK(E1725),"",IF(ISTEXT(D1725),"",IF(A1720="Invoice No. : ",INDEX(Sheet1!F$14:F$181,MATCH(B1720,Sheet1!A$14:A$181,0)),G1724))))</f>
        <v/>
      </c>
      <c r="H1725" s="26" t="str">
        <f t="shared" si="105"/>
        <v/>
      </c>
      <c r="I1725" s="26" t="str">
        <f>IF(ISTEXT(E1725),"",IF(ISBLANK(E1725),"",IF(ISTEXT(D1725),"",IF(A1720="Invoice No. : ",TEXT(INDEX(Sheet1!C$14:C$200,MATCH(B1720,Sheet1!A$14:A$200,0)),"hh:mm:ss"),I1724))))</f>
        <v/>
      </c>
      <c r="J1725" t="str">
        <f t="shared" si="106"/>
        <v/>
      </c>
      <c r="K1725" t="str">
        <f>IF(ISBLANK(G1725),"",IF(ISTEXT(G1725),"",INDEX(Sheet1!H$14:H$181,MATCH(F1725,Sheet1!A$14:A$181,0))))</f>
        <v/>
      </c>
      <c r="L1725" t="str">
        <f>IF(ISBLANK(G1725),"",IF(ISTEXT(G1725),"",INDEX(Sheet1!I$14:I$181,MATCH(F1725,Sheet1!A$14:A$181,0))))</f>
        <v/>
      </c>
      <c r="M1725" t="str">
        <f>IF(ISBLANK(G1725),"",IF(ISTEXT(G1725),"",IF(INDEX(Sheet1!H$14:H$181,MATCH(F1725,Sheet1!A$14:A$181,0))&lt;&gt;0,IF(INDEX(Sheet1!I$14:I$181,MATCH(F1725,Sheet1!A$14:A$181,0))&lt;&gt;0,"Loan &amp; Cash","Loan"),"Cash")))</f>
        <v/>
      </c>
      <c r="N1725" t="str">
        <f>IF(ISTEXT(E1725),"",IF(ISBLANK(E1725),"",IF(ISTEXT(D1725),"",IF(A1720="Invoice No. : ",INDEX(Sheet1!D$14:D$181,MATCH(B1720,Sheet1!A$14:A$181,0)),N1724))))</f>
        <v/>
      </c>
      <c r="O1725" t="str">
        <f>IF(ISTEXT(E1725),"",IF(ISBLANK(E1725),"",IF(ISTEXT(D1725),"",IF(A1720="Invoice No. : ",INDEX(Sheet1!E$14:E$181,MATCH(B1720,Sheet1!A$14:A$181,0)),O1724))))</f>
        <v/>
      </c>
      <c r="P1725" t="str">
        <f>IF(ISTEXT(E1725),"",IF(ISBLANK(E1725),"",IF(ISTEXT(D1725),"",IF(A1720="Invoice No. : ",INDEX(Sheet1!G$14:G$181,MATCH(B1720,Sheet1!A$14:A$181,0)),P1724))))</f>
        <v/>
      </c>
      <c r="Q1725" t="str">
        <f t="shared" si="107"/>
        <v/>
      </c>
    </row>
    <row r="1726" spans="1:17" x14ac:dyDescent="0.2">
      <c r="F1726" s="26" t="str">
        <f t="shared" si="104"/>
        <v/>
      </c>
      <c r="G1726" s="26" t="str">
        <f>IF(ISTEXT(E1726),"",IF(ISBLANK(E1726),"",IF(ISTEXT(D1726),"",IF(A1721="Invoice No. : ",INDEX(Sheet1!F$14:F$181,MATCH(B1721,Sheet1!A$14:A$181,0)),G1725))))</f>
        <v/>
      </c>
      <c r="H1726" s="26" t="str">
        <f t="shared" si="105"/>
        <v/>
      </c>
      <c r="I1726" s="26" t="str">
        <f>IF(ISTEXT(E1726),"",IF(ISBLANK(E1726),"",IF(ISTEXT(D1726),"",IF(A1721="Invoice No. : ",TEXT(INDEX(Sheet1!C$14:C$200,MATCH(B1721,Sheet1!A$14:A$200,0)),"hh:mm:ss"),I1725))))</f>
        <v/>
      </c>
      <c r="J1726" t="str">
        <f t="shared" si="106"/>
        <v/>
      </c>
      <c r="K1726" t="str">
        <f>IF(ISBLANK(G1726),"",IF(ISTEXT(G1726),"",INDEX(Sheet1!H$14:H$181,MATCH(F1726,Sheet1!A$14:A$181,0))))</f>
        <v/>
      </c>
      <c r="L1726" t="str">
        <f>IF(ISBLANK(G1726),"",IF(ISTEXT(G1726),"",INDEX(Sheet1!I$14:I$181,MATCH(F1726,Sheet1!A$14:A$181,0))))</f>
        <v/>
      </c>
      <c r="M1726" t="str">
        <f>IF(ISBLANK(G1726),"",IF(ISTEXT(G1726),"",IF(INDEX(Sheet1!H$14:H$181,MATCH(F1726,Sheet1!A$14:A$181,0))&lt;&gt;0,IF(INDEX(Sheet1!I$14:I$181,MATCH(F1726,Sheet1!A$14:A$181,0))&lt;&gt;0,"Loan &amp; Cash","Loan"),"Cash")))</f>
        <v/>
      </c>
      <c r="N1726" t="str">
        <f>IF(ISTEXT(E1726),"",IF(ISBLANK(E1726),"",IF(ISTEXT(D1726),"",IF(A1721="Invoice No. : ",INDEX(Sheet1!D$14:D$181,MATCH(B1721,Sheet1!A$14:A$181,0)),N1725))))</f>
        <v/>
      </c>
      <c r="O1726" t="str">
        <f>IF(ISTEXT(E1726),"",IF(ISBLANK(E1726),"",IF(ISTEXT(D1726),"",IF(A1721="Invoice No. : ",INDEX(Sheet1!E$14:E$181,MATCH(B1721,Sheet1!A$14:A$181,0)),O1725))))</f>
        <v/>
      </c>
      <c r="P1726" t="str">
        <f>IF(ISTEXT(E1726),"",IF(ISBLANK(E1726),"",IF(ISTEXT(D1726),"",IF(A1721="Invoice No. : ",INDEX(Sheet1!G$14:G$181,MATCH(B1721,Sheet1!A$14:A$181,0)),P1725))))</f>
        <v/>
      </c>
      <c r="Q1726" t="str">
        <f t="shared" si="107"/>
        <v/>
      </c>
    </row>
    <row r="1727" spans="1:17" x14ac:dyDescent="0.2">
      <c r="F1727" s="26" t="str">
        <f t="shared" si="104"/>
        <v/>
      </c>
      <c r="G1727" s="26" t="str">
        <f>IF(ISTEXT(E1727),"",IF(ISBLANK(E1727),"",IF(ISTEXT(D1727),"",IF(A1722="Invoice No. : ",INDEX(Sheet1!F$14:F$181,MATCH(B1722,Sheet1!A$14:A$181,0)),G1726))))</f>
        <v/>
      </c>
      <c r="H1727" s="26" t="str">
        <f t="shared" si="105"/>
        <v/>
      </c>
      <c r="I1727" s="26" t="str">
        <f>IF(ISTEXT(E1727),"",IF(ISBLANK(E1727),"",IF(ISTEXT(D1727),"",IF(A1722="Invoice No. : ",TEXT(INDEX(Sheet1!C$14:C$200,MATCH(B1722,Sheet1!A$14:A$200,0)),"hh:mm:ss"),I1726))))</f>
        <v/>
      </c>
      <c r="J1727" t="str">
        <f t="shared" si="106"/>
        <v/>
      </c>
      <c r="K1727" t="str">
        <f>IF(ISBLANK(G1727),"",IF(ISTEXT(G1727),"",INDEX(Sheet1!H$14:H$181,MATCH(F1727,Sheet1!A$14:A$181,0))))</f>
        <v/>
      </c>
      <c r="L1727" t="str">
        <f>IF(ISBLANK(G1727),"",IF(ISTEXT(G1727),"",INDEX(Sheet1!I$14:I$181,MATCH(F1727,Sheet1!A$14:A$181,0))))</f>
        <v/>
      </c>
      <c r="M1727" t="str">
        <f>IF(ISBLANK(G1727),"",IF(ISTEXT(G1727),"",IF(INDEX(Sheet1!H$14:H$181,MATCH(F1727,Sheet1!A$14:A$181,0))&lt;&gt;0,IF(INDEX(Sheet1!I$14:I$181,MATCH(F1727,Sheet1!A$14:A$181,0))&lt;&gt;0,"Loan &amp; Cash","Loan"),"Cash")))</f>
        <v/>
      </c>
      <c r="N1727" t="str">
        <f>IF(ISTEXT(E1727),"",IF(ISBLANK(E1727),"",IF(ISTEXT(D1727),"",IF(A1722="Invoice No. : ",INDEX(Sheet1!D$14:D$181,MATCH(B1722,Sheet1!A$14:A$181,0)),N1726))))</f>
        <v/>
      </c>
      <c r="O1727" t="str">
        <f>IF(ISTEXT(E1727),"",IF(ISBLANK(E1727),"",IF(ISTEXT(D1727),"",IF(A1722="Invoice No. : ",INDEX(Sheet1!E$14:E$181,MATCH(B1722,Sheet1!A$14:A$181,0)),O1726))))</f>
        <v/>
      </c>
      <c r="P1727" t="str">
        <f>IF(ISTEXT(E1727),"",IF(ISBLANK(E1727),"",IF(ISTEXT(D1727),"",IF(A1722="Invoice No. : ",INDEX(Sheet1!G$14:G$181,MATCH(B1722,Sheet1!A$14:A$181,0)),P1726))))</f>
        <v/>
      </c>
      <c r="Q1727" t="str">
        <f t="shared" si="107"/>
        <v/>
      </c>
    </row>
    <row r="1728" spans="1:17" x14ac:dyDescent="0.2">
      <c r="A1728" s="3" t="s">
        <v>4</v>
      </c>
      <c r="B1728" s="4">
        <v>2145398</v>
      </c>
      <c r="C1728" s="3" t="s">
        <v>5</v>
      </c>
      <c r="D1728" s="5" t="s">
        <v>185</v>
      </c>
      <c r="F1728" s="26" t="str">
        <f t="shared" si="104"/>
        <v/>
      </c>
      <c r="G1728" s="26" t="str">
        <f>IF(ISTEXT(E1728),"",IF(ISBLANK(E1728),"",IF(ISTEXT(D1728),"",IF(A1723="Invoice No. : ",INDEX(Sheet1!F$14:F$181,MATCH(B1723,Sheet1!A$14:A$181,0)),G1727))))</f>
        <v/>
      </c>
      <c r="H1728" s="26" t="str">
        <f t="shared" si="105"/>
        <v/>
      </c>
      <c r="I1728" s="26" t="str">
        <f>IF(ISTEXT(E1728),"",IF(ISBLANK(E1728),"",IF(ISTEXT(D1728),"",IF(A1723="Invoice No. : ",TEXT(INDEX(Sheet1!C$14:C$200,MATCH(B1723,Sheet1!A$14:A$200,0)),"hh:mm:ss"),I1727))))</f>
        <v/>
      </c>
      <c r="J1728" t="str">
        <f t="shared" si="106"/>
        <v/>
      </c>
      <c r="K1728" t="str">
        <f>IF(ISBLANK(G1728),"",IF(ISTEXT(G1728),"",INDEX(Sheet1!H$14:H$181,MATCH(F1728,Sheet1!A$14:A$181,0))))</f>
        <v/>
      </c>
      <c r="L1728" t="str">
        <f>IF(ISBLANK(G1728),"",IF(ISTEXT(G1728),"",INDEX(Sheet1!I$14:I$181,MATCH(F1728,Sheet1!A$14:A$181,0))))</f>
        <v/>
      </c>
      <c r="M1728" t="str">
        <f>IF(ISBLANK(G1728),"",IF(ISTEXT(G1728),"",IF(INDEX(Sheet1!H$14:H$181,MATCH(F1728,Sheet1!A$14:A$181,0))&lt;&gt;0,IF(INDEX(Sheet1!I$14:I$181,MATCH(F1728,Sheet1!A$14:A$181,0))&lt;&gt;0,"Loan &amp; Cash","Loan"),"Cash")))</f>
        <v/>
      </c>
      <c r="N1728" t="str">
        <f>IF(ISTEXT(E1728),"",IF(ISBLANK(E1728),"",IF(ISTEXT(D1728),"",IF(A1723="Invoice No. : ",INDEX(Sheet1!D$14:D$181,MATCH(B1723,Sheet1!A$14:A$181,0)),N1727))))</f>
        <v/>
      </c>
      <c r="O1728" t="str">
        <f>IF(ISTEXT(E1728),"",IF(ISBLANK(E1728),"",IF(ISTEXT(D1728),"",IF(A1723="Invoice No. : ",INDEX(Sheet1!E$14:E$181,MATCH(B1723,Sheet1!A$14:A$181,0)),O1727))))</f>
        <v/>
      </c>
      <c r="P1728" t="str">
        <f>IF(ISTEXT(E1728),"",IF(ISBLANK(E1728),"",IF(ISTEXT(D1728),"",IF(A1723="Invoice No. : ",INDEX(Sheet1!G$14:G$181,MATCH(B1723,Sheet1!A$14:A$181,0)),P1727))))</f>
        <v/>
      </c>
      <c r="Q1728" t="str">
        <f t="shared" si="107"/>
        <v/>
      </c>
    </row>
    <row r="1729" spans="1:17" x14ac:dyDescent="0.2">
      <c r="A1729" s="3" t="s">
        <v>7</v>
      </c>
      <c r="B1729" s="6">
        <v>44943</v>
      </c>
      <c r="C1729" s="3" t="s">
        <v>8</v>
      </c>
      <c r="D1729" s="7">
        <v>2</v>
      </c>
      <c r="F1729" s="26" t="str">
        <f t="shared" si="104"/>
        <v/>
      </c>
      <c r="G1729" s="26" t="str">
        <f>IF(ISTEXT(E1729),"",IF(ISBLANK(E1729),"",IF(ISTEXT(D1729),"",IF(A1724="Invoice No. : ",INDEX(Sheet1!F$14:F$181,MATCH(B1724,Sheet1!A$14:A$181,0)),G1728))))</f>
        <v/>
      </c>
      <c r="H1729" s="26" t="str">
        <f t="shared" si="105"/>
        <v/>
      </c>
      <c r="I1729" s="26" t="str">
        <f>IF(ISTEXT(E1729),"",IF(ISBLANK(E1729),"",IF(ISTEXT(D1729),"",IF(A1724="Invoice No. : ",TEXT(INDEX(Sheet1!C$14:C$200,MATCH(B1724,Sheet1!A$14:A$200,0)),"hh:mm:ss"),I1728))))</f>
        <v/>
      </c>
      <c r="J1729" t="str">
        <f t="shared" si="106"/>
        <v/>
      </c>
      <c r="K1729" t="str">
        <f>IF(ISBLANK(G1729),"",IF(ISTEXT(G1729),"",INDEX(Sheet1!H$14:H$181,MATCH(F1729,Sheet1!A$14:A$181,0))))</f>
        <v/>
      </c>
      <c r="L1729" t="str">
        <f>IF(ISBLANK(G1729),"",IF(ISTEXT(G1729),"",INDEX(Sheet1!I$14:I$181,MATCH(F1729,Sheet1!A$14:A$181,0))))</f>
        <v/>
      </c>
      <c r="M1729" t="str">
        <f>IF(ISBLANK(G1729),"",IF(ISTEXT(G1729),"",IF(INDEX(Sheet1!H$14:H$181,MATCH(F1729,Sheet1!A$14:A$181,0))&lt;&gt;0,IF(INDEX(Sheet1!I$14:I$181,MATCH(F1729,Sheet1!A$14:A$181,0))&lt;&gt;0,"Loan &amp; Cash","Loan"),"Cash")))</f>
        <v/>
      </c>
      <c r="N1729" t="str">
        <f>IF(ISTEXT(E1729),"",IF(ISBLANK(E1729),"",IF(ISTEXT(D1729),"",IF(A1724="Invoice No. : ",INDEX(Sheet1!D$14:D$181,MATCH(B1724,Sheet1!A$14:A$181,0)),N1728))))</f>
        <v/>
      </c>
      <c r="O1729" t="str">
        <f>IF(ISTEXT(E1729),"",IF(ISBLANK(E1729),"",IF(ISTEXT(D1729),"",IF(A1724="Invoice No. : ",INDEX(Sheet1!E$14:E$181,MATCH(B1724,Sheet1!A$14:A$181,0)),O1728))))</f>
        <v/>
      </c>
      <c r="P1729" t="str">
        <f>IF(ISTEXT(E1729),"",IF(ISBLANK(E1729),"",IF(ISTEXT(D1729),"",IF(A1724="Invoice No. : ",INDEX(Sheet1!G$14:G$181,MATCH(B1724,Sheet1!A$14:A$181,0)),P1728))))</f>
        <v/>
      </c>
      <c r="Q1729" t="str">
        <f t="shared" si="107"/>
        <v/>
      </c>
    </row>
    <row r="1730" spans="1:17" x14ac:dyDescent="0.2">
      <c r="F1730" s="26" t="str">
        <f t="shared" si="104"/>
        <v/>
      </c>
      <c r="G1730" s="26" t="str">
        <f>IF(ISTEXT(E1730),"",IF(ISBLANK(E1730),"",IF(ISTEXT(D1730),"",IF(A1725="Invoice No. : ",INDEX(Sheet1!F$14:F$181,MATCH(B1725,Sheet1!A$14:A$181,0)),G1729))))</f>
        <v/>
      </c>
      <c r="H1730" s="26" t="str">
        <f t="shared" si="105"/>
        <v/>
      </c>
      <c r="I1730" s="26" t="str">
        <f>IF(ISTEXT(E1730),"",IF(ISBLANK(E1730),"",IF(ISTEXT(D1730),"",IF(A1725="Invoice No. : ",TEXT(INDEX(Sheet1!C$14:C$200,MATCH(B1725,Sheet1!A$14:A$200,0)),"hh:mm:ss"),I1729))))</f>
        <v/>
      </c>
      <c r="J1730" t="str">
        <f t="shared" si="106"/>
        <v/>
      </c>
      <c r="K1730" t="str">
        <f>IF(ISBLANK(G1730),"",IF(ISTEXT(G1730),"",INDEX(Sheet1!H$14:H$181,MATCH(F1730,Sheet1!A$14:A$181,0))))</f>
        <v/>
      </c>
      <c r="L1730" t="str">
        <f>IF(ISBLANK(G1730),"",IF(ISTEXT(G1730),"",INDEX(Sheet1!I$14:I$181,MATCH(F1730,Sheet1!A$14:A$181,0))))</f>
        <v/>
      </c>
      <c r="M1730" t="str">
        <f>IF(ISBLANK(G1730),"",IF(ISTEXT(G1730),"",IF(INDEX(Sheet1!H$14:H$181,MATCH(F1730,Sheet1!A$14:A$181,0))&lt;&gt;0,IF(INDEX(Sheet1!I$14:I$181,MATCH(F1730,Sheet1!A$14:A$181,0))&lt;&gt;0,"Loan &amp; Cash","Loan"),"Cash")))</f>
        <v/>
      </c>
      <c r="N1730" t="str">
        <f>IF(ISTEXT(E1730),"",IF(ISBLANK(E1730),"",IF(ISTEXT(D1730),"",IF(A1725="Invoice No. : ",INDEX(Sheet1!D$14:D$181,MATCH(B1725,Sheet1!A$14:A$181,0)),N1729))))</f>
        <v/>
      </c>
      <c r="O1730" t="str">
        <f>IF(ISTEXT(E1730),"",IF(ISBLANK(E1730),"",IF(ISTEXT(D1730),"",IF(A1725="Invoice No. : ",INDEX(Sheet1!E$14:E$181,MATCH(B1725,Sheet1!A$14:A$181,0)),O1729))))</f>
        <v/>
      </c>
      <c r="P1730" t="str">
        <f>IF(ISTEXT(E1730),"",IF(ISBLANK(E1730),"",IF(ISTEXT(D1730),"",IF(A1725="Invoice No. : ",INDEX(Sheet1!G$14:G$181,MATCH(B1725,Sheet1!A$14:A$181,0)),P1729))))</f>
        <v/>
      </c>
      <c r="Q1730" t="str">
        <f t="shared" si="107"/>
        <v/>
      </c>
    </row>
    <row r="1731" spans="1:17" x14ac:dyDescent="0.2">
      <c r="A1731" s="8" t="s">
        <v>9</v>
      </c>
      <c r="B1731" s="8" t="s">
        <v>10</v>
      </c>
      <c r="C1731" s="9" t="s">
        <v>11</v>
      </c>
      <c r="D1731" s="9" t="s">
        <v>12</v>
      </c>
      <c r="E1731" s="9" t="s">
        <v>13</v>
      </c>
      <c r="F1731" s="26" t="str">
        <f t="shared" si="104"/>
        <v/>
      </c>
      <c r="G1731" s="26" t="str">
        <f>IF(ISTEXT(E1731),"",IF(ISBLANK(E1731),"",IF(ISTEXT(D1731),"",IF(A1726="Invoice No. : ",INDEX(Sheet1!F$14:F$181,MATCH(B1726,Sheet1!A$14:A$181,0)),G1730))))</f>
        <v/>
      </c>
      <c r="H1731" s="26" t="str">
        <f t="shared" si="105"/>
        <v/>
      </c>
      <c r="I1731" s="26" t="str">
        <f>IF(ISTEXT(E1731),"",IF(ISBLANK(E1731),"",IF(ISTEXT(D1731),"",IF(A1726="Invoice No. : ",TEXT(INDEX(Sheet1!C$14:C$200,MATCH(B1726,Sheet1!A$14:A$200,0)),"hh:mm:ss"),I1730))))</f>
        <v/>
      </c>
      <c r="J1731" t="str">
        <f t="shared" si="106"/>
        <v/>
      </c>
      <c r="K1731" t="str">
        <f>IF(ISBLANK(G1731),"",IF(ISTEXT(G1731),"",INDEX(Sheet1!H$14:H$181,MATCH(F1731,Sheet1!A$14:A$181,0))))</f>
        <v/>
      </c>
      <c r="L1731" t="str">
        <f>IF(ISBLANK(G1731),"",IF(ISTEXT(G1731),"",INDEX(Sheet1!I$14:I$181,MATCH(F1731,Sheet1!A$14:A$181,0))))</f>
        <v/>
      </c>
      <c r="M1731" t="str">
        <f>IF(ISBLANK(G1731),"",IF(ISTEXT(G1731),"",IF(INDEX(Sheet1!H$14:H$181,MATCH(F1731,Sheet1!A$14:A$181,0))&lt;&gt;0,IF(INDEX(Sheet1!I$14:I$181,MATCH(F1731,Sheet1!A$14:A$181,0))&lt;&gt;0,"Loan &amp; Cash","Loan"),"Cash")))</f>
        <v/>
      </c>
      <c r="N1731" t="str">
        <f>IF(ISTEXT(E1731),"",IF(ISBLANK(E1731),"",IF(ISTEXT(D1731),"",IF(A1726="Invoice No. : ",INDEX(Sheet1!D$14:D$181,MATCH(B1726,Sheet1!A$14:A$181,0)),N1730))))</f>
        <v/>
      </c>
      <c r="O1731" t="str">
        <f>IF(ISTEXT(E1731),"",IF(ISBLANK(E1731),"",IF(ISTEXT(D1731),"",IF(A1726="Invoice No. : ",INDEX(Sheet1!E$14:E$181,MATCH(B1726,Sheet1!A$14:A$181,0)),O1730))))</f>
        <v/>
      </c>
      <c r="P1731" t="str">
        <f>IF(ISTEXT(E1731),"",IF(ISBLANK(E1731),"",IF(ISTEXT(D1731),"",IF(A1726="Invoice No. : ",INDEX(Sheet1!G$14:G$181,MATCH(B1726,Sheet1!A$14:A$181,0)),P1730))))</f>
        <v/>
      </c>
      <c r="Q1731" t="str">
        <f t="shared" si="107"/>
        <v/>
      </c>
    </row>
    <row r="1732" spans="1:17" x14ac:dyDescent="0.2">
      <c r="F1732" s="26" t="str">
        <f t="shared" si="104"/>
        <v/>
      </c>
      <c r="G1732" s="26" t="str">
        <f>IF(ISTEXT(E1732),"",IF(ISBLANK(E1732),"",IF(ISTEXT(D1732),"",IF(A1727="Invoice No. : ",INDEX(Sheet1!F$14:F$181,MATCH(B1727,Sheet1!A$14:A$181,0)),G1731))))</f>
        <v/>
      </c>
      <c r="H1732" s="26" t="str">
        <f t="shared" si="105"/>
        <v/>
      </c>
      <c r="I1732" s="26" t="str">
        <f>IF(ISTEXT(E1732),"",IF(ISBLANK(E1732),"",IF(ISTEXT(D1732),"",IF(A1727="Invoice No. : ",TEXT(INDEX(Sheet1!C$14:C$200,MATCH(B1727,Sheet1!A$14:A$200,0)),"hh:mm:ss"),I1731))))</f>
        <v/>
      </c>
      <c r="J1732" t="str">
        <f t="shared" si="106"/>
        <v/>
      </c>
      <c r="K1732" t="str">
        <f>IF(ISBLANK(G1732),"",IF(ISTEXT(G1732),"",INDEX(Sheet1!H$14:H$181,MATCH(F1732,Sheet1!A$14:A$181,0))))</f>
        <v/>
      </c>
      <c r="L1732" t="str">
        <f>IF(ISBLANK(G1732),"",IF(ISTEXT(G1732),"",INDEX(Sheet1!I$14:I$181,MATCH(F1732,Sheet1!A$14:A$181,0))))</f>
        <v/>
      </c>
      <c r="M1732" t="str">
        <f>IF(ISBLANK(G1732),"",IF(ISTEXT(G1732),"",IF(INDEX(Sheet1!H$14:H$181,MATCH(F1732,Sheet1!A$14:A$181,0))&lt;&gt;0,IF(INDEX(Sheet1!I$14:I$181,MATCH(F1732,Sheet1!A$14:A$181,0))&lt;&gt;0,"Loan &amp; Cash","Loan"),"Cash")))</f>
        <v/>
      </c>
      <c r="N1732" t="str">
        <f>IF(ISTEXT(E1732),"",IF(ISBLANK(E1732),"",IF(ISTEXT(D1732),"",IF(A1727="Invoice No. : ",INDEX(Sheet1!D$14:D$181,MATCH(B1727,Sheet1!A$14:A$181,0)),N1731))))</f>
        <v/>
      </c>
      <c r="O1732" t="str">
        <f>IF(ISTEXT(E1732),"",IF(ISBLANK(E1732),"",IF(ISTEXT(D1732),"",IF(A1727="Invoice No. : ",INDEX(Sheet1!E$14:E$181,MATCH(B1727,Sheet1!A$14:A$181,0)),O1731))))</f>
        <v/>
      </c>
      <c r="P1732" t="str">
        <f>IF(ISTEXT(E1732),"",IF(ISBLANK(E1732),"",IF(ISTEXT(D1732),"",IF(A1727="Invoice No. : ",INDEX(Sheet1!G$14:G$181,MATCH(B1727,Sheet1!A$14:A$181,0)),P1731))))</f>
        <v/>
      </c>
      <c r="Q1732" t="str">
        <f t="shared" si="107"/>
        <v/>
      </c>
    </row>
    <row r="1733" spans="1:17" x14ac:dyDescent="0.2">
      <c r="A1733" s="10" t="s">
        <v>1113</v>
      </c>
      <c r="B1733" s="10" t="s">
        <v>1114</v>
      </c>
      <c r="C1733" s="11">
        <v>1</v>
      </c>
      <c r="D1733" s="11">
        <v>52.5</v>
      </c>
      <c r="E1733" s="11">
        <v>52.5</v>
      </c>
      <c r="F1733" s="26">
        <f t="shared" si="104"/>
        <v>2145398</v>
      </c>
      <c r="G1733" s="26">
        <f>IF(ISTEXT(E1733),"",IF(ISBLANK(E1733),"",IF(ISTEXT(D1733),"",IF(A1728="Invoice No. : ",INDEX(Sheet1!F$14:F$181,MATCH(B1728,Sheet1!A$14:A$181,0)),G1732))))</f>
        <v>4644</v>
      </c>
      <c r="H1733" s="26" t="str">
        <f t="shared" si="105"/>
        <v>01/17/2023</v>
      </c>
      <c r="I1733" s="26" t="str">
        <f>IF(ISTEXT(E1733),"",IF(ISBLANK(E1733),"",IF(ISTEXT(D1733),"",IF(A1728="Invoice No. : ",TEXT(INDEX(Sheet1!C$14:C$200,MATCH(B1728,Sheet1!A$14:A$200,0)),"hh:mm:ss"),I1732))))</f>
        <v>13:55:40</v>
      </c>
      <c r="J1733">
        <f t="shared" si="106"/>
        <v>1777.25</v>
      </c>
      <c r="K1733">
        <f>IF(ISBLANK(G1733),"",IF(ISTEXT(G1733),"",INDEX(Sheet1!H$14:H$181,MATCH(F1733,Sheet1!A$14:A$181,0))))</f>
        <v>1777.25</v>
      </c>
      <c r="L1733">
        <f>IF(ISBLANK(G1733),"",IF(ISTEXT(G1733),"",INDEX(Sheet1!I$14:I$181,MATCH(F1733,Sheet1!A$14:A$181,0))))</f>
        <v>0</v>
      </c>
      <c r="M1733" t="str">
        <f>IF(ISBLANK(G1733),"",IF(ISTEXT(G1733),"",IF(INDEX(Sheet1!H$14:H$181,MATCH(F1733,Sheet1!A$14:A$181,0))&lt;&gt;0,IF(INDEX(Sheet1!I$14:I$181,MATCH(F1733,Sheet1!A$14:A$181,0))&lt;&gt;0,"Loan &amp; Cash","Loan"),"Cash")))</f>
        <v>Loan</v>
      </c>
      <c r="N1733">
        <f>IF(ISTEXT(E1733),"",IF(ISBLANK(E1733),"",IF(ISTEXT(D1733),"",IF(A1728="Invoice No. : ",INDEX(Sheet1!D$14:D$181,MATCH(B1728,Sheet1!A$14:A$181,0)),N1732))))</f>
        <v>2</v>
      </c>
      <c r="O1733" t="str">
        <f>IF(ISTEXT(E1733),"",IF(ISBLANK(E1733),"",IF(ISTEXT(D1733),"",IF(A1728="Invoice No. : ",INDEX(Sheet1!E$14:E$181,MATCH(B1728,Sheet1!A$14:A$181,0)),O1732))))</f>
        <v>RUBY</v>
      </c>
      <c r="P1733" t="str">
        <f>IF(ISTEXT(E1733),"",IF(ISBLANK(E1733),"",IF(ISTEXT(D1733),"",IF(A1728="Invoice No. : ",INDEX(Sheet1!G$14:G$181,MATCH(B1728,Sheet1!A$14:A$181,0)),P1732))))</f>
        <v>RILLORAZA, BELEN BAUTISTA</v>
      </c>
      <c r="Q1733">
        <f t="shared" si="107"/>
        <v>130591.09</v>
      </c>
    </row>
    <row r="1734" spans="1:17" x14ac:dyDescent="0.2">
      <c r="A1734" s="10" t="s">
        <v>366</v>
      </c>
      <c r="B1734" s="10" t="s">
        <v>367</v>
      </c>
      <c r="C1734" s="11">
        <v>1</v>
      </c>
      <c r="D1734" s="11">
        <v>1370</v>
      </c>
      <c r="E1734" s="11">
        <v>1370</v>
      </c>
      <c r="F1734" s="26">
        <f t="shared" si="104"/>
        <v>2145398</v>
      </c>
      <c r="G1734" s="26">
        <f>IF(ISTEXT(E1734),"",IF(ISBLANK(E1734),"",IF(ISTEXT(D1734),"",IF(A1729="Invoice No. : ",INDEX(Sheet1!F$14:F$181,MATCH(B1729,Sheet1!A$14:A$181,0)),G1733))))</f>
        <v>4644</v>
      </c>
      <c r="H1734" s="26" t="str">
        <f t="shared" si="105"/>
        <v>01/17/2023</v>
      </c>
      <c r="I1734" s="26" t="str">
        <f>IF(ISTEXT(E1734),"",IF(ISBLANK(E1734),"",IF(ISTEXT(D1734),"",IF(A1729="Invoice No. : ",TEXT(INDEX(Sheet1!C$14:C$200,MATCH(B1729,Sheet1!A$14:A$200,0)),"hh:mm:ss"),I1733))))</f>
        <v>13:55:40</v>
      </c>
      <c r="J1734">
        <f t="shared" si="106"/>
        <v>1777.25</v>
      </c>
      <c r="K1734">
        <f>IF(ISBLANK(G1734),"",IF(ISTEXT(G1734),"",INDEX(Sheet1!H$14:H$181,MATCH(F1734,Sheet1!A$14:A$181,0))))</f>
        <v>1777.25</v>
      </c>
      <c r="L1734">
        <f>IF(ISBLANK(G1734),"",IF(ISTEXT(G1734),"",INDEX(Sheet1!I$14:I$181,MATCH(F1734,Sheet1!A$14:A$181,0))))</f>
        <v>0</v>
      </c>
      <c r="M1734" t="str">
        <f>IF(ISBLANK(G1734),"",IF(ISTEXT(G1734),"",IF(INDEX(Sheet1!H$14:H$181,MATCH(F1734,Sheet1!A$14:A$181,0))&lt;&gt;0,IF(INDEX(Sheet1!I$14:I$181,MATCH(F1734,Sheet1!A$14:A$181,0))&lt;&gt;0,"Loan &amp; Cash","Loan"),"Cash")))</f>
        <v>Loan</v>
      </c>
      <c r="N1734">
        <f>IF(ISTEXT(E1734),"",IF(ISBLANK(E1734),"",IF(ISTEXT(D1734),"",IF(A1729="Invoice No. : ",INDEX(Sheet1!D$14:D$181,MATCH(B1729,Sheet1!A$14:A$181,0)),N1733))))</f>
        <v>2</v>
      </c>
      <c r="O1734" t="str">
        <f>IF(ISTEXT(E1734),"",IF(ISBLANK(E1734),"",IF(ISTEXT(D1734),"",IF(A1729="Invoice No. : ",INDEX(Sheet1!E$14:E$181,MATCH(B1729,Sheet1!A$14:A$181,0)),O1733))))</f>
        <v>RUBY</v>
      </c>
      <c r="P1734" t="str">
        <f>IF(ISTEXT(E1734),"",IF(ISBLANK(E1734),"",IF(ISTEXT(D1734),"",IF(A1729="Invoice No. : ",INDEX(Sheet1!G$14:G$181,MATCH(B1729,Sheet1!A$14:A$181,0)),P1733))))</f>
        <v>RILLORAZA, BELEN BAUTISTA</v>
      </c>
      <c r="Q1734">
        <f t="shared" si="107"/>
        <v>130591.09</v>
      </c>
    </row>
    <row r="1735" spans="1:17" x14ac:dyDescent="0.2">
      <c r="A1735" s="10" t="s">
        <v>129</v>
      </c>
      <c r="B1735" s="10" t="s">
        <v>130</v>
      </c>
      <c r="C1735" s="11">
        <v>1</v>
      </c>
      <c r="D1735" s="11">
        <v>203.5</v>
      </c>
      <c r="E1735" s="11">
        <v>203.5</v>
      </c>
      <c r="F1735" s="26">
        <f t="shared" si="104"/>
        <v>2145398</v>
      </c>
      <c r="G1735" s="26">
        <f>IF(ISTEXT(E1735),"",IF(ISBLANK(E1735),"",IF(ISTEXT(D1735),"",IF(A1730="Invoice No. : ",INDEX(Sheet1!F$14:F$181,MATCH(B1730,Sheet1!A$14:A$181,0)),G1734))))</f>
        <v>4644</v>
      </c>
      <c r="H1735" s="26" t="str">
        <f t="shared" si="105"/>
        <v>01/17/2023</v>
      </c>
      <c r="I1735" s="26" t="str">
        <f>IF(ISTEXT(E1735),"",IF(ISBLANK(E1735),"",IF(ISTEXT(D1735),"",IF(A1730="Invoice No. : ",TEXT(INDEX(Sheet1!C$14:C$200,MATCH(B1730,Sheet1!A$14:A$200,0)),"hh:mm:ss"),I1734))))</f>
        <v>13:55:40</v>
      </c>
      <c r="J1735">
        <f t="shared" si="106"/>
        <v>1777.25</v>
      </c>
      <c r="K1735">
        <f>IF(ISBLANK(G1735),"",IF(ISTEXT(G1735),"",INDEX(Sheet1!H$14:H$181,MATCH(F1735,Sheet1!A$14:A$181,0))))</f>
        <v>1777.25</v>
      </c>
      <c r="L1735">
        <f>IF(ISBLANK(G1735),"",IF(ISTEXT(G1735),"",INDEX(Sheet1!I$14:I$181,MATCH(F1735,Sheet1!A$14:A$181,0))))</f>
        <v>0</v>
      </c>
      <c r="M1735" t="str">
        <f>IF(ISBLANK(G1735),"",IF(ISTEXT(G1735),"",IF(INDEX(Sheet1!H$14:H$181,MATCH(F1735,Sheet1!A$14:A$181,0))&lt;&gt;0,IF(INDEX(Sheet1!I$14:I$181,MATCH(F1735,Sheet1!A$14:A$181,0))&lt;&gt;0,"Loan &amp; Cash","Loan"),"Cash")))</f>
        <v>Loan</v>
      </c>
      <c r="N1735">
        <f>IF(ISTEXT(E1735),"",IF(ISBLANK(E1735),"",IF(ISTEXT(D1735),"",IF(A1730="Invoice No. : ",INDEX(Sheet1!D$14:D$181,MATCH(B1730,Sheet1!A$14:A$181,0)),N1734))))</f>
        <v>2</v>
      </c>
      <c r="O1735" t="str">
        <f>IF(ISTEXT(E1735),"",IF(ISBLANK(E1735),"",IF(ISTEXT(D1735),"",IF(A1730="Invoice No. : ",INDEX(Sheet1!E$14:E$181,MATCH(B1730,Sheet1!A$14:A$181,0)),O1734))))</f>
        <v>RUBY</v>
      </c>
      <c r="P1735" t="str">
        <f>IF(ISTEXT(E1735),"",IF(ISBLANK(E1735),"",IF(ISTEXT(D1735),"",IF(A1730="Invoice No. : ",INDEX(Sheet1!G$14:G$181,MATCH(B1730,Sheet1!A$14:A$181,0)),P1734))))</f>
        <v>RILLORAZA, BELEN BAUTISTA</v>
      </c>
      <c r="Q1735">
        <f t="shared" si="107"/>
        <v>130591.09</v>
      </c>
    </row>
    <row r="1736" spans="1:17" x14ac:dyDescent="0.2">
      <c r="A1736" s="10" t="s">
        <v>23</v>
      </c>
      <c r="B1736" s="10" t="s">
        <v>24</v>
      </c>
      <c r="C1736" s="11">
        <v>1</v>
      </c>
      <c r="D1736" s="11">
        <v>85</v>
      </c>
      <c r="E1736" s="11">
        <v>85</v>
      </c>
      <c r="F1736" s="26">
        <f t="shared" si="104"/>
        <v>2145398</v>
      </c>
      <c r="G1736" s="26">
        <f>IF(ISTEXT(E1736),"",IF(ISBLANK(E1736),"",IF(ISTEXT(D1736),"",IF(A1731="Invoice No. : ",INDEX(Sheet1!F$14:F$181,MATCH(B1731,Sheet1!A$14:A$181,0)),G1735))))</f>
        <v>4644</v>
      </c>
      <c r="H1736" s="26" t="str">
        <f t="shared" si="105"/>
        <v>01/17/2023</v>
      </c>
      <c r="I1736" s="26" t="str">
        <f>IF(ISTEXT(E1736),"",IF(ISBLANK(E1736),"",IF(ISTEXT(D1736),"",IF(A1731="Invoice No. : ",TEXT(INDEX(Sheet1!C$14:C$200,MATCH(B1731,Sheet1!A$14:A$200,0)),"hh:mm:ss"),I1735))))</f>
        <v>13:55:40</v>
      </c>
      <c r="J1736">
        <f t="shared" si="106"/>
        <v>1777.25</v>
      </c>
      <c r="K1736">
        <f>IF(ISBLANK(G1736),"",IF(ISTEXT(G1736),"",INDEX(Sheet1!H$14:H$181,MATCH(F1736,Sheet1!A$14:A$181,0))))</f>
        <v>1777.25</v>
      </c>
      <c r="L1736">
        <f>IF(ISBLANK(G1736),"",IF(ISTEXT(G1736),"",INDEX(Sheet1!I$14:I$181,MATCH(F1736,Sheet1!A$14:A$181,0))))</f>
        <v>0</v>
      </c>
      <c r="M1736" t="str">
        <f>IF(ISBLANK(G1736),"",IF(ISTEXT(G1736),"",IF(INDEX(Sheet1!H$14:H$181,MATCH(F1736,Sheet1!A$14:A$181,0))&lt;&gt;0,IF(INDEX(Sheet1!I$14:I$181,MATCH(F1736,Sheet1!A$14:A$181,0))&lt;&gt;0,"Loan &amp; Cash","Loan"),"Cash")))</f>
        <v>Loan</v>
      </c>
      <c r="N1736">
        <f>IF(ISTEXT(E1736),"",IF(ISBLANK(E1736),"",IF(ISTEXT(D1736),"",IF(A1731="Invoice No. : ",INDEX(Sheet1!D$14:D$181,MATCH(B1731,Sheet1!A$14:A$181,0)),N1735))))</f>
        <v>2</v>
      </c>
      <c r="O1736" t="str">
        <f>IF(ISTEXT(E1736),"",IF(ISBLANK(E1736),"",IF(ISTEXT(D1736),"",IF(A1731="Invoice No. : ",INDEX(Sheet1!E$14:E$181,MATCH(B1731,Sheet1!A$14:A$181,0)),O1735))))</f>
        <v>RUBY</v>
      </c>
      <c r="P1736" t="str">
        <f>IF(ISTEXT(E1736),"",IF(ISBLANK(E1736),"",IF(ISTEXT(D1736),"",IF(A1731="Invoice No. : ",INDEX(Sheet1!G$14:G$181,MATCH(B1731,Sheet1!A$14:A$181,0)),P1735))))</f>
        <v>RILLORAZA, BELEN BAUTISTA</v>
      </c>
      <c r="Q1736">
        <f t="shared" si="107"/>
        <v>130591.09</v>
      </c>
    </row>
    <row r="1737" spans="1:17" x14ac:dyDescent="0.2">
      <c r="A1737" s="10" t="s">
        <v>1115</v>
      </c>
      <c r="B1737" s="10" t="s">
        <v>1116</v>
      </c>
      <c r="C1737" s="11">
        <v>1</v>
      </c>
      <c r="D1737" s="11">
        <v>66.25</v>
      </c>
      <c r="E1737" s="11">
        <v>66.25</v>
      </c>
      <c r="F1737" s="26">
        <f t="shared" si="104"/>
        <v>2145398</v>
      </c>
      <c r="G1737" s="26">
        <f>IF(ISTEXT(E1737),"",IF(ISBLANK(E1737),"",IF(ISTEXT(D1737),"",IF(A1732="Invoice No. : ",INDEX(Sheet1!F$14:F$181,MATCH(B1732,Sheet1!A$14:A$181,0)),G1736))))</f>
        <v>4644</v>
      </c>
      <c r="H1737" s="26" t="str">
        <f t="shared" si="105"/>
        <v>01/17/2023</v>
      </c>
      <c r="I1737" s="26" t="str">
        <f>IF(ISTEXT(E1737),"",IF(ISBLANK(E1737),"",IF(ISTEXT(D1737),"",IF(A1732="Invoice No. : ",TEXT(INDEX(Sheet1!C$14:C$200,MATCH(B1732,Sheet1!A$14:A$200,0)),"hh:mm:ss"),I1736))))</f>
        <v>13:55:40</v>
      </c>
      <c r="J1737">
        <f t="shared" si="106"/>
        <v>1777.25</v>
      </c>
      <c r="K1737">
        <f>IF(ISBLANK(G1737),"",IF(ISTEXT(G1737),"",INDEX(Sheet1!H$14:H$181,MATCH(F1737,Sheet1!A$14:A$181,0))))</f>
        <v>1777.25</v>
      </c>
      <c r="L1737">
        <f>IF(ISBLANK(G1737),"",IF(ISTEXT(G1737),"",INDEX(Sheet1!I$14:I$181,MATCH(F1737,Sheet1!A$14:A$181,0))))</f>
        <v>0</v>
      </c>
      <c r="M1737" t="str">
        <f>IF(ISBLANK(G1737),"",IF(ISTEXT(G1737),"",IF(INDEX(Sheet1!H$14:H$181,MATCH(F1737,Sheet1!A$14:A$181,0))&lt;&gt;0,IF(INDEX(Sheet1!I$14:I$181,MATCH(F1737,Sheet1!A$14:A$181,0))&lt;&gt;0,"Loan &amp; Cash","Loan"),"Cash")))</f>
        <v>Loan</v>
      </c>
      <c r="N1737">
        <f>IF(ISTEXT(E1737),"",IF(ISBLANK(E1737),"",IF(ISTEXT(D1737),"",IF(A1732="Invoice No. : ",INDEX(Sheet1!D$14:D$181,MATCH(B1732,Sheet1!A$14:A$181,0)),N1736))))</f>
        <v>2</v>
      </c>
      <c r="O1737" t="str">
        <f>IF(ISTEXT(E1737),"",IF(ISBLANK(E1737),"",IF(ISTEXT(D1737),"",IF(A1732="Invoice No. : ",INDEX(Sheet1!E$14:E$181,MATCH(B1732,Sheet1!A$14:A$181,0)),O1736))))</f>
        <v>RUBY</v>
      </c>
      <c r="P1737" t="str">
        <f>IF(ISTEXT(E1737),"",IF(ISBLANK(E1737),"",IF(ISTEXT(D1737),"",IF(A1732="Invoice No. : ",INDEX(Sheet1!G$14:G$181,MATCH(B1732,Sheet1!A$14:A$181,0)),P1736))))</f>
        <v>RILLORAZA, BELEN BAUTISTA</v>
      </c>
      <c r="Q1737">
        <f t="shared" si="107"/>
        <v>130591.09</v>
      </c>
    </row>
    <row r="1738" spans="1:17" x14ac:dyDescent="0.2">
      <c r="D1738" s="12" t="s">
        <v>16</v>
      </c>
      <c r="E1738" s="13">
        <v>1777.25</v>
      </c>
      <c r="F1738" s="26" t="str">
        <f t="shared" si="104"/>
        <v/>
      </c>
      <c r="G1738" s="26" t="str">
        <f>IF(ISTEXT(E1738),"",IF(ISBLANK(E1738),"",IF(ISTEXT(D1738),"",IF(A1733="Invoice No. : ",INDEX(Sheet1!F$14:F$181,MATCH(B1733,Sheet1!A$14:A$181,0)),G1737))))</f>
        <v/>
      </c>
      <c r="H1738" s="26" t="str">
        <f t="shared" si="105"/>
        <v/>
      </c>
      <c r="I1738" s="26" t="str">
        <f>IF(ISTEXT(E1738),"",IF(ISBLANK(E1738),"",IF(ISTEXT(D1738),"",IF(A1733="Invoice No. : ",TEXT(INDEX(Sheet1!C$14:C$200,MATCH(B1733,Sheet1!A$14:A$200,0)),"hh:mm:ss"),I1737))))</f>
        <v/>
      </c>
      <c r="J1738" t="str">
        <f t="shared" si="106"/>
        <v/>
      </c>
      <c r="K1738" t="str">
        <f>IF(ISBLANK(G1738),"",IF(ISTEXT(G1738),"",INDEX(Sheet1!H$14:H$181,MATCH(F1738,Sheet1!A$14:A$181,0))))</f>
        <v/>
      </c>
      <c r="L1738" t="str">
        <f>IF(ISBLANK(G1738),"",IF(ISTEXT(G1738),"",INDEX(Sheet1!I$14:I$181,MATCH(F1738,Sheet1!A$14:A$181,0))))</f>
        <v/>
      </c>
      <c r="M1738" t="str">
        <f>IF(ISBLANK(G1738),"",IF(ISTEXT(G1738),"",IF(INDEX(Sheet1!H$14:H$181,MATCH(F1738,Sheet1!A$14:A$181,0))&lt;&gt;0,IF(INDEX(Sheet1!I$14:I$181,MATCH(F1738,Sheet1!A$14:A$181,0))&lt;&gt;0,"Loan &amp; Cash","Loan"),"Cash")))</f>
        <v/>
      </c>
      <c r="N1738" t="str">
        <f>IF(ISTEXT(E1738),"",IF(ISBLANK(E1738),"",IF(ISTEXT(D1738),"",IF(A1733="Invoice No. : ",INDEX(Sheet1!D$14:D$181,MATCH(B1733,Sheet1!A$14:A$181,0)),N1737))))</f>
        <v/>
      </c>
      <c r="O1738" t="str">
        <f>IF(ISTEXT(E1738),"",IF(ISBLANK(E1738),"",IF(ISTEXT(D1738),"",IF(A1733="Invoice No. : ",INDEX(Sheet1!E$14:E$181,MATCH(B1733,Sheet1!A$14:A$181,0)),O1737))))</f>
        <v/>
      </c>
      <c r="P1738" t="str">
        <f>IF(ISTEXT(E1738),"",IF(ISBLANK(E1738),"",IF(ISTEXT(D1738),"",IF(A1733="Invoice No. : ",INDEX(Sheet1!G$14:G$181,MATCH(B1733,Sheet1!A$14:A$181,0)),P1737))))</f>
        <v/>
      </c>
      <c r="Q1738" t="str">
        <f t="shared" si="107"/>
        <v/>
      </c>
    </row>
    <row r="1739" spans="1:17" x14ac:dyDescent="0.2">
      <c r="F1739" s="26" t="str">
        <f t="shared" si="104"/>
        <v/>
      </c>
      <c r="G1739" s="26" t="str">
        <f>IF(ISTEXT(E1739),"",IF(ISBLANK(E1739),"",IF(ISTEXT(D1739),"",IF(A1734="Invoice No. : ",INDEX(Sheet1!F$14:F$181,MATCH(B1734,Sheet1!A$14:A$181,0)),G1738))))</f>
        <v/>
      </c>
      <c r="H1739" s="26" t="str">
        <f t="shared" si="105"/>
        <v/>
      </c>
      <c r="I1739" s="26" t="str">
        <f>IF(ISTEXT(E1739),"",IF(ISBLANK(E1739),"",IF(ISTEXT(D1739),"",IF(A1734="Invoice No. : ",TEXT(INDEX(Sheet1!C$14:C$200,MATCH(B1734,Sheet1!A$14:A$200,0)),"hh:mm:ss"),I1738))))</f>
        <v/>
      </c>
      <c r="J1739" t="str">
        <f t="shared" si="106"/>
        <v/>
      </c>
      <c r="K1739" t="str">
        <f>IF(ISBLANK(G1739),"",IF(ISTEXT(G1739),"",INDEX(Sheet1!H$14:H$181,MATCH(F1739,Sheet1!A$14:A$181,0))))</f>
        <v/>
      </c>
      <c r="L1739" t="str">
        <f>IF(ISBLANK(G1739),"",IF(ISTEXT(G1739),"",INDEX(Sheet1!I$14:I$181,MATCH(F1739,Sheet1!A$14:A$181,0))))</f>
        <v/>
      </c>
      <c r="M1739" t="str">
        <f>IF(ISBLANK(G1739),"",IF(ISTEXT(G1739),"",IF(INDEX(Sheet1!H$14:H$181,MATCH(F1739,Sheet1!A$14:A$181,0))&lt;&gt;0,IF(INDEX(Sheet1!I$14:I$181,MATCH(F1739,Sheet1!A$14:A$181,0))&lt;&gt;0,"Loan &amp; Cash","Loan"),"Cash")))</f>
        <v/>
      </c>
      <c r="N1739" t="str">
        <f>IF(ISTEXT(E1739),"",IF(ISBLANK(E1739),"",IF(ISTEXT(D1739),"",IF(A1734="Invoice No. : ",INDEX(Sheet1!D$14:D$181,MATCH(B1734,Sheet1!A$14:A$181,0)),N1738))))</f>
        <v/>
      </c>
      <c r="O1739" t="str">
        <f>IF(ISTEXT(E1739),"",IF(ISBLANK(E1739),"",IF(ISTEXT(D1739),"",IF(A1734="Invoice No. : ",INDEX(Sheet1!E$14:E$181,MATCH(B1734,Sheet1!A$14:A$181,0)),O1738))))</f>
        <v/>
      </c>
      <c r="P1739" t="str">
        <f>IF(ISTEXT(E1739),"",IF(ISBLANK(E1739),"",IF(ISTEXT(D1739),"",IF(A1734="Invoice No. : ",INDEX(Sheet1!G$14:G$181,MATCH(B1734,Sheet1!A$14:A$181,0)),P1738))))</f>
        <v/>
      </c>
      <c r="Q1739" t="str">
        <f t="shared" si="107"/>
        <v/>
      </c>
    </row>
    <row r="1740" spans="1:17" x14ac:dyDescent="0.2">
      <c r="F1740" s="26" t="str">
        <f t="shared" si="104"/>
        <v/>
      </c>
      <c r="G1740" s="26" t="str">
        <f>IF(ISTEXT(E1740),"",IF(ISBLANK(E1740),"",IF(ISTEXT(D1740),"",IF(A1735="Invoice No. : ",INDEX(Sheet1!F$14:F$181,MATCH(B1735,Sheet1!A$14:A$181,0)),G1739))))</f>
        <v/>
      </c>
      <c r="H1740" s="26" t="str">
        <f t="shared" si="105"/>
        <v/>
      </c>
      <c r="I1740" s="26" t="str">
        <f>IF(ISTEXT(E1740),"",IF(ISBLANK(E1740),"",IF(ISTEXT(D1740),"",IF(A1735="Invoice No. : ",TEXT(INDEX(Sheet1!C$14:C$200,MATCH(B1735,Sheet1!A$14:A$200,0)),"hh:mm:ss"),I1739))))</f>
        <v/>
      </c>
      <c r="J1740" t="str">
        <f t="shared" si="106"/>
        <v/>
      </c>
      <c r="K1740" t="str">
        <f>IF(ISBLANK(G1740),"",IF(ISTEXT(G1740),"",INDEX(Sheet1!H$14:H$181,MATCH(F1740,Sheet1!A$14:A$181,0))))</f>
        <v/>
      </c>
      <c r="L1740" t="str">
        <f>IF(ISBLANK(G1740),"",IF(ISTEXT(G1740),"",INDEX(Sheet1!I$14:I$181,MATCH(F1740,Sheet1!A$14:A$181,0))))</f>
        <v/>
      </c>
      <c r="M1740" t="str">
        <f>IF(ISBLANK(G1740),"",IF(ISTEXT(G1740),"",IF(INDEX(Sheet1!H$14:H$181,MATCH(F1740,Sheet1!A$14:A$181,0))&lt;&gt;0,IF(INDEX(Sheet1!I$14:I$181,MATCH(F1740,Sheet1!A$14:A$181,0))&lt;&gt;0,"Loan &amp; Cash","Loan"),"Cash")))</f>
        <v/>
      </c>
      <c r="N1740" t="str">
        <f>IF(ISTEXT(E1740),"",IF(ISBLANK(E1740),"",IF(ISTEXT(D1740),"",IF(A1735="Invoice No. : ",INDEX(Sheet1!D$14:D$181,MATCH(B1735,Sheet1!A$14:A$181,0)),N1739))))</f>
        <v/>
      </c>
      <c r="O1740" t="str">
        <f>IF(ISTEXT(E1740),"",IF(ISBLANK(E1740),"",IF(ISTEXT(D1740),"",IF(A1735="Invoice No. : ",INDEX(Sheet1!E$14:E$181,MATCH(B1735,Sheet1!A$14:A$181,0)),O1739))))</f>
        <v/>
      </c>
      <c r="P1740" t="str">
        <f>IF(ISTEXT(E1740),"",IF(ISBLANK(E1740),"",IF(ISTEXT(D1740),"",IF(A1735="Invoice No. : ",INDEX(Sheet1!G$14:G$181,MATCH(B1735,Sheet1!A$14:A$181,0)),P1739))))</f>
        <v/>
      </c>
      <c r="Q1740" t="str">
        <f t="shared" si="107"/>
        <v/>
      </c>
    </row>
    <row r="1741" spans="1:17" x14ac:dyDescent="0.2">
      <c r="A1741" s="3" t="s">
        <v>4</v>
      </c>
      <c r="B1741" s="4">
        <v>2145399</v>
      </c>
      <c r="C1741" s="3" t="s">
        <v>5</v>
      </c>
      <c r="D1741" s="5" t="s">
        <v>185</v>
      </c>
      <c r="F1741" s="26" t="str">
        <f t="shared" si="104"/>
        <v/>
      </c>
      <c r="G1741" s="26" t="str">
        <f>IF(ISTEXT(E1741),"",IF(ISBLANK(E1741),"",IF(ISTEXT(D1741),"",IF(A1736="Invoice No. : ",INDEX(Sheet1!F$14:F$181,MATCH(B1736,Sheet1!A$14:A$181,0)),G1740))))</f>
        <v/>
      </c>
      <c r="H1741" s="26" t="str">
        <f t="shared" si="105"/>
        <v/>
      </c>
      <c r="I1741" s="26" t="str">
        <f>IF(ISTEXT(E1741),"",IF(ISBLANK(E1741),"",IF(ISTEXT(D1741),"",IF(A1736="Invoice No. : ",TEXT(INDEX(Sheet1!C$14:C$200,MATCH(B1736,Sheet1!A$14:A$200,0)),"hh:mm:ss"),I1740))))</f>
        <v/>
      </c>
      <c r="J1741" t="str">
        <f t="shared" si="106"/>
        <v/>
      </c>
      <c r="K1741" t="str">
        <f>IF(ISBLANK(G1741),"",IF(ISTEXT(G1741),"",INDEX(Sheet1!H$14:H$181,MATCH(F1741,Sheet1!A$14:A$181,0))))</f>
        <v/>
      </c>
      <c r="L1741" t="str">
        <f>IF(ISBLANK(G1741),"",IF(ISTEXT(G1741),"",INDEX(Sheet1!I$14:I$181,MATCH(F1741,Sheet1!A$14:A$181,0))))</f>
        <v/>
      </c>
      <c r="M1741" t="str">
        <f>IF(ISBLANK(G1741),"",IF(ISTEXT(G1741),"",IF(INDEX(Sheet1!H$14:H$181,MATCH(F1741,Sheet1!A$14:A$181,0))&lt;&gt;0,IF(INDEX(Sheet1!I$14:I$181,MATCH(F1741,Sheet1!A$14:A$181,0))&lt;&gt;0,"Loan &amp; Cash","Loan"),"Cash")))</f>
        <v/>
      </c>
      <c r="N1741" t="str">
        <f>IF(ISTEXT(E1741),"",IF(ISBLANK(E1741),"",IF(ISTEXT(D1741),"",IF(A1736="Invoice No. : ",INDEX(Sheet1!D$14:D$181,MATCH(B1736,Sheet1!A$14:A$181,0)),N1740))))</f>
        <v/>
      </c>
      <c r="O1741" t="str">
        <f>IF(ISTEXT(E1741),"",IF(ISBLANK(E1741),"",IF(ISTEXT(D1741),"",IF(A1736="Invoice No. : ",INDEX(Sheet1!E$14:E$181,MATCH(B1736,Sheet1!A$14:A$181,0)),O1740))))</f>
        <v/>
      </c>
      <c r="P1741" t="str">
        <f>IF(ISTEXT(E1741),"",IF(ISBLANK(E1741),"",IF(ISTEXT(D1741),"",IF(A1736="Invoice No. : ",INDEX(Sheet1!G$14:G$181,MATCH(B1736,Sheet1!A$14:A$181,0)),P1740))))</f>
        <v/>
      </c>
      <c r="Q1741" t="str">
        <f t="shared" si="107"/>
        <v/>
      </c>
    </row>
    <row r="1742" spans="1:17" x14ac:dyDescent="0.2">
      <c r="A1742" s="3" t="s">
        <v>7</v>
      </c>
      <c r="B1742" s="6">
        <v>44943</v>
      </c>
      <c r="C1742" s="3" t="s">
        <v>8</v>
      </c>
      <c r="D1742" s="7">
        <v>2</v>
      </c>
      <c r="F1742" s="26" t="str">
        <f t="shared" si="104"/>
        <v/>
      </c>
      <c r="G1742" s="26" t="str">
        <f>IF(ISTEXT(E1742),"",IF(ISBLANK(E1742),"",IF(ISTEXT(D1742),"",IF(A1737="Invoice No. : ",INDEX(Sheet1!F$14:F$181,MATCH(B1737,Sheet1!A$14:A$181,0)),G1741))))</f>
        <v/>
      </c>
      <c r="H1742" s="26" t="str">
        <f t="shared" si="105"/>
        <v/>
      </c>
      <c r="I1742" s="26" t="str">
        <f>IF(ISTEXT(E1742),"",IF(ISBLANK(E1742),"",IF(ISTEXT(D1742),"",IF(A1737="Invoice No. : ",TEXT(INDEX(Sheet1!C$14:C$200,MATCH(B1737,Sheet1!A$14:A$200,0)),"hh:mm:ss"),I1741))))</f>
        <v/>
      </c>
      <c r="J1742" t="str">
        <f t="shared" si="106"/>
        <v/>
      </c>
      <c r="K1742" t="str">
        <f>IF(ISBLANK(G1742),"",IF(ISTEXT(G1742),"",INDEX(Sheet1!H$14:H$181,MATCH(F1742,Sheet1!A$14:A$181,0))))</f>
        <v/>
      </c>
      <c r="L1742" t="str">
        <f>IF(ISBLANK(G1742),"",IF(ISTEXT(G1742),"",INDEX(Sheet1!I$14:I$181,MATCH(F1742,Sheet1!A$14:A$181,0))))</f>
        <v/>
      </c>
      <c r="M1742" t="str">
        <f>IF(ISBLANK(G1742),"",IF(ISTEXT(G1742),"",IF(INDEX(Sheet1!H$14:H$181,MATCH(F1742,Sheet1!A$14:A$181,0))&lt;&gt;0,IF(INDEX(Sheet1!I$14:I$181,MATCH(F1742,Sheet1!A$14:A$181,0))&lt;&gt;0,"Loan &amp; Cash","Loan"),"Cash")))</f>
        <v/>
      </c>
      <c r="N1742" t="str">
        <f>IF(ISTEXT(E1742),"",IF(ISBLANK(E1742),"",IF(ISTEXT(D1742),"",IF(A1737="Invoice No. : ",INDEX(Sheet1!D$14:D$181,MATCH(B1737,Sheet1!A$14:A$181,0)),N1741))))</f>
        <v/>
      </c>
      <c r="O1742" t="str">
        <f>IF(ISTEXT(E1742),"",IF(ISBLANK(E1742),"",IF(ISTEXT(D1742),"",IF(A1737="Invoice No. : ",INDEX(Sheet1!E$14:E$181,MATCH(B1737,Sheet1!A$14:A$181,0)),O1741))))</f>
        <v/>
      </c>
      <c r="P1742" t="str">
        <f>IF(ISTEXT(E1742),"",IF(ISBLANK(E1742),"",IF(ISTEXT(D1742),"",IF(A1737="Invoice No. : ",INDEX(Sheet1!G$14:G$181,MATCH(B1737,Sheet1!A$14:A$181,0)),P1741))))</f>
        <v/>
      </c>
      <c r="Q1742" t="str">
        <f t="shared" si="107"/>
        <v/>
      </c>
    </row>
    <row r="1743" spans="1:17" x14ac:dyDescent="0.2">
      <c r="F1743" s="26" t="str">
        <f t="shared" si="104"/>
        <v/>
      </c>
      <c r="G1743" s="26" t="str">
        <f>IF(ISTEXT(E1743),"",IF(ISBLANK(E1743),"",IF(ISTEXT(D1743),"",IF(A1738="Invoice No. : ",INDEX(Sheet1!F$14:F$181,MATCH(B1738,Sheet1!A$14:A$181,0)),G1742))))</f>
        <v/>
      </c>
      <c r="H1743" s="26" t="str">
        <f t="shared" si="105"/>
        <v/>
      </c>
      <c r="I1743" s="26" t="str">
        <f>IF(ISTEXT(E1743),"",IF(ISBLANK(E1743),"",IF(ISTEXT(D1743),"",IF(A1738="Invoice No. : ",TEXT(INDEX(Sheet1!C$14:C$200,MATCH(B1738,Sheet1!A$14:A$200,0)),"hh:mm:ss"),I1742))))</f>
        <v/>
      </c>
      <c r="J1743" t="str">
        <f t="shared" si="106"/>
        <v/>
      </c>
      <c r="K1743" t="str">
        <f>IF(ISBLANK(G1743),"",IF(ISTEXT(G1743),"",INDEX(Sheet1!H$14:H$181,MATCH(F1743,Sheet1!A$14:A$181,0))))</f>
        <v/>
      </c>
      <c r="L1743" t="str">
        <f>IF(ISBLANK(G1743),"",IF(ISTEXT(G1743),"",INDEX(Sheet1!I$14:I$181,MATCH(F1743,Sheet1!A$14:A$181,0))))</f>
        <v/>
      </c>
      <c r="M1743" t="str">
        <f>IF(ISBLANK(G1743),"",IF(ISTEXT(G1743),"",IF(INDEX(Sheet1!H$14:H$181,MATCH(F1743,Sheet1!A$14:A$181,0))&lt;&gt;0,IF(INDEX(Sheet1!I$14:I$181,MATCH(F1743,Sheet1!A$14:A$181,0))&lt;&gt;0,"Loan &amp; Cash","Loan"),"Cash")))</f>
        <v/>
      </c>
      <c r="N1743" t="str">
        <f>IF(ISTEXT(E1743),"",IF(ISBLANK(E1743),"",IF(ISTEXT(D1743),"",IF(A1738="Invoice No. : ",INDEX(Sheet1!D$14:D$181,MATCH(B1738,Sheet1!A$14:A$181,0)),N1742))))</f>
        <v/>
      </c>
      <c r="O1743" t="str">
        <f>IF(ISTEXT(E1743),"",IF(ISBLANK(E1743),"",IF(ISTEXT(D1743),"",IF(A1738="Invoice No. : ",INDEX(Sheet1!E$14:E$181,MATCH(B1738,Sheet1!A$14:A$181,0)),O1742))))</f>
        <v/>
      </c>
      <c r="P1743" t="str">
        <f>IF(ISTEXT(E1743),"",IF(ISBLANK(E1743),"",IF(ISTEXT(D1743),"",IF(A1738="Invoice No. : ",INDEX(Sheet1!G$14:G$181,MATCH(B1738,Sheet1!A$14:A$181,0)),P1742))))</f>
        <v/>
      </c>
      <c r="Q1743" t="str">
        <f t="shared" si="107"/>
        <v/>
      </c>
    </row>
    <row r="1744" spans="1:17" x14ac:dyDescent="0.2">
      <c r="A1744" s="8" t="s">
        <v>9</v>
      </c>
      <c r="B1744" s="8" t="s">
        <v>10</v>
      </c>
      <c r="C1744" s="9" t="s">
        <v>11</v>
      </c>
      <c r="D1744" s="9" t="s">
        <v>12</v>
      </c>
      <c r="E1744" s="9" t="s">
        <v>13</v>
      </c>
      <c r="F1744" s="26" t="str">
        <f t="shared" si="104"/>
        <v/>
      </c>
      <c r="G1744" s="26" t="str">
        <f>IF(ISTEXT(E1744),"",IF(ISBLANK(E1744),"",IF(ISTEXT(D1744),"",IF(A1739="Invoice No. : ",INDEX(Sheet1!F$14:F$181,MATCH(B1739,Sheet1!A$14:A$181,0)),G1743))))</f>
        <v/>
      </c>
      <c r="H1744" s="26" t="str">
        <f t="shared" si="105"/>
        <v/>
      </c>
      <c r="I1744" s="26" t="str">
        <f>IF(ISTEXT(E1744),"",IF(ISBLANK(E1744),"",IF(ISTEXT(D1744),"",IF(A1739="Invoice No. : ",TEXT(INDEX(Sheet1!C$14:C$200,MATCH(B1739,Sheet1!A$14:A$200,0)),"hh:mm:ss"),I1743))))</f>
        <v/>
      </c>
      <c r="J1744" t="str">
        <f t="shared" si="106"/>
        <v/>
      </c>
      <c r="K1744" t="str">
        <f>IF(ISBLANK(G1744),"",IF(ISTEXT(G1744),"",INDEX(Sheet1!H$14:H$181,MATCH(F1744,Sheet1!A$14:A$181,0))))</f>
        <v/>
      </c>
      <c r="L1744" t="str">
        <f>IF(ISBLANK(G1744),"",IF(ISTEXT(G1744),"",INDEX(Sheet1!I$14:I$181,MATCH(F1744,Sheet1!A$14:A$181,0))))</f>
        <v/>
      </c>
      <c r="M1744" t="str">
        <f>IF(ISBLANK(G1744),"",IF(ISTEXT(G1744),"",IF(INDEX(Sheet1!H$14:H$181,MATCH(F1744,Sheet1!A$14:A$181,0))&lt;&gt;0,IF(INDEX(Sheet1!I$14:I$181,MATCH(F1744,Sheet1!A$14:A$181,0))&lt;&gt;0,"Loan &amp; Cash","Loan"),"Cash")))</f>
        <v/>
      </c>
      <c r="N1744" t="str">
        <f>IF(ISTEXT(E1744),"",IF(ISBLANK(E1744),"",IF(ISTEXT(D1744),"",IF(A1739="Invoice No. : ",INDEX(Sheet1!D$14:D$181,MATCH(B1739,Sheet1!A$14:A$181,0)),N1743))))</f>
        <v/>
      </c>
      <c r="O1744" t="str">
        <f>IF(ISTEXT(E1744),"",IF(ISBLANK(E1744),"",IF(ISTEXT(D1744),"",IF(A1739="Invoice No. : ",INDEX(Sheet1!E$14:E$181,MATCH(B1739,Sheet1!A$14:A$181,0)),O1743))))</f>
        <v/>
      </c>
      <c r="P1744" t="str">
        <f>IF(ISTEXT(E1744),"",IF(ISBLANK(E1744),"",IF(ISTEXT(D1744),"",IF(A1739="Invoice No. : ",INDEX(Sheet1!G$14:G$181,MATCH(B1739,Sheet1!A$14:A$181,0)),P1743))))</f>
        <v/>
      </c>
      <c r="Q1744" t="str">
        <f t="shared" si="107"/>
        <v/>
      </c>
    </row>
    <row r="1745" spans="1:17" x14ac:dyDescent="0.2">
      <c r="F1745" s="26" t="str">
        <f t="shared" ref="F1745:F1808" si="108">IF(ISTEXT(E1745),"",IF(ISBLANK(E1745),"",IF(ISTEXT(D1745),"",IF(A1740="Invoice No. : ",B1740,F1744))))</f>
        <v/>
      </c>
      <c r="G1745" s="26" t="str">
        <f>IF(ISTEXT(E1745),"",IF(ISBLANK(E1745),"",IF(ISTEXT(D1745),"",IF(A1740="Invoice No. : ",INDEX(Sheet1!F$14:F$181,MATCH(B1740,Sheet1!A$14:A$181,0)),G1744))))</f>
        <v/>
      </c>
      <c r="H1745" s="26" t="str">
        <f t="shared" ref="H1745:H1808" si="109">IF(ISTEXT(E1745),"",IF(ISBLANK(E1745),"",IF(ISTEXT(D1745),"",IF(A1740="Invoice No. : ",TEXT(B1741,"mm/dd/yyyy"),H1744))))</f>
        <v/>
      </c>
      <c r="I1745" s="26" t="str">
        <f>IF(ISTEXT(E1745),"",IF(ISBLANK(E1745),"",IF(ISTEXT(D1745),"",IF(A1740="Invoice No. : ",TEXT(INDEX(Sheet1!C$14:C$200,MATCH(B1740,Sheet1!A$14:A$200,0)),"hh:mm:ss"),I1744))))</f>
        <v/>
      </c>
      <c r="J1745" t="str">
        <f t="shared" ref="J1745:J1808" si="110">IF(D1746="Invoice Amount",E1746,IF(ISBLANK(D1745),"",J1746))</f>
        <v/>
      </c>
      <c r="K1745" t="str">
        <f>IF(ISBLANK(G1745),"",IF(ISTEXT(G1745),"",INDEX(Sheet1!H$14:H$181,MATCH(F1745,Sheet1!A$14:A$181,0))))</f>
        <v/>
      </c>
      <c r="L1745" t="str">
        <f>IF(ISBLANK(G1745),"",IF(ISTEXT(G1745),"",INDEX(Sheet1!I$14:I$181,MATCH(F1745,Sheet1!A$14:A$181,0))))</f>
        <v/>
      </c>
      <c r="M1745" t="str">
        <f>IF(ISBLANK(G1745),"",IF(ISTEXT(G1745),"",IF(INDEX(Sheet1!H$14:H$181,MATCH(F1745,Sheet1!A$14:A$181,0))&lt;&gt;0,IF(INDEX(Sheet1!I$14:I$181,MATCH(F1745,Sheet1!A$14:A$181,0))&lt;&gt;0,"Loan &amp; Cash","Loan"),"Cash")))</f>
        <v/>
      </c>
      <c r="N1745" t="str">
        <f>IF(ISTEXT(E1745),"",IF(ISBLANK(E1745),"",IF(ISTEXT(D1745),"",IF(A1740="Invoice No. : ",INDEX(Sheet1!D$14:D$181,MATCH(B1740,Sheet1!A$14:A$181,0)),N1744))))</f>
        <v/>
      </c>
      <c r="O1745" t="str">
        <f>IF(ISTEXT(E1745),"",IF(ISBLANK(E1745),"",IF(ISTEXT(D1745),"",IF(A1740="Invoice No. : ",INDEX(Sheet1!E$14:E$181,MATCH(B1740,Sheet1!A$14:A$181,0)),O1744))))</f>
        <v/>
      </c>
      <c r="P1745" t="str">
        <f>IF(ISTEXT(E1745),"",IF(ISBLANK(E1745),"",IF(ISTEXT(D1745),"",IF(A1740="Invoice No. : ",INDEX(Sheet1!G$14:G$181,MATCH(B1740,Sheet1!A$14:A$181,0)),P1744))))</f>
        <v/>
      </c>
      <c r="Q1745" t="str">
        <f t="shared" ref="Q1745:Q1808" si="111">IF(ISBLANK(C1745),"",IF(ISNUMBER(C1745),VLOOKUP("Grand Total : ",D:E,2,FALSE),""))</f>
        <v/>
      </c>
    </row>
    <row r="1746" spans="1:17" x14ac:dyDescent="0.2">
      <c r="A1746" s="10" t="s">
        <v>1117</v>
      </c>
      <c r="B1746" s="10" t="s">
        <v>1118</v>
      </c>
      <c r="C1746" s="11">
        <v>2</v>
      </c>
      <c r="D1746" s="11">
        <v>56.25</v>
      </c>
      <c r="E1746" s="11">
        <v>112.5</v>
      </c>
      <c r="F1746" s="26">
        <f t="shared" si="108"/>
        <v>2145399</v>
      </c>
      <c r="G1746" s="26">
        <f>IF(ISTEXT(E1746),"",IF(ISBLANK(E1746),"",IF(ISTEXT(D1746),"",IF(A1741="Invoice No. : ",INDEX(Sheet1!F$14:F$181,MATCH(B1741,Sheet1!A$14:A$181,0)),G1745))))</f>
        <v>26352</v>
      </c>
      <c r="H1746" s="26" t="str">
        <f t="shared" si="109"/>
        <v>01/17/2023</v>
      </c>
      <c r="I1746" s="26" t="str">
        <f>IF(ISTEXT(E1746),"",IF(ISBLANK(E1746),"",IF(ISTEXT(D1746),"",IF(A1741="Invoice No. : ",TEXT(INDEX(Sheet1!C$14:C$200,MATCH(B1741,Sheet1!A$14:A$200,0)),"hh:mm:ss"),I1745))))</f>
        <v>13:59:57</v>
      </c>
      <c r="J1746">
        <f t="shared" si="110"/>
        <v>1003.25</v>
      </c>
      <c r="K1746">
        <f>IF(ISBLANK(G1746),"",IF(ISTEXT(G1746),"",INDEX(Sheet1!H$14:H$181,MATCH(F1746,Sheet1!A$14:A$181,0))))</f>
        <v>0</v>
      </c>
      <c r="L1746">
        <f>IF(ISBLANK(G1746),"",IF(ISTEXT(G1746),"",INDEX(Sheet1!I$14:I$181,MATCH(F1746,Sheet1!A$14:A$181,0))))</f>
        <v>1003.25</v>
      </c>
      <c r="M1746" t="str">
        <f>IF(ISBLANK(G1746),"",IF(ISTEXT(G1746),"",IF(INDEX(Sheet1!H$14:H$181,MATCH(F1746,Sheet1!A$14:A$181,0))&lt;&gt;0,IF(INDEX(Sheet1!I$14:I$181,MATCH(F1746,Sheet1!A$14:A$181,0))&lt;&gt;0,"Loan &amp; Cash","Loan"),"Cash")))</f>
        <v>Cash</v>
      </c>
      <c r="N1746">
        <f>IF(ISTEXT(E1746),"",IF(ISBLANK(E1746),"",IF(ISTEXT(D1746),"",IF(A1741="Invoice No. : ",INDEX(Sheet1!D$14:D$181,MATCH(B1741,Sheet1!A$14:A$181,0)),N1745))))</f>
        <v>2</v>
      </c>
      <c r="O1746" t="str">
        <f>IF(ISTEXT(E1746),"",IF(ISBLANK(E1746),"",IF(ISTEXT(D1746),"",IF(A1741="Invoice No. : ",INDEX(Sheet1!E$14:E$181,MATCH(B1741,Sheet1!A$14:A$181,0)),O1745))))</f>
        <v>RUBY</v>
      </c>
      <c r="P1746" t="str">
        <f>IF(ISTEXT(E1746),"",IF(ISBLANK(E1746),"",IF(ISTEXT(D1746),"",IF(A1741="Invoice No. : ",INDEX(Sheet1!G$14:G$181,MATCH(B1741,Sheet1!A$14:A$181,0)),P1745))))</f>
        <v>SIMSIM, MELISA SEBIANO</v>
      </c>
      <c r="Q1746">
        <f t="shared" si="111"/>
        <v>130591.09</v>
      </c>
    </row>
    <row r="1747" spans="1:17" x14ac:dyDescent="0.2">
      <c r="A1747" s="10" t="s">
        <v>1015</v>
      </c>
      <c r="B1747" s="10" t="s">
        <v>1016</v>
      </c>
      <c r="C1747" s="11">
        <v>6</v>
      </c>
      <c r="D1747" s="11">
        <v>29</v>
      </c>
      <c r="E1747" s="11">
        <v>174</v>
      </c>
      <c r="F1747" s="26">
        <f t="shared" si="108"/>
        <v>2145399</v>
      </c>
      <c r="G1747" s="26">
        <f>IF(ISTEXT(E1747),"",IF(ISBLANK(E1747),"",IF(ISTEXT(D1747),"",IF(A1742="Invoice No. : ",INDEX(Sheet1!F$14:F$181,MATCH(B1742,Sheet1!A$14:A$181,0)),G1746))))</f>
        <v>26352</v>
      </c>
      <c r="H1747" s="26" t="str">
        <f t="shared" si="109"/>
        <v>01/17/2023</v>
      </c>
      <c r="I1747" s="26" t="str">
        <f>IF(ISTEXT(E1747),"",IF(ISBLANK(E1747),"",IF(ISTEXT(D1747),"",IF(A1742="Invoice No. : ",TEXT(INDEX(Sheet1!C$14:C$200,MATCH(B1742,Sheet1!A$14:A$200,0)),"hh:mm:ss"),I1746))))</f>
        <v>13:59:57</v>
      </c>
      <c r="J1747">
        <f t="shared" si="110"/>
        <v>1003.25</v>
      </c>
      <c r="K1747">
        <f>IF(ISBLANK(G1747),"",IF(ISTEXT(G1747),"",INDEX(Sheet1!H$14:H$181,MATCH(F1747,Sheet1!A$14:A$181,0))))</f>
        <v>0</v>
      </c>
      <c r="L1747">
        <f>IF(ISBLANK(G1747),"",IF(ISTEXT(G1747),"",INDEX(Sheet1!I$14:I$181,MATCH(F1747,Sheet1!A$14:A$181,0))))</f>
        <v>1003.25</v>
      </c>
      <c r="M1747" t="str">
        <f>IF(ISBLANK(G1747),"",IF(ISTEXT(G1747),"",IF(INDEX(Sheet1!H$14:H$181,MATCH(F1747,Sheet1!A$14:A$181,0))&lt;&gt;0,IF(INDEX(Sheet1!I$14:I$181,MATCH(F1747,Sheet1!A$14:A$181,0))&lt;&gt;0,"Loan &amp; Cash","Loan"),"Cash")))</f>
        <v>Cash</v>
      </c>
      <c r="N1747">
        <f>IF(ISTEXT(E1747),"",IF(ISBLANK(E1747),"",IF(ISTEXT(D1747),"",IF(A1742="Invoice No. : ",INDEX(Sheet1!D$14:D$181,MATCH(B1742,Sheet1!A$14:A$181,0)),N1746))))</f>
        <v>2</v>
      </c>
      <c r="O1747" t="str">
        <f>IF(ISTEXT(E1747),"",IF(ISBLANK(E1747),"",IF(ISTEXT(D1747),"",IF(A1742="Invoice No. : ",INDEX(Sheet1!E$14:E$181,MATCH(B1742,Sheet1!A$14:A$181,0)),O1746))))</f>
        <v>RUBY</v>
      </c>
      <c r="P1747" t="str">
        <f>IF(ISTEXT(E1747),"",IF(ISBLANK(E1747),"",IF(ISTEXT(D1747),"",IF(A1742="Invoice No. : ",INDEX(Sheet1!G$14:G$181,MATCH(B1742,Sheet1!A$14:A$181,0)),P1746))))</f>
        <v>SIMSIM, MELISA SEBIANO</v>
      </c>
      <c r="Q1747">
        <f t="shared" si="111"/>
        <v>130591.09</v>
      </c>
    </row>
    <row r="1748" spans="1:17" x14ac:dyDescent="0.2">
      <c r="A1748" s="10" t="s">
        <v>1119</v>
      </c>
      <c r="B1748" s="10" t="s">
        <v>1120</v>
      </c>
      <c r="C1748" s="11">
        <v>3</v>
      </c>
      <c r="D1748" s="11">
        <v>69.25</v>
      </c>
      <c r="E1748" s="11">
        <v>207.75</v>
      </c>
      <c r="F1748" s="26">
        <f t="shared" si="108"/>
        <v>2145399</v>
      </c>
      <c r="G1748" s="26">
        <f>IF(ISTEXT(E1748),"",IF(ISBLANK(E1748),"",IF(ISTEXT(D1748),"",IF(A1743="Invoice No. : ",INDEX(Sheet1!F$14:F$181,MATCH(B1743,Sheet1!A$14:A$181,0)),G1747))))</f>
        <v>26352</v>
      </c>
      <c r="H1748" s="26" t="str">
        <f t="shared" si="109"/>
        <v>01/17/2023</v>
      </c>
      <c r="I1748" s="26" t="str">
        <f>IF(ISTEXT(E1748),"",IF(ISBLANK(E1748),"",IF(ISTEXT(D1748),"",IF(A1743="Invoice No. : ",TEXT(INDEX(Sheet1!C$14:C$200,MATCH(B1743,Sheet1!A$14:A$200,0)),"hh:mm:ss"),I1747))))</f>
        <v>13:59:57</v>
      </c>
      <c r="J1748">
        <f t="shared" si="110"/>
        <v>1003.25</v>
      </c>
      <c r="K1748">
        <f>IF(ISBLANK(G1748),"",IF(ISTEXT(G1748),"",INDEX(Sheet1!H$14:H$181,MATCH(F1748,Sheet1!A$14:A$181,0))))</f>
        <v>0</v>
      </c>
      <c r="L1748">
        <f>IF(ISBLANK(G1748),"",IF(ISTEXT(G1748),"",INDEX(Sheet1!I$14:I$181,MATCH(F1748,Sheet1!A$14:A$181,0))))</f>
        <v>1003.25</v>
      </c>
      <c r="M1748" t="str">
        <f>IF(ISBLANK(G1748),"",IF(ISTEXT(G1748),"",IF(INDEX(Sheet1!H$14:H$181,MATCH(F1748,Sheet1!A$14:A$181,0))&lt;&gt;0,IF(INDEX(Sheet1!I$14:I$181,MATCH(F1748,Sheet1!A$14:A$181,0))&lt;&gt;0,"Loan &amp; Cash","Loan"),"Cash")))</f>
        <v>Cash</v>
      </c>
      <c r="N1748">
        <f>IF(ISTEXT(E1748),"",IF(ISBLANK(E1748),"",IF(ISTEXT(D1748),"",IF(A1743="Invoice No. : ",INDEX(Sheet1!D$14:D$181,MATCH(B1743,Sheet1!A$14:A$181,0)),N1747))))</f>
        <v>2</v>
      </c>
      <c r="O1748" t="str">
        <f>IF(ISTEXT(E1748),"",IF(ISBLANK(E1748),"",IF(ISTEXT(D1748),"",IF(A1743="Invoice No. : ",INDEX(Sheet1!E$14:E$181,MATCH(B1743,Sheet1!A$14:A$181,0)),O1747))))</f>
        <v>RUBY</v>
      </c>
      <c r="P1748" t="str">
        <f>IF(ISTEXT(E1748),"",IF(ISBLANK(E1748),"",IF(ISTEXT(D1748),"",IF(A1743="Invoice No. : ",INDEX(Sheet1!G$14:G$181,MATCH(B1743,Sheet1!A$14:A$181,0)),P1747))))</f>
        <v>SIMSIM, MELISA SEBIANO</v>
      </c>
      <c r="Q1748">
        <f t="shared" si="111"/>
        <v>130591.09</v>
      </c>
    </row>
    <row r="1749" spans="1:17" x14ac:dyDescent="0.2">
      <c r="A1749" s="10" t="s">
        <v>1121</v>
      </c>
      <c r="B1749" s="10" t="s">
        <v>1122</v>
      </c>
      <c r="C1749" s="11">
        <v>1</v>
      </c>
      <c r="D1749" s="11">
        <v>172</v>
      </c>
      <c r="E1749" s="11">
        <v>172</v>
      </c>
      <c r="F1749" s="26">
        <f t="shared" si="108"/>
        <v>2145399</v>
      </c>
      <c r="G1749" s="26">
        <f>IF(ISTEXT(E1749),"",IF(ISBLANK(E1749),"",IF(ISTEXT(D1749),"",IF(A1744="Invoice No. : ",INDEX(Sheet1!F$14:F$181,MATCH(B1744,Sheet1!A$14:A$181,0)),G1748))))</f>
        <v>26352</v>
      </c>
      <c r="H1749" s="26" t="str">
        <f t="shared" si="109"/>
        <v>01/17/2023</v>
      </c>
      <c r="I1749" s="26" t="str">
        <f>IF(ISTEXT(E1749),"",IF(ISBLANK(E1749),"",IF(ISTEXT(D1749),"",IF(A1744="Invoice No. : ",TEXT(INDEX(Sheet1!C$14:C$200,MATCH(B1744,Sheet1!A$14:A$200,0)),"hh:mm:ss"),I1748))))</f>
        <v>13:59:57</v>
      </c>
      <c r="J1749">
        <f t="shared" si="110"/>
        <v>1003.25</v>
      </c>
      <c r="K1749">
        <f>IF(ISBLANK(G1749),"",IF(ISTEXT(G1749),"",INDEX(Sheet1!H$14:H$181,MATCH(F1749,Sheet1!A$14:A$181,0))))</f>
        <v>0</v>
      </c>
      <c r="L1749">
        <f>IF(ISBLANK(G1749),"",IF(ISTEXT(G1749),"",INDEX(Sheet1!I$14:I$181,MATCH(F1749,Sheet1!A$14:A$181,0))))</f>
        <v>1003.25</v>
      </c>
      <c r="M1749" t="str">
        <f>IF(ISBLANK(G1749),"",IF(ISTEXT(G1749),"",IF(INDEX(Sheet1!H$14:H$181,MATCH(F1749,Sheet1!A$14:A$181,0))&lt;&gt;0,IF(INDEX(Sheet1!I$14:I$181,MATCH(F1749,Sheet1!A$14:A$181,0))&lt;&gt;0,"Loan &amp; Cash","Loan"),"Cash")))</f>
        <v>Cash</v>
      </c>
      <c r="N1749">
        <f>IF(ISTEXT(E1749),"",IF(ISBLANK(E1749),"",IF(ISTEXT(D1749),"",IF(A1744="Invoice No. : ",INDEX(Sheet1!D$14:D$181,MATCH(B1744,Sheet1!A$14:A$181,0)),N1748))))</f>
        <v>2</v>
      </c>
      <c r="O1749" t="str">
        <f>IF(ISTEXT(E1749),"",IF(ISBLANK(E1749),"",IF(ISTEXT(D1749),"",IF(A1744="Invoice No. : ",INDEX(Sheet1!E$14:E$181,MATCH(B1744,Sheet1!A$14:A$181,0)),O1748))))</f>
        <v>RUBY</v>
      </c>
      <c r="P1749" t="str">
        <f>IF(ISTEXT(E1749),"",IF(ISBLANK(E1749),"",IF(ISTEXT(D1749),"",IF(A1744="Invoice No. : ",INDEX(Sheet1!G$14:G$181,MATCH(B1744,Sheet1!A$14:A$181,0)),P1748))))</f>
        <v>SIMSIM, MELISA SEBIANO</v>
      </c>
      <c r="Q1749">
        <f t="shared" si="111"/>
        <v>130591.09</v>
      </c>
    </row>
    <row r="1750" spans="1:17" x14ac:dyDescent="0.2">
      <c r="A1750" s="10" t="s">
        <v>1123</v>
      </c>
      <c r="B1750" s="10" t="s">
        <v>1124</v>
      </c>
      <c r="C1750" s="11">
        <v>1</v>
      </c>
      <c r="D1750" s="11">
        <v>15</v>
      </c>
      <c r="E1750" s="11">
        <v>15</v>
      </c>
      <c r="F1750" s="26">
        <f t="shared" si="108"/>
        <v>2145399</v>
      </c>
      <c r="G1750" s="26">
        <f>IF(ISTEXT(E1750),"",IF(ISBLANK(E1750),"",IF(ISTEXT(D1750),"",IF(A1745="Invoice No. : ",INDEX(Sheet1!F$14:F$181,MATCH(B1745,Sheet1!A$14:A$181,0)),G1749))))</f>
        <v>26352</v>
      </c>
      <c r="H1750" s="26" t="str">
        <f t="shared" si="109"/>
        <v>01/17/2023</v>
      </c>
      <c r="I1750" s="26" t="str">
        <f>IF(ISTEXT(E1750),"",IF(ISBLANK(E1750),"",IF(ISTEXT(D1750),"",IF(A1745="Invoice No. : ",TEXT(INDEX(Sheet1!C$14:C$200,MATCH(B1745,Sheet1!A$14:A$200,0)),"hh:mm:ss"),I1749))))</f>
        <v>13:59:57</v>
      </c>
      <c r="J1750">
        <f t="shared" si="110"/>
        <v>1003.25</v>
      </c>
      <c r="K1750">
        <f>IF(ISBLANK(G1750),"",IF(ISTEXT(G1750),"",INDEX(Sheet1!H$14:H$181,MATCH(F1750,Sheet1!A$14:A$181,0))))</f>
        <v>0</v>
      </c>
      <c r="L1750">
        <f>IF(ISBLANK(G1750),"",IF(ISTEXT(G1750),"",INDEX(Sheet1!I$14:I$181,MATCH(F1750,Sheet1!A$14:A$181,0))))</f>
        <v>1003.25</v>
      </c>
      <c r="M1750" t="str">
        <f>IF(ISBLANK(G1750),"",IF(ISTEXT(G1750),"",IF(INDEX(Sheet1!H$14:H$181,MATCH(F1750,Sheet1!A$14:A$181,0))&lt;&gt;0,IF(INDEX(Sheet1!I$14:I$181,MATCH(F1750,Sheet1!A$14:A$181,0))&lt;&gt;0,"Loan &amp; Cash","Loan"),"Cash")))</f>
        <v>Cash</v>
      </c>
      <c r="N1750">
        <f>IF(ISTEXT(E1750),"",IF(ISBLANK(E1750),"",IF(ISTEXT(D1750),"",IF(A1745="Invoice No. : ",INDEX(Sheet1!D$14:D$181,MATCH(B1745,Sheet1!A$14:A$181,0)),N1749))))</f>
        <v>2</v>
      </c>
      <c r="O1750" t="str">
        <f>IF(ISTEXT(E1750),"",IF(ISBLANK(E1750),"",IF(ISTEXT(D1750),"",IF(A1745="Invoice No. : ",INDEX(Sheet1!E$14:E$181,MATCH(B1745,Sheet1!A$14:A$181,0)),O1749))))</f>
        <v>RUBY</v>
      </c>
      <c r="P1750" t="str">
        <f>IF(ISTEXT(E1750),"",IF(ISBLANK(E1750),"",IF(ISTEXT(D1750),"",IF(A1745="Invoice No. : ",INDEX(Sheet1!G$14:G$181,MATCH(B1745,Sheet1!A$14:A$181,0)),P1749))))</f>
        <v>SIMSIM, MELISA SEBIANO</v>
      </c>
      <c r="Q1750">
        <f t="shared" si="111"/>
        <v>130591.09</v>
      </c>
    </row>
    <row r="1751" spans="1:17" x14ac:dyDescent="0.2">
      <c r="A1751" s="10" t="s">
        <v>23</v>
      </c>
      <c r="B1751" s="10" t="s">
        <v>24</v>
      </c>
      <c r="C1751" s="11">
        <v>2</v>
      </c>
      <c r="D1751" s="11">
        <v>85</v>
      </c>
      <c r="E1751" s="11">
        <v>170</v>
      </c>
      <c r="F1751" s="26">
        <f t="shared" si="108"/>
        <v>2145399</v>
      </c>
      <c r="G1751" s="26">
        <f>IF(ISTEXT(E1751),"",IF(ISBLANK(E1751),"",IF(ISTEXT(D1751),"",IF(A1746="Invoice No. : ",INDEX(Sheet1!F$14:F$181,MATCH(B1746,Sheet1!A$14:A$181,0)),G1750))))</f>
        <v>26352</v>
      </c>
      <c r="H1751" s="26" t="str">
        <f t="shared" si="109"/>
        <v>01/17/2023</v>
      </c>
      <c r="I1751" s="26" t="str">
        <f>IF(ISTEXT(E1751),"",IF(ISBLANK(E1751),"",IF(ISTEXT(D1751),"",IF(A1746="Invoice No. : ",TEXT(INDEX(Sheet1!C$14:C$200,MATCH(B1746,Sheet1!A$14:A$200,0)),"hh:mm:ss"),I1750))))</f>
        <v>13:59:57</v>
      </c>
      <c r="J1751">
        <f t="shared" si="110"/>
        <v>1003.25</v>
      </c>
      <c r="K1751">
        <f>IF(ISBLANK(G1751),"",IF(ISTEXT(G1751),"",INDEX(Sheet1!H$14:H$181,MATCH(F1751,Sheet1!A$14:A$181,0))))</f>
        <v>0</v>
      </c>
      <c r="L1751">
        <f>IF(ISBLANK(G1751),"",IF(ISTEXT(G1751),"",INDEX(Sheet1!I$14:I$181,MATCH(F1751,Sheet1!A$14:A$181,0))))</f>
        <v>1003.25</v>
      </c>
      <c r="M1751" t="str">
        <f>IF(ISBLANK(G1751),"",IF(ISTEXT(G1751),"",IF(INDEX(Sheet1!H$14:H$181,MATCH(F1751,Sheet1!A$14:A$181,0))&lt;&gt;0,IF(INDEX(Sheet1!I$14:I$181,MATCH(F1751,Sheet1!A$14:A$181,0))&lt;&gt;0,"Loan &amp; Cash","Loan"),"Cash")))</f>
        <v>Cash</v>
      </c>
      <c r="N1751">
        <f>IF(ISTEXT(E1751),"",IF(ISBLANK(E1751),"",IF(ISTEXT(D1751),"",IF(A1746="Invoice No. : ",INDEX(Sheet1!D$14:D$181,MATCH(B1746,Sheet1!A$14:A$181,0)),N1750))))</f>
        <v>2</v>
      </c>
      <c r="O1751" t="str">
        <f>IF(ISTEXT(E1751),"",IF(ISBLANK(E1751),"",IF(ISTEXT(D1751),"",IF(A1746="Invoice No. : ",INDEX(Sheet1!E$14:E$181,MATCH(B1746,Sheet1!A$14:A$181,0)),O1750))))</f>
        <v>RUBY</v>
      </c>
      <c r="P1751" t="str">
        <f>IF(ISTEXT(E1751),"",IF(ISBLANK(E1751),"",IF(ISTEXT(D1751),"",IF(A1746="Invoice No. : ",INDEX(Sheet1!G$14:G$181,MATCH(B1746,Sheet1!A$14:A$181,0)),P1750))))</f>
        <v>SIMSIM, MELISA SEBIANO</v>
      </c>
      <c r="Q1751">
        <f t="shared" si="111"/>
        <v>130591.09</v>
      </c>
    </row>
    <row r="1752" spans="1:17" x14ac:dyDescent="0.2">
      <c r="A1752" s="10" t="s">
        <v>1125</v>
      </c>
      <c r="B1752" s="10" t="s">
        <v>1126</v>
      </c>
      <c r="C1752" s="11">
        <v>1</v>
      </c>
      <c r="D1752" s="11">
        <v>89.75</v>
      </c>
      <c r="E1752" s="11">
        <v>89.75</v>
      </c>
      <c r="F1752" s="26">
        <f t="shared" si="108"/>
        <v>2145399</v>
      </c>
      <c r="G1752" s="26">
        <f>IF(ISTEXT(E1752),"",IF(ISBLANK(E1752),"",IF(ISTEXT(D1752),"",IF(A1747="Invoice No. : ",INDEX(Sheet1!F$14:F$181,MATCH(B1747,Sheet1!A$14:A$181,0)),G1751))))</f>
        <v>26352</v>
      </c>
      <c r="H1752" s="26" t="str">
        <f t="shared" si="109"/>
        <v>01/17/2023</v>
      </c>
      <c r="I1752" s="26" t="str">
        <f>IF(ISTEXT(E1752),"",IF(ISBLANK(E1752),"",IF(ISTEXT(D1752),"",IF(A1747="Invoice No. : ",TEXT(INDEX(Sheet1!C$14:C$200,MATCH(B1747,Sheet1!A$14:A$200,0)),"hh:mm:ss"),I1751))))</f>
        <v>13:59:57</v>
      </c>
      <c r="J1752">
        <f t="shared" si="110"/>
        <v>1003.25</v>
      </c>
      <c r="K1752">
        <f>IF(ISBLANK(G1752),"",IF(ISTEXT(G1752),"",INDEX(Sheet1!H$14:H$181,MATCH(F1752,Sheet1!A$14:A$181,0))))</f>
        <v>0</v>
      </c>
      <c r="L1752">
        <f>IF(ISBLANK(G1752),"",IF(ISTEXT(G1752),"",INDEX(Sheet1!I$14:I$181,MATCH(F1752,Sheet1!A$14:A$181,0))))</f>
        <v>1003.25</v>
      </c>
      <c r="M1752" t="str">
        <f>IF(ISBLANK(G1752),"",IF(ISTEXT(G1752),"",IF(INDEX(Sheet1!H$14:H$181,MATCH(F1752,Sheet1!A$14:A$181,0))&lt;&gt;0,IF(INDEX(Sheet1!I$14:I$181,MATCH(F1752,Sheet1!A$14:A$181,0))&lt;&gt;0,"Loan &amp; Cash","Loan"),"Cash")))</f>
        <v>Cash</v>
      </c>
      <c r="N1752">
        <f>IF(ISTEXT(E1752),"",IF(ISBLANK(E1752),"",IF(ISTEXT(D1752),"",IF(A1747="Invoice No. : ",INDEX(Sheet1!D$14:D$181,MATCH(B1747,Sheet1!A$14:A$181,0)),N1751))))</f>
        <v>2</v>
      </c>
      <c r="O1752" t="str">
        <f>IF(ISTEXT(E1752),"",IF(ISBLANK(E1752),"",IF(ISTEXT(D1752),"",IF(A1747="Invoice No. : ",INDEX(Sheet1!E$14:E$181,MATCH(B1747,Sheet1!A$14:A$181,0)),O1751))))</f>
        <v>RUBY</v>
      </c>
      <c r="P1752" t="str">
        <f>IF(ISTEXT(E1752),"",IF(ISBLANK(E1752),"",IF(ISTEXT(D1752),"",IF(A1747="Invoice No. : ",INDEX(Sheet1!G$14:G$181,MATCH(B1747,Sheet1!A$14:A$181,0)),P1751))))</f>
        <v>SIMSIM, MELISA SEBIANO</v>
      </c>
      <c r="Q1752">
        <f t="shared" si="111"/>
        <v>130591.09</v>
      </c>
    </row>
    <row r="1753" spans="1:17" x14ac:dyDescent="0.2">
      <c r="A1753" s="10" t="s">
        <v>1127</v>
      </c>
      <c r="B1753" s="10" t="s">
        <v>1128</v>
      </c>
      <c r="C1753" s="11">
        <v>3</v>
      </c>
      <c r="D1753" s="11">
        <v>11</v>
      </c>
      <c r="E1753" s="11">
        <v>33</v>
      </c>
      <c r="F1753" s="26">
        <f t="shared" si="108"/>
        <v>2145399</v>
      </c>
      <c r="G1753" s="26">
        <f>IF(ISTEXT(E1753),"",IF(ISBLANK(E1753),"",IF(ISTEXT(D1753),"",IF(A1748="Invoice No. : ",INDEX(Sheet1!F$14:F$181,MATCH(B1748,Sheet1!A$14:A$181,0)),G1752))))</f>
        <v>26352</v>
      </c>
      <c r="H1753" s="26" t="str">
        <f t="shared" si="109"/>
        <v>01/17/2023</v>
      </c>
      <c r="I1753" s="26" t="str">
        <f>IF(ISTEXT(E1753),"",IF(ISBLANK(E1753),"",IF(ISTEXT(D1753),"",IF(A1748="Invoice No. : ",TEXT(INDEX(Sheet1!C$14:C$200,MATCH(B1748,Sheet1!A$14:A$200,0)),"hh:mm:ss"),I1752))))</f>
        <v>13:59:57</v>
      </c>
      <c r="J1753">
        <f t="shared" si="110"/>
        <v>1003.25</v>
      </c>
      <c r="K1753">
        <f>IF(ISBLANK(G1753),"",IF(ISTEXT(G1753),"",INDEX(Sheet1!H$14:H$181,MATCH(F1753,Sheet1!A$14:A$181,0))))</f>
        <v>0</v>
      </c>
      <c r="L1753">
        <f>IF(ISBLANK(G1753),"",IF(ISTEXT(G1753),"",INDEX(Sheet1!I$14:I$181,MATCH(F1753,Sheet1!A$14:A$181,0))))</f>
        <v>1003.25</v>
      </c>
      <c r="M1753" t="str">
        <f>IF(ISBLANK(G1753),"",IF(ISTEXT(G1753),"",IF(INDEX(Sheet1!H$14:H$181,MATCH(F1753,Sheet1!A$14:A$181,0))&lt;&gt;0,IF(INDEX(Sheet1!I$14:I$181,MATCH(F1753,Sheet1!A$14:A$181,0))&lt;&gt;0,"Loan &amp; Cash","Loan"),"Cash")))</f>
        <v>Cash</v>
      </c>
      <c r="N1753">
        <f>IF(ISTEXT(E1753),"",IF(ISBLANK(E1753),"",IF(ISTEXT(D1753),"",IF(A1748="Invoice No. : ",INDEX(Sheet1!D$14:D$181,MATCH(B1748,Sheet1!A$14:A$181,0)),N1752))))</f>
        <v>2</v>
      </c>
      <c r="O1753" t="str">
        <f>IF(ISTEXT(E1753),"",IF(ISBLANK(E1753),"",IF(ISTEXT(D1753),"",IF(A1748="Invoice No. : ",INDEX(Sheet1!E$14:E$181,MATCH(B1748,Sheet1!A$14:A$181,0)),O1752))))</f>
        <v>RUBY</v>
      </c>
      <c r="P1753" t="str">
        <f>IF(ISTEXT(E1753),"",IF(ISBLANK(E1753),"",IF(ISTEXT(D1753),"",IF(A1748="Invoice No. : ",INDEX(Sheet1!G$14:G$181,MATCH(B1748,Sheet1!A$14:A$181,0)),P1752))))</f>
        <v>SIMSIM, MELISA SEBIANO</v>
      </c>
      <c r="Q1753">
        <f t="shared" si="111"/>
        <v>130591.09</v>
      </c>
    </row>
    <row r="1754" spans="1:17" x14ac:dyDescent="0.2">
      <c r="A1754" s="10" t="s">
        <v>1129</v>
      </c>
      <c r="B1754" s="10" t="s">
        <v>1130</v>
      </c>
      <c r="C1754" s="11">
        <v>3</v>
      </c>
      <c r="D1754" s="11">
        <v>9.75</v>
      </c>
      <c r="E1754" s="11">
        <v>29.25</v>
      </c>
      <c r="F1754" s="26">
        <f t="shared" si="108"/>
        <v>2145399</v>
      </c>
      <c r="G1754" s="26">
        <f>IF(ISTEXT(E1754),"",IF(ISBLANK(E1754),"",IF(ISTEXT(D1754),"",IF(A1749="Invoice No. : ",INDEX(Sheet1!F$14:F$181,MATCH(B1749,Sheet1!A$14:A$181,0)),G1753))))</f>
        <v>26352</v>
      </c>
      <c r="H1754" s="26" t="str">
        <f t="shared" si="109"/>
        <v>01/17/2023</v>
      </c>
      <c r="I1754" s="26" t="str">
        <f>IF(ISTEXT(E1754),"",IF(ISBLANK(E1754),"",IF(ISTEXT(D1754),"",IF(A1749="Invoice No. : ",TEXT(INDEX(Sheet1!C$14:C$200,MATCH(B1749,Sheet1!A$14:A$200,0)),"hh:mm:ss"),I1753))))</f>
        <v>13:59:57</v>
      </c>
      <c r="J1754">
        <f t="shared" si="110"/>
        <v>1003.25</v>
      </c>
      <c r="K1754">
        <f>IF(ISBLANK(G1754),"",IF(ISTEXT(G1754),"",INDEX(Sheet1!H$14:H$181,MATCH(F1754,Sheet1!A$14:A$181,0))))</f>
        <v>0</v>
      </c>
      <c r="L1754">
        <f>IF(ISBLANK(G1754),"",IF(ISTEXT(G1754),"",INDEX(Sheet1!I$14:I$181,MATCH(F1754,Sheet1!A$14:A$181,0))))</f>
        <v>1003.25</v>
      </c>
      <c r="M1754" t="str">
        <f>IF(ISBLANK(G1754),"",IF(ISTEXT(G1754),"",IF(INDEX(Sheet1!H$14:H$181,MATCH(F1754,Sheet1!A$14:A$181,0))&lt;&gt;0,IF(INDEX(Sheet1!I$14:I$181,MATCH(F1754,Sheet1!A$14:A$181,0))&lt;&gt;0,"Loan &amp; Cash","Loan"),"Cash")))</f>
        <v>Cash</v>
      </c>
      <c r="N1754">
        <f>IF(ISTEXT(E1754),"",IF(ISBLANK(E1754),"",IF(ISTEXT(D1754),"",IF(A1749="Invoice No. : ",INDEX(Sheet1!D$14:D$181,MATCH(B1749,Sheet1!A$14:A$181,0)),N1753))))</f>
        <v>2</v>
      </c>
      <c r="O1754" t="str">
        <f>IF(ISTEXT(E1754),"",IF(ISBLANK(E1754),"",IF(ISTEXT(D1754),"",IF(A1749="Invoice No. : ",INDEX(Sheet1!E$14:E$181,MATCH(B1749,Sheet1!A$14:A$181,0)),O1753))))</f>
        <v>RUBY</v>
      </c>
      <c r="P1754" t="str">
        <f>IF(ISTEXT(E1754),"",IF(ISBLANK(E1754),"",IF(ISTEXT(D1754),"",IF(A1749="Invoice No. : ",INDEX(Sheet1!G$14:G$181,MATCH(B1749,Sheet1!A$14:A$181,0)),P1753))))</f>
        <v>SIMSIM, MELISA SEBIANO</v>
      </c>
      <c r="Q1754">
        <f t="shared" si="111"/>
        <v>130591.09</v>
      </c>
    </row>
    <row r="1755" spans="1:17" x14ac:dyDescent="0.2">
      <c r="D1755" s="12" t="s">
        <v>16</v>
      </c>
      <c r="E1755" s="13">
        <v>1003.25</v>
      </c>
      <c r="F1755" s="26" t="str">
        <f t="shared" si="108"/>
        <v/>
      </c>
      <c r="G1755" s="26" t="str">
        <f>IF(ISTEXT(E1755),"",IF(ISBLANK(E1755),"",IF(ISTEXT(D1755),"",IF(A1750="Invoice No. : ",INDEX(Sheet1!F$14:F$181,MATCH(B1750,Sheet1!A$14:A$181,0)),G1754))))</f>
        <v/>
      </c>
      <c r="H1755" s="26" t="str">
        <f t="shared" si="109"/>
        <v/>
      </c>
      <c r="I1755" s="26" t="str">
        <f>IF(ISTEXT(E1755),"",IF(ISBLANK(E1755),"",IF(ISTEXT(D1755),"",IF(A1750="Invoice No. : ",TEXT(INDEX(Sheet1!C$14:C$200,MATCH(B1750,Sheet1!A$14:A$200,0)),"hh:mm:ss"),I1754))))</f>
        <v/>
      </c>
      <c r="J1755" t="str">
        <f t="shared" si="110"/>
        <v/>
      </c>
      <c r="K1755" t="str">
        <f>IF(ISBLANK(G1755),"",IF(ISTEXT(G1755),"",INDEX(Sheet1!H$14:H$181,MATCH(F1755,Sheet1!A$14:A$181,0))))</f>
        <v/>
      </c>
      <c r="L1755" t="str">
        <f>IF(ISBLANK(G1755),"",IF(ISTEXT(G1755),"",INDEX(Sheet1!I$14:I$181,MATCH(F1755,Sheet1!A$14:A$181,0))))</f>
        <v/>
      </c>
      <c r="M1755" t="str">
        <f>IF(ISBLANK(G1755),"",IF(ISTEXT(G1755),"",IF(INDEX(Sheet1!H$14:H$181,MATCH(F1755,Sheet1!A$14:A$181,0))&lt;&gt;0,IF(INDEX(Sheet1!I$14:I$181,MATCH(F1755,Sheet1!A$14:A$181,0))&lt;&gt;0,"Loan &amp; Cash","Loan"),"Cash")))</f>
        <v/>
      </c>
      <c r="N1755" t="str">
        <f>IF(ISTEXT(E1755),"",IF(ISBLANK(E1755),"",IF(ISTEXT(D1755),"",IF(A1750="Invoice No. : ",INDEX(Sheet1!D$14:D$181,MATCH(B1750,Sheet1!A$14:A$181,0)),N1754))))</f>
        <v/>
      </c>
      <c r="O1755" t="str">
        <f>IF(ISTEXT(E1755),"",IF(ISBLANK(E1755),"",IF(ISTEXT(D1755),"",IF(A1750="Invoice No. : ",INDEX(Sheet1!E$14:E$181,MATCH(B1750,Sheet1!A$14:A$181,0)),O1754))))</f>
        <v/>
      </c>
      <c r="P1755" t="str">
        <f>IF(ISTEXT(E1755),"",IF(ISBLANK(E1755),"",IF(ISTEXT(D1755),"",IF(A1750="Invoice No. : ",INDEX(Sheet1!G$14:G$181,MATCH(B1750,Sheet1!A$14:A$181,0)),P1754))))</f>
        <v/>
      </c>
      <c r="Q1755" t="str">
        <f t="shared" si="111"/>
        <v/>
      </c>
    </row>
    <row r="1756" spans="1:17" x14ac:dyDescent="0.2">
      <c r="F1756" s="26" t="str">
        <f t="shared" si="108"/>
        <v/>
      </c>
      <c r="G1756" s="26" t="str">
        <f>IF(ISTEXT(E1756),"",IF(ISBLANK(E1756),"",IF(ISTEXT(D1756),"",IF(A1751="Invoice No. : ",INDEX(Sheet1!F$14:F$181,MATCH(B1751,Sheet1!A$14:A$181,0)),G1755))))</f>
        <v/>
      </c>
      <c r="H1756" s="26" t="str">
        <f t="shared" si="109"/>
        <v/>
      </c>
      <c r="I1756" s="26" t="str">
        <f>IF(ISTEXT(E1756),"",IF(ISBLANK(E1756),"",IF(ISTEXT(D1756),"",IF(A1751="Invoice No. : ",TEXT(INDEX(Sheet1!C$14:C$200,MATCH(B1751,Sheet1!A$14:A$200,0)),"hh:mm:ss"),I1755))))</f>
        <v/>
      </c>
      <c r="J1756" t="str">
        <f t="shared" si="110"/>
        <v/>
      </c>
      <c r="K1756" t="str">
        <f>IF(ISBLANK(G1756),"",IF(ISTEXT(G1756),"",INDEX(Sheet1!H$14:H$181,MATCH(F1756,Sheet1!A$14:A$181,0))))</f>
        <v/>
      </c>
      <c r="L1756" t="str">
        <f>IF(ISBLANK(G1756),"",IF(ISTEXT(G1756),"",INDEX(Sheet1!I$14:I$181,MATCH(F1756,Sheet1!A$14:A$181,0))))</f>
        <v/>
      </c>
      <c r="M1756" t="str">
        <f>IF(ISBLANK(G1756),"",IF(ISTEXT(G1756),"",IF(INDEX(Sheet1!H$14:H$181,MATCH(F1756,Sheet1!A$14:A$181,0))&lt;&gt;0,IF(INDEX(Sheet1!I$14:I$181,MATCH(F1756,Sheet1!A$14:A$181,0))&lt;&gt;0,"Loan &amp; Cash","Loan"),"Cash")))</f>
        <v/>
      </c>
      <c r="N1756" t="str">
        <f>IF(ISTEXT(E1756),"",IF(ISBLANK(E1756),"",IF(ISTEXT(D1756),"",IF(A1751="Invoice No. : ",INDEX(Sheet1!D$14:D$181,MATCH(B1751,Sheet1!A$14:A$181,0)),N1755))))</f>
        <v/>
      </c>
      <c r="O1756" t="str">
        <f>IF(ISTEXT(E1756),"",IF(ISBLANK(E1756),"",IF(ISTEXT(D1756),"",IF(A1751="Invoice No. : ",INDEX(Sheet1!E$14:E$181,MATCH(B1751,Sheet1!A$14:A$181,0)),O1755))))</f>
        <v/>
      </c>
      <c r="P1756" t="str">
        <f>IF(ISTEXT(E1756),"",IF(ISBLANK(E1756),"",IF(ISTEXT(D1756),"",IF(A1751="Invoice No. : ",INDEX(Sheet1!G$14:G$181,MATCH(B1751,Sheet1!A$14:A$181,0)),P1755))))</f>
        <v/>
      </c>
      <c r="Q1756" t="str">
        <f t="shared" si="111"/>
        <v/>
      </c>
    </row>
    <row r="1757" spans="1:17" x14ac:dyDescent="0.2">
      <c r="F1757" s="26" t="str">
        <f t="shared" si="108"/>
        <v/>
      </c>
      <c r="G1757" s="26" t="str">
        <f>IF(ISTEXT(E1757),"",IF(ISBLANK(E1757),"",IF(ISTEXT(D1757),"",IF(A1752="Invoice No. : ",INDEX(Sheet1!F$14:F$181,MATCH(B1752,Sheet1!A$14:A$181,0)),G1756))))</f>
        <v/>
      </c>
      <c r="H1757" s="26" t="str">
        <f t="shared" si="109"/>
        <v/>
      </c>
      <c r="I1757" s="26" t="str">
        <f>IF(ISTEXT(E1757),"",IF(ISBLANK(E1757),"",IF(ISTEXT(D1757),"",IF(A1752="Invoice No. : ",TEXT(INDEX(Sheet1!C$14:C$200,MATCH(B1752,Sheet1!A$14:A$200,0)),"hh:mm:ss"),I1756))))</f>
        <v/>
      </c>
      <c r="J1757" t="str">
        <f t="shared" si="110"/>
        <v/>
      </c>
      <c r="K1757" t="str">
        <f>IF(ISBLANK(G1757),"",IF(ISTEXT(G1757),"",INDEX(Sheet1!H$14:H$181,MATCH(F1757,Sheet1!A$14:A$181,0))))</f>
        <v/>
      </c>
      <c r="L1757" t="str">
        <f>IF(ISBLANK(G1757),"",IF(ISTEXT(G1757),"",INDEX(Sheet1!I$14:I$181,MATCH(F1757,Sheet1!A$14:A$181,0))))</f>
        <v/>
      </c>
      <c r="M1757" t="str">
        <f>IF(ISBLANK(G1757),"",IF(ISTEXT(G1757),"",IF(INDEX(Sheet1!H$14:H$181,MATCH(F1757,Sheet1!A$14:A$181,0))&lt;&gt;0,IF(INDEX(Sheet1!I$14:I$181,MATCH(F1757,Sheet1!A$14:A$181,0))&lt;&gt;0,"Loan &amp; Cash","Loan"),"Cash")))</f>
        <v/>
      </c>
      <c r="N1757" t="str">
        <f>IF(ISTEXT(E1757),"",IF(ISBLANK(E1757),"",IF(ISTEXT(D1757),"",IF(A1752="Invoice No. : ",INDEX(Sheet1!D$14:D$181,MATCH(B1752,Sheet1!A$14:A$181,0)),N1756))))</f>
        <v/>
      </c>
      <c r="O1757" t="str">
        <f>IF(ISTEXT(E1757),"",IF(ISBLANK(E1757),"",IF(ISTEXT(D1757),"",IF(A1752="Invoice No. : ",INDEX(Sheet1!E$14:E$181,MATCH(B1752,Sheet1!A$14:A$181,0)),O1756))))</f>
        <v/>
      </c>
      <c r="P1757" t="str">
        <f>IF(ISTEXT(E1757),"",IF(ISBLANK(E1757),"",IF(ISTEXT(D1757),"",IF(A1752="Invoice No. : ",INDEX(Sheet1!G$14:G$181,MATCH(B1752,Sheet1!A$14:A$181,0)),P1756))))</f>
        <v/>
      </c>
      <c r="Q1757" t="str">
        <f t="shared" si="111"/>
        <v/>
      </c>
    </row>
    <row r="1758" spans="1:17" x14ac:dyDescent="0.2">
      <c r="A1758" s="3" t="s">
        <v>4</v>
      </c>
      <c r="B1758" s="4">
        <v>2145400</v>
      </c>
      <c r="C1758" s="3" t="s">
        <v>5</v>
      </c>
      <c r="D1758" s="5" t="s">
        <v>185</v>
      </c>
      <c r="F1758" s="26" t="str">
        <f t="shared" si="108"/>
        <v/>
      </c>
      <c r="G1758" s="26" t="str">
        <f>IF(ISTEXT(E1758),"",IF(ISBLANK(E1758),"",IF(ISTEXT(D1758),"",IF(A1753="Invoice No. : ",INDEX(Sheet1!F$14:F$181,MATCH(B1753,Sheet1!A$14:A$181,0)),G1757))))</f>
        <v/>
      </c>
      <c r="H1758" s="26" t="str">
        <f t="shared" si="109"/>
        <v/>
      </c>
      <c r="I1758" s="26" t="str">
        <f>IF(ISTEXT(E1758),"",IF(ISBLANK(E1758),"",IF(ISTEXT(D1758),"",IF(A1753="Invoice No. : ",TEXT(INDEX(Sheet1!C$14:C$200,MATCH(B1753,Sheet1!A$14:A$200,0)),"hh:mm:ss"),I1757))))</f>
        <v/>
      </c>
      <c r="J1758" t="str">
        <f t="shared" si="110"/>
        <v/>
      </c>
      <c r="K1758" t="str">
        <f>IF(ISBLANK(G1758),"",IF(ISTEXT(G1758),"",INDEX(Sheet1!H$14:H$181,MATCH(F1758,Sheet1!A$14:A$181,0))))</f>
        <v/>
      </c>
      <c r="L1758" t="str">
        <f>IF(ISBLANK(G1758),"",IF(ISTEXT(G1758),"",INDEX(Sheet1!I$14:I$181,MATCH(F1758,Sheet1!A$14:A$181,0))))</f>
        <v/>
      </c>
      <c r="M1758" t="str">
        <f>IF(ISBLANK(G1758),"",IF(ISTEXT(G1758),"",IF(INDEX(Sheet1!H$14:H$181,MATCH(F1758,Sheet1!A$14:A$181,0))&lt;&gt;0,IF(INDEX(Sheet1!I$14:I$181,MATCH(F1758,Sheet1!A$14:A$181,0))&lt;&gt;0,"Loan &amp; Cash","Loan"),"Cash")))</f>
        <v/>
      </c>
      <c r="N1758" t="str">
        <f>IF(ISTEXT(E1758),"",IF(ISBLANK(E1758),"",IF(ISTEXT(D1758),"",IF(A1753="Invoice No. : ",INDEX(Sheet1!D$14:D$181,MATCH(B1753,Sheet1!A$14:A$181,0)),N1757))))</f>
        <v/>
      </c>
      <c r="O1758" t="str">
        <f>IF(ISTEXT(E1758),"",IF(ISBLANK(E1758),"",IF(ISTEXT(D1758),"",IF(A1753="Invoice No. : ",INDEX(Sheet1!E$14:E$181,MATCH(B1753,Sheet1!A$14:A$181,0)),O1757))))</f>
        <v/>
      </c>
      <c r="P1758" t="str">
        <f>IF(ISTEXT(E1758),"",IF(ISBLANK(E1758),"",IF(ISTEXT(D1758),"",IF(A1753="Invoice No. : ",INDEX(Sheet1!G$14:G$181,MATCH(B1753,Sheet1!A$14:A$181,0)),P1757))))</f>
        <v/>
      </c>
      <c r="Q1758" t="str">
        <f t="shared" si="111"/>
        <v/>
      </c>
    </row>
    <row r="1759" spans="1:17" x14ac:dyDescent="0.2">
      <c r="A1759" s="3" t="s">
        <v>7</v>
      </c>
      <c r="B1759" s="6">
        <v>44943</v>
      </c>
      <c r="C1759" s="3" t="s">
        <v>8</v>
      </c>
      <c r="D1759" s="7">
        <v>2</v>
      </c>
      <c r="F1759" s="26" t="str">
        <f t="shared" si="108"/>
        <v/>
      </c>
      <c r="G1759" s="26" t="str">
        <f>IF(ISTEXT(E1759),"",IF(ISBLANK(E1759),"",IF(ISTEXT(D1759),"",IF(A1754="Invoice No. : ",INDEX(Sheet1!F$14:F$181,MATCH(B1754,Sheet1!A$14:A$181,0)),G1758))))</f>
        <v/>
      </c>
      <c r="H1759" s="26" t="str">
        <f t="shared" si="109"/>
        <v/>
      </c>
      <c r="I1759" s="26" t="str">
        <f>IF(ISTEXT(E1759),"",IF(ISBLANK(E1759),"",IF(ISTEXT(D1759),"",IF(A1754="Invoice No. : ",TEXT(INDEX(Sheet1!C$14:C$200,MATCH(B1754,Sheet1!A$14:A$200,0)),"hh:mm:ss"),I1758))))</f>
        <v/>
      </c>
      <c r="J1759" t="str">
        <f t="shared" si="110"/>
        <v/>
      </c>
      <c r="K1759" t="str">
        <f>IF(ISBLANK(G1759),"",IF(ISTEXT(G1759),"",INDEX(Sheet1!H$14:H$181,MATCH(F1759,Sheet1!A$14:A$181,0))))</f>
        <v/>
      </c>
      <c r="L1759" t="str">
        <f>IF(ISBLANK(G1759),"",IF(ISTEXT(G1759),"",INDEX(Sheet1!I$14:I$181,MATCH(F1759,Sheet1!A$14:A$181,0))))</f>
        <v/>
      </c>
      <c r="M1759" t="str">
        <f>IF(ISBLANK(G1759),"",IF(ISTEXT(G1759),"",IF(INDEX(Sheet1!H$14:H$181,MATCH(F1759,Sheet1!A$14:A$181,0))&lt;&gt;0,IF(INDEX(Sheet1!I$14:I$181,MATCH(F1759,Sheet1!A$14:A$181,0))&lt;&gt;0,"Loan &amp; Cash","Loan"),"Cash")))</f>
        <v/>
      </c>
      <c r="N1759" t="str">
        <f>IF(ISTEXT(E1759),"",IF(ISBLANK(E1759),"",IF(ISTEXT(D1759),"",IF(A1754="Invoice No. : ",INDEX(Sheet1!D$14:D$181,MATCH(B1754,Sheet1!A$14:A$181,0)),N1758))))</f>
        <v/>
      </c>
      <c r="O1759" t="str">
        <f>IF(ISTEXT(E1759),"",IF(ISBLANK(E1759),"",IF(ISTEXT(D1759),"",IF(A1754="Invoice No. : ",INDEX(Sheet1!E$14:E$181,MATCH(B1754,Sheet1!A$14:A$181,0)),O1758))))</f>
        <v/>
      </c>
      <c r="P1759" t="str">
        <f>IF(ISTEXT(E1759),"",IF(ISBLANK(E1759),"",IF(ISTEXT(D1759),"",IF(A1754="Invoice No. : ",INDEX(Sheet1!G$14:G$181,MATCH(B1754,Sheet1!A$14:A$181,0)),P1758))))</f>
        <v/>
      </c>
      <c r="Q1759" t="str">
        <f t="shared" si="111"/>
        <v/>
      </c>
    </row>
    <row r="1760" spans="1:17" x14ac:dyDescent="0.2">
      <c r="F1760" s="26" t="str">
        <f t="shared" si="108"/>
        <v/>
      </c>
      <c r="G1760" s="26" t="str">
        <f>IF(ISTEXT(E1760),"",IF(ISBLANK(E1760),"",IF(ISTEXT(D1760),"",IF(A1755="Invoice No. : ",INDEX(Sheet1!F$14:F$181,MATCH(B1755,Sheet1!A$14:A$181,0)),G1759))))</f>
        <v/>
      </c>
      <c r="H1760" s="26" t="str">
        <f t="shared" si="109"/>
        <v/>
      </c>
      <c r="I1760" s="26" t="str">
        <f>IF(ISTEXT(E1760),"",IF(ISBLANK(E1760),"",IF(ISTEXT(D1760),"",IF(A1755="Invoice No. : ",TEXT(INDEX(Sheet1!C$14:C$200,MATCH(B1755,Sheet1!A$14:A$200,0)),"hh:mm:ss"),I1759))))</f>
        <v/>
      </c>
      <c r="J1760" t="str">
        <f t="shared" si="110"/>
        <v/>
      </c>
      <c r="K1760" t="str">
        <f>IF(ISBLANK(G1760),"",IF(ISTEXT(G1760),"",INDEX(Sheet1!H$14:H$181,MATCH(F1760,Sheet1!A$14:A$181,0))))</f>
        <v/>
      </c>
      <c r="L1760" t="str">
        <f>IF(ISBLANK(G1760),"",IF(ISTEXT(G1760),"",INDEX(Sheet1!I$14:I$181,MATCH(F1760,Sheet1!A$14:A$181,0))))</f>
        <v/>
      </c>
      <c r="M1760" t="str">
        <f>IF(ISBLANK(G1760),"",IF(ISTEXT(G1760),"",IF(INDEX(Sheet1!H$14:H$181,MATCH(F1760,Sheet1!A$14:A$181,0))&lt;&gt;0,IF(INDEX(Sheet1!I$14:I$181,MATCH(F1760,Sheet1!A$14:A$181,0))&lt;&gt;0,"Loan &amp; Cash","Loan"),"Cash")))</f>
        <v/>
      </c>
      <c r="N1760" t="str">
        <f>IF(ISTEXT(E1760),"",IF(ISBLANK(E1760),"",IF(ISTEXT(D1760),"",IF(A1755="Invoice No. : ",INDEX(Sheet1!D$14:D$181,MATCH(B1755,Sheet1!A$14:A$181,0)),N1759))))</f>
        <v/>
      </c>
      <c r="O1760" t="str">
        <f>IF(ISTEXT(E1760),"",IF(ISBLANK(E1760),"",IF(ISTEXT(D1760),"",IF(A1755="Invoice No. : ",INDEX(Sheet1!E$14:E$181,MATCH(B1755,Sheet1!A$14:A$181,0)),O1759))))</f>
        <v/>
      </c>
      <c r="P1760" t="str">
        <f>IF(ISTEXT(E1760),"",IF(ISBLANK(E1760),"",IF(ISTEXT(D1760),"",IF(A1755="Invoice No. : ",INDEX(Sheet1!G$14:G$181,MATCH(B1755,Sheet1!A$14:A$181,0)),P1759))))</f>
        <v/>
      </c>
      <c r="Q1760" t="str">
        <f t="shared" si="111"/>
        <v/>
      </c>
    </row>
    <row r="1761" spans="1:17" x14ac:dyDescent="0.2">
      <c r="A1761" s="8" t="s">
        <v>9</v>
      </c>
      <c r="B1761" s="8" t="s">
        <v>10</v>
      </c>
      <c r="C1761" s="9" t="s">
        <v>11</v>
      </c>
      <c r="D1761" s="9" t="s">
        <v>12</v>
      </c>
      <c r="E1761" s="9" t="s">
        <v>13</v>
      </c>
      <c r="F1761" s="26" t="str">
        <f t="shared" si="108"/>
        <v/>
      </c>
      <c r="G1761" s="26" t="str">
        <f>IF(ISTEXT(E1761),"",IF(ISBLANK(E1761),"",IF(ISTEXT(D1761),"",IF(A1756="Invoice No. : ",INDEX(Sheet1!F$14:F$181,MATCH(B1756,Sheet1!A$14:A$181,0)),G1760))))</f>
        <v/>
      </c>
      <c r="H1761" s="26" t="str">
        <f t="shared" si="109"/>
        <v/>
      </c>
      <c r="I1761" s="26" t="str">
        <f>IF(ISTEXT(E1761),"",IF(ISBLANK(E1761),"",IF(ISTEXT(D1761),"",IF(A1756="Invoice No. : ",TEXT(INDEX(Sheet1!C$14:C$200,MATCH(B1756,Sheet1!A$14:A$200,0)),"hh:mm:ss"),I1760))))</f>
        <v/>
      </c>
      <c r="J1761" t="str">
        <f t="shared" si="110"/>
        <v/>
      </c>
      <c r="K1761" t="str">
        <f>IF(ISBLANK(G1761),"",IF(ISTEXT(G1761),"",INDEX(Sheet1!H$14:H$181,MATCH(F1761,Sheet1!A$14:A$181,0))))</f>
        <v/>
      </c>
      <c r="L1761" t="str">
        <f>IF(ISBLANK(G1761),"",IF(ISTEXT(G1761),"",INDEX(Sheet1!I$14:I$181,MATCH(F1761,Sheet1!A$14:A$181,0))))</f>
        <v/>
      </c>
      <c r="M1761" t="str">
        <f>IF(ISBLANK(G1761),"",IF(ISTEXT(G1761),"",IF(INDEX(Sheet1!H$14:H$181,MATCH(F1761,Sheet1!A$14:A$181,0))&lt;&gt;0,IF(INDEX(Sheet1!I$14:I$181,MATCH(F1761,Sheet1!A$14:A$181,0))&lt;&gt;0,"Loan &amp; Cash","Loan"),"Cash")))</f>
        <v/>
      </c>
      <c r="N1761" t="str">
        <f>IF(ISTEXT(E1761),"",IF(ISBLANK(E1761),"",IF(ISTEXT(D1761),"",IF(A1756="Invoice No. : ",INDEX(Sheet1!D$14:D$181,MATCH(B1756,Sheet1!A$14:A$181,0)),N1760))))</f>
        <v/>
      </c>
      <c r="O1761" t="str">
        <f>IF(ISTEXT(E1761),"",IF(ISBLANK(E1761),"",IF(ISTEXT(D1761),"",IF(A1756="Invoice No. : ",INDEX(Sheet1!E$14:E$181,MATCH(B1756,Sheet1!A$14:A$181,0)),O1760))))</f>
        <v/>
      </c>
      <c r="P1761" t="str">
        <f>IF(ISTEXT(E1761),"",IF(ISBLANK(E1761),"",IF(ISTEXT(D1761),"",IF(A1756="Invoice No. : ",INDEX(Sheet1!G$14:G$181,MATCH(B1756,Sheet1!A$14:A$181,0)),P1760))))</f>
        <v/>
      </c>
      <c r="Q1761" t="str">
        <f t="shared" si="111"/>
        <v/>
      </c>
    </row>
    <row r="1762" spans="1:17" x14ac:dyDescent="0.2">
      <c r="F1762" s="26" t="str">
        <f t="shared" si="108"/>
        <v/>
      </c>
      <c r="G1762" s="26" t="str">
        <f>IF(ISTEXT(E1762),"",IF(ISBLANK(E1762),"",IF(ISTEXT(D1762),"",IF(A1757="Invoice No. : ",INDEX(Sheet1!F$14:F$181,MATCH(B1757,Sheet1!A$14:A$181,0)),G1761))))</f>
        <v/>
      </c>
      <c r="H1762" s="26" t="str">
        <f t="shared" si="109"/>
        <v/>
      </c>
      <c r="I1762" s="26" t="str">
        <f>IF(ISTEXT(E1762),"",IF(ISBLANK(E1762),"",IF(ISTEXT(D1762),"",IF(A1757="Invoice No. : ",TEXT(INDEX(Sheet1!C$14:C$200,MATCH(B1757,Sheet1!A$14:A$200,0)),"hh:mm:ss"),I1761))))</f>
        <v/>
      </c>
      <c r="J1762" t="str">
        <f t="shared" si="110"/>
        <v/>
      </c>
      <c r="K1762" t="str">
        <f>IF(ISBLANK(G1762),"",IF(ISTEXT(G1762),"",INDEX(Sheet1!H$14:H$181,MATCH(F1762,Sheet1!A$14:A$181,0))))</f>
        <v/>
      </c>
      <c r="L1762" t="str">
        <f>IF(ISBLANK(G1762),"",IF(ISTEXT(G1762),"",INDEX(Sheet1!I$14:I$181,MATCH(F1762,Sheet1!A$14:A$181,0))))</f>
        <v/>
      </c>
      <c r="M1762" t="str">
        <f>IF(ISBLANK(G1762),"",IF(ISTEXT(G1762),"",IF(INDEX(Sheet1!H$14:H$181,MATCH(F1762,Sheet1!A$14:A$181,0))&lt;&gt;0,IF(INDEX(Sheet1!I$14:I$181,MATCH(F1762,Sheet1!A$14:A$181,0))&lt;&gt;0,"Loan &amp; Cash","Loan"),"Cash")))</f>
        <v/>
      </c>
      <c r="N1762" t="str">
        <f>IF(ISTEXT(E1762),"",IF(ISBLANK(E1762),"",IF(ISTEXT(D1762),"",IF(A1757="Invoice No. : ",INDEX(Sheet1!D$14:D$181,MATCH(B1757,Sheet1!A$14:A$181,0)),N1761))))</f>
        <v/>
      </c>
      <c r="O1762" t="str">
        <f>IF(ISTEXT(E1762),"",IF(ISBLANK(E1762),"",IF(ISTEXT(D1762),"",IF(A1757="Invoice No. : ",INDEX(Sheet1!E$14:E$181,MATCH(B1757,Sheet1!A$14:A$181,0)),O1761))))</f>
        <v/>
      </c>
      <c r="P1762" t="str">
        <f>IF(ISTEXT(E1762),"",IF(ISBLANK(E1762),"",IF(ISTEXT(D1762),"",IF(A1757="Invoice No. : ",INDEX(Sheet1!G$14:G$181,MATCH(B1757,Sheet1!A$14:A$181,0)),P1761))))</f>
        <v/>
      </c>
      <c r="Q1762" t="str">
        <f t="shared" si="111"/>
        <v/>
      </c>
    </row>
    <row r="1763" spans="1:17" x14ac:dyDescent="0.2">
      <c r="A1763" s="10" t="s">
        <v>101</v>
      </c>
      <c r="B1763" s="10" t="s">
        <v>102</v>
      </c>
      <c r="C1763" s="11">
        <v>1</v>
      </c>
      <c r="D1763" s="11">
        <v>64</v>
      </c>
      <c r="E1763" s="11">
        <v>64</v>
      </c>
      <c r="F1763" s="26">
        <f t="shared" si="108"/>
        <v>2145400</v>
      </c>
      <c r="G1763" s="26">
        <f>IF(ISTEXT(E1763),"",IF(ISBLANK(E1763),"",IF(ISTEXT(D1763),"",IF(A1758="Invoice No. : ",INDEX(Sheet1!F$14:F$181,MATCH(B1758,Sheet1!A$14:A$181,0)),G1762))))</f>
        <v>9417</v>
      </c>
      <c r="H1763" s="26" t="str">
        <f t="shared" si="109"/>
        <v>01/17/2023</v>
      </c>
      <c r="I1763" s="26" t="str">
        <f>IF(ISTEXT(E1763),"",IF(ISBLANK(E1763),"",IF(ISTEXT(D1763),"",IF(A1758="Invoice No. : ",TEXT(INDEX(Sheet1!C$14:C$200,MATCH(B1758,Sheet1!A$14:A$200,0)),"hh:mm:ss"),I1762))))</f>
        <v>14:03:31</v>
      </c>
      <c r="J1763">
        <f t="shared" si="110"/>
        <v>1279.5</v>
      </c>
      <c r="K1763">
        <f>IF(ISBLANK(G1763),"",IF(ISTEXT(G1763),"",INDEX(Sheet1!H$14:H$181,MATCH(F1763,Sheet1!A$14:A$181,0))))</f>
        <v>0</v>
      </c>
      <c r="L1763">
        <f>IF(ISBLANK(G1763),"",IF(ISTEXT(G1763),"",INDEX(Sheet1!I$14:I$181,MATCH(F1763,Sheet1!A$14:A$181,0))))</f>
        <v>1279.5</v>
      </c>
      <c r="M1763" t="str">
        <f>IF(ISBLANK(G1763),"",IF(ISTEXT(G1763),"",IF(INDEX(Sheet1!H$14:H$181,MATCH(F1763,Sheet1!A$14:A$181,0))&lt;&gt;0,IF(INDEX(Sheet1!I$14:I$181,MATCH(F1763,Sheet1!A$14:A$181,0))&lt;&gt;0,"Loan &amp; Cash","Loan"),"Cash")))</f>
        <v>Cash</v>
      </c>
      <c r="N1763">
        <f>IF(ISTEXT(E1763),"",IF(ISBLANK(E1763),"",IF(ISTEXT(D1763),"",IF(A1758="Invoice No. : ",INDEX(Sheet1!D$14:D$181,MATCH(B1758,Sheet1!A$14:A$181,0)),N1762))))</f>
        <v>2</v>
      </c>
      <c r="O1763" t="str">
        <f>IF(ISTEXT(E1763),"",IF(ISBLANK(E1763),"",IF(ISTEXT(D1763),"",IF(A1758="Invoice No. : ",INDEX(Sheet1!E$14:E$181,MATCH(B1758,Sheet1!A$14:A$181,0)),O1762))))</f>
        <v>RUBY</v>
      </c>
      <c r="P1763" t="str">
        <f>IF(ISTEXT(E1763),"",IF(ISBLANK(E1763),"",IF(ISTEXT(D1763),"",IF(A1758="Invoice No. : ",INDEX(Sheet1!G$14:G$181,MATCH(B1758,Sheet1!A$14:A$181,0)),P1762))))</f>
        <v>ABELLERA, ELMA FLORESCA</v>
      </c>
      <c r="Q1763">
        <f t="shared" si="111"/>
        <v>130591.09</v>
      </c>
    </row>
    <row r="1764" spans="1:17" x14ac:dyDescent="0.2">
      <c r="A1764" s="10" t="s">
        <v>1131</v>
      </c>
      <c r="B1764" s="10" t="s">
        <v>1132</v>
      </c>
      <c r="C1764" s="11">
        <v>1</v>
      </c>
      <c r="D1764" s="11">
        <v>137</v>
      </c>
      <c r="E1764" s="11">
        <v>137</v>
      </c>
      <c r="F1764" s="26">
        <f t="shared" si="108"/>
        <v>2145400</v>
      </c>
      <c r="G1764" s="26">
        <f>IF(ISTEXT(E1764),"",IF(ISBLANK(E1764),"",IF(ISTEXT(D1764),"",IF(A1759="Invoice No. : ",INDEX(Sheet1!F$14:F$181,MATCH(B1759,Sheet1!A$14:A$181,0)),G1763))))</f>
        <v>9417</v>
      </c>
      <c r="H1764" s="26" t="str">
        <f t="shared" si="109"/>
        <v>01/17/2023</v>
      </c>
      <c r="I1764" s="26" t="str">
        <f>IF(ISTEXT(E1764),"",IF(ISBLANK(E1764),"",IF(ISTEXT(D1764),"",IF(A1759="Invoice No. : ",TEXT(INDEX(Sheet1!C$14:C$200,MATCH(B1759,Sheet1!A$14:A$200,0)),"hh:mm:ss"),I1763))))</f>
        <v>14:03:31</v>
      </c>
      <c r="J1764">
        <f t="shared" si="110"/>
        <v>1279.5</v>
      </c>
      <c r="K1764">
        <f>IF(ISBLANK(G1764),"",IF(ISTEXT(G1764),"",INDEX(Sheet1!H$14:H$181,MATCH(F1764,Sheet1!A$14:A$181,0))))</f>
        <v>0</v>
      </c>
      <c r="L1764">
        <f>IF(ISBLANK(G1764),"",IF(ISTEXT(G1764),"",INDEX(Sheet1!I$14:I$181,MATCH(F1764,Sheet1!A$14:A$181,0))))</f>
        <v>1279.5</v>
      </c>
      <c r="M1764" t="str">
        <f>IF(ISBLANK(G1764),"",IF(ISTEXT(G1764),"",IF(INDEX(Sheet1!H$14:H$181,MATCH(F1764,Sheet1!A$14:A$181,0))&lt;&gt;0,IF(INDEX(Sheet1!I$14:I$181,MATCH(F1764,Sheet1!A$14:A$181,0))&lt;&gt;0,"Loan &amp; Cash","Loan"),"Cash")))</f>
        <v>Cash</v>
      </c>
      <c r="N1764">
        <f>IF(ISTEXT(E1764),"",IF(ISBLANK(E1764),"",IF(ISTEXT(D1764),"",IF(A1759="Invoice No. : ",INDEX(Sheet1!D$14:D$181,MATCH(B1759,Sheet1!A$14:A$181,0)),N1763))))</f>
        <v>2</v>
      </c>
      <c r="O1764" t="str">
        <f>IF(ISTEXT(E1764),"",IF(ISBLANK(E1764),"",IF(ISTEXT(D1764),"",IF(A1759="Invoice No. : ",INDEX(Sheet1!E$14:E$181,MATCH(B1759,Sheet1!A$14:A$181,0)),O1763))))</f>
        <v>RUBY</v>
      </c>
      <c r="P1764" t="str">
        <f>IF(ISTEXT(E1764),"",IF(ISBLANK(E1764),"",IF(ISTEXT(D1764),"",IF(A1759="Invoice No. : ",INDEX(Sheet1!G$14:G$181,MATCH(B1759,Sheet1!A$14:A$181,0)),P1763))))</f>
        <v>ABELLERA, ELMA FLORESCA</v>
      </c>
      <c r="Q1764">
        <f t="shared" si="111"/>
        <v>130591.09</v>
      </c>
    </row>
    <row r="1765" spans="1:17" x14ac:dyDescent="0.2">
      <c r="A1765" s="10" t="s">
        <v>1133</v>
      </c>
      <c r="B1765" s="10" t="s">
        <v>1134</v>
      </c>
      <c r="C1765" s="11">
        <v>1</v>
      </c>
      <c r="D1765" s="11">
        <v>75</v>
      </c>
      <c r="E1765" s="11">
        <v>75</v>
      </c>
      <c r="F1765" s="26">
        <f t="shared" si="108"/>
        <v>2145400</v>
      </c>
      <c r="G1765" s="26">
        <f>IF(ISTEXT(E1765),"",IF(ISBLANK(E1765),"",IF(ISTEXT(D1765),"",IF(A1760="Invoice No. : ",INDEX(Sheet1!F$14:F$181,MATCH(B1760,Sheet1!A$14:A$181,0)),G1764))))</f>
        <v>9417</v>
      </c>
      <c r="H1765" s="26" t="str">
        <f t="shared" si="109"/>
        <v>01/17/2023</v>
      </c>
      <c r="I1765" s="26" t="str">
        <f>IF(ISTEXT(E1765),"",IF(ISBLANK(E1765),"",IF(ISTEXT(D1765),"",IF(A1760="Invoice No. : ",TEXT(INDEX(Sheet1!C$14:C$200,MATCH(B1760,Sheet1!A$14:A$200,0)),"hh:mm:ss"),I1764))))</f>
        <v>14:03:31</v>
      </c>
      <c r="J1765">
        <f t="shared" si="110"/>
        <v>1279.5</v>
      </c>
      <c r="K1765">
        <f>IF(ISBLANK(G1765),"",IF(ISTEXT(G1765),"",INDEX(Sheet1!H$14:H$181,MATCH(F1765,Sheet1!A$14:A$181,0))))</f>
        <v>0</v>
      </c>
      <c r="L1765">
        <f>IF(ISBLANK(G1765),"",IF(ISTEXT(G1765),"",INDEX(Sheet1!I$14:I$181,MATCH(F1765,Sheet1!A$14:A$181,0))))</f>
        <v>1279.5</v>
      </c>
      <c r="M1765" t="str">
        <f>IF(ISBLANK(G1765),"",IF(ISTEXT(G1765),"",IF(INDEX(Sheet1!H$14:H$181,MATCH(F1765,Sheet1!A$14:A$181,0))&lt;&gt;0,IF(INDEX(Sheet1!I$14:I$181,MATCH(F1765,Sheet1!A$14:A$181,0))&lt;&gt;0,"Loan &amp; Cash","Loan"),"Cash")))</f>
        <v>Cash</v>
      </c>
      <c r="N1765">
        <f>IF(ISTEXT(E1765),"",IF(ISBLANK(E1765),"",IF(ISTEXT(D1765),"",IF(A1760="Invoice No. : ",INDEX(Sheet1!D$14:D$181,MATCH(B1760,Sheet1!A$14:A$181,0)),N1764))))</f>
        <v>2</v>
      </c>
      <c r="O1765" t="str">
        <f>IF(ISTEXT(E1765),"",IF(ISBLANK(E1765),"",IF(ISTEXT(D1765),"",IF(A1760="Invoice No. : ",INDEX(Sheet1!E$14:E$181,MATCH(B1760,Sheet1!A$14:A$181,0)),O1764))))</f>
        <v>RUBY</v>
      </c>
      <c r="P1765" t="str">
        <f>IF(ISTEXT(E1765),"",IF(ISBLANK(E1765),"",IF(ISTEXT(D1765),"",IF(A1760="Invoice No. : ",INDEX(Sheet1!G$14:G$181,MATCH(B1760,Sheet1!A$14:A$181,0)),P1764))))</f>
        <v>ABELLERA, ELMA FLORESCA</v>
      </c>
      <c r="Q1765">
        <f t="shared" si="111"/>
        <v>130591.09</v>
      </c>
    </row>
    <row r="1766" spans="1:17" x14ac:dyDescent="0.2">
      <c r="A1766" s="10" t="s">
        <v>288</v>
      </c>
      <c r="B1766" s="10" t="s">
        <v>289</v>
      </c>
      <c r="C1766" s="11">
        <v>1</v>
      </c>
      <c r="D1766" s="11">
        <v>161.75</v>
      </c>
      <c r="E1766" s="11">
        <v>161.75</v>
      </c>
      <c r="F1766" s="26">
        <f t="shared" si="108"/>
        <v>2145400</v>
      </c>
      <c r="G1766" s="26">
        <f>IF(ISTEXT(E1766),"",IF(ISBLANK(E1766),"",IF(ISTEXT(D1766),"",IF(A1761="Invoice No. : ",INDEX(Sheet1!F$14:F$181,MATCH(B1761,Sheet1!A$14:A$181,0)),G1765))))</f>
        <v>9417</v>
      </c>
      <c r="H1766" s="26" t="str">
        <f t="shared" si="109"/>
        <v>01/17/2023</v>
      </c>
      <c r="I1766" s="26" t="str">
        <f>IF(ISTEXT(E1766),"",IF(ISBLANK(E1766),"",IF(ISTEXT(D1766),"",IF(A1761="Invoice No. : ",TEXT(INDEX(Sheet1!C$14:C$200,MATCH(B1761,Sheet1!A$14:A$200,0)),"hh:mm:ss"),I1765))))</f>
        <v>14:03:31</v>
      </c>
      <c r="J1766">
        <f t="shared" si="110"/>
        <v>1279.5</v>
      </c>
      <c r="K1766">
        <f>IF(ISBLANK(G1766),"",IF(ISTEXT(G1766),"",INDEX(Sheet1!H$14:H$181,MATCH(F1766,Sheet1!A$14:A$181,0))))</f>
        <v>0</v>
      </c>
      <c r="L1766">
        <f>IF(ISBLANK(G1766),"",IF(ISTEXT(G1766),"",INDEX(Sheet1!I$14:I$181,MATCH(F1766,Sheet1!A$14:A$181,0))))</f>
        <v>1279.5</v>
      </c>
      <c r="M1766" t="str">
        <f>IF(ISBLANK(G1766),"",IF(ISTEXT(G1766),"",IF(INDEX(Sheet1!H$14:H$181,MATCH(F1766,Sheet1!A$14:A$181,0))&lt;&gt;0,IF(INDEX(Sheet1!I$14:I$181,MATCH(F1766,Sheet1!A$14:A$181,0))&lt;&gt;0,"Loan &amp; Cash","Loan"),"Cash")))</f>
        <v>Cash</v>
      </c>
      <c r="N1766">
        <f>IF(ISTEXT(E1766),"",IF(ISBLANK(E1766),"",IF(ISTEXT(D1766),"",IF(A1761="Invoice No. : ",INDEX(Sheet1!D$14:D$181,MATCH(B1761,Sheet1!A$14:A$181,0)),N1765))))</f>
        <v>2</v>
      </c>
      <c r="O1766" t="str">
        <f>IF(ISTEXT(E1766),"",IF(ISBLANK(E1766),"",IF(ISTEXT(D1766),"",IF(A1761="Invoice No. : ",INDEX(Sheet1!E$14:E$181,MATCH(B1761,Sheet1!A$14:A$181,0)),O1765))))</f>
        <v>RUBY</v>
      </c>
      <c r="P1766" t="str">
        <f>IF(ISTEXT(E1766),"",IF(ISBLANK(E1766),"",IF(ISTEXT(D1766),"",IF(A1761="Invoice No. : ",INDEX(Sheet1!G$14:G$181,MATCH(B1761,Sheet1!A$14:A$181,0)),P1765))))</f>
        <v>ABELLERA, ELMA FLORESCA</v>
      </c>
      <c r="Q1766">
        <f t="shared" si="111"/>
        <v>130591.09</v>
      </c>
    </row>
    <row r="1767" spans="1:17" x14ac:dyDescent="0.2">
      <c r="A1767" s="10" t="s">
        <v>1135</v>
      </c>
      <c r="B1767" s="10" t="s">
        <v>1136</v>
      </c>
      <c r="C1767" s="11">
        <v>12</v>
      </c>
      <c r="D1767" s="11">
        <v>6.5</v>
      </c>
      <c r="E1767" s="11">
        <v>78</v>
      </c>
      <c r="F1767" s="26">
        <f t="shared" si="108"/>
        <v>2145400</v>
      </c>
      <c r="G1767" s="26">
        <f>IF(ISTEXT(E1767),"",IF(ISBLANK(E1767),"",IF(ISTEXT(D1767),"",IF(A1762="Invoice No. : ",INDEX(Sheet1!F$14:F$181,MATCH(B1762,Sheet1!A$14:A$181,0)),G1766))))</f>
        <v>9417</v>
      </c>
      <c r="H1767" s="26" t="str">
        <f t="shared" si="109"/>
        <v>01/17/2023</v>
      </c>
      <c r="I1767" s="26" t="str">
        <f>IF(ISTEXT(E1767),"",IF(ISBLANK(E1767),"",IF(ISTEXT(D1767),"",IF(A1762="Invoice No. : ",TEXT(INDEX(Sheet1!C$14:C$200,MATCH(B1762,Sheet1!A$14:A$200,0)),"hh:mm:ss"),I1766))))</f>
        <v>14:03:31</v>
      </c>
      <c r="J1767">
        <f t="shared" si="110"/>
        <v>1279.5</v>
      </c>
      <c r="K1767">
        <f>IF(ISBLANK(G1767),"",IF(ISTEXT(G1767),"",INDEX(Sheet1!H$14:H$181,MATCH(F1767,Sheet1!A$14:A$181,0))))</f>
        <v>0</v>
      </c>
      <c r="L1767">
        <f>IF(ISBLANK(G1767),"",IF(ISTEXT(G1767),"",INDEX(Sheet1!I$14:I$181,MATCH(F1767,Sheet1!A$14:A$181,0))))</f>
        <v>1279.5</v>
      </c>
      <c r="M1767" t="str">
        <f>IF(ISBLANK(G1767),"",IF(ISTEXT(G1767),"",IF(INDEX(Sheet1!H$14:H$181,MATCH(F1767,Sheet1!A$14:A$181,0))&lt;&gt;0,IF(INDEX(Sheet1!I$14:I$181,MATCH(F1767,Sheet1!A$14:A$181,0))&lt;&gt;0,"Loan &amp; Cash","Loan"),"Cash")))</f>
        <v>Cash</v>
      </c>
      <c r="N1767">
        <f>IF(ISTEXT(E1767),"",IF(ISBLANK(E1767),"",IF(ISTEXT(D1767),"",IF(A1762="Invoice No. : ",INDEX(Sheet1!D$14:D$181,MATCH(B1762,Sheet1!A$14:A$181,0)),N1766))))</f>
        <v>2</v>
      </c>
      <c r="O1767" t="str">
        <f>IF(ISTEXT(E1767),"",IF(ISBLANK(E1767),"",IF(ISTEXT(D1767),"",IF(A1762="Invoice No. : ",INDEX(Sheet1!E$14:E$181,MATCH(B1762,Sheet1!A$14:A$181,0)),O1766))))</f>
        <v>RUBY</v>
      </c>
      <c r="P1767" t="str">
        <f>IF(ISTEXT(E1767),"",IF(ISBLANK(E1767),"",IF(ISTEXT(D1767),"",IF(A1762="Invoice No. : ",INDEX(Sheet1!G$14:G$181,MATCH(B1762,Sheet1!A$14:A$181,0)),P1766))))</f>
        <v>ABELLERA, ELMA FLORESCA</v>
      </c>
      <c r="Q1767">
        <f t="shared" si="111"/>
        <v>130591.09</v>
      </c>
    </row>
    <row r="1768" spans="1:17" x14ac:dyDescent="0.2">
      <c r="A1768" s="10" t="s">
        <v>1137</v>
      </c>
      <c r="B1768" s="10" t="s">
        <v>1138</v>
      </c>
      <c r="C1768" s="11">
        <v>1</v>
      </c>
      <c r="D1768" s="11">
        <v>47.25</v>
      </c>
      <c r="E1768" s="11">
        <v>47.25</v>
      </c>
      <c r="F1768" s="26">
        <f t="shared" si="108"/>
        <v>2145400</v>
      </c>
      <c r="G1768" s="26">
        <f>IF(ISTEXT(E1768),"",IF(ISBLANK(E1768),"",IF(ISTEXT(D1768),"",IF(A1763="Invoice No. : ",INDEX(Sheet1!F$14:F$181,MATCH(B1763,Sheet1!A$14:A$181,0)),G1767))))</f>
        <v>9417</v>
      </c>
      <c r="H1768" s="26" t="str">
        <f t="shared" si="109"/>
        <v>01/17/2023</v>
      </c>
      <c r="I1768" s="26" t="str">
        <f>IF(ISTEXT(E1768),"",IF(ISBLANK(E1768),"",IF(ISTEXT(D1768),"",IF(A1763="Invoice No. : ",TEXT(INDEX(Sheet1!C$14:C$200,MATCH(B1763,Sheet1!A$14:A$200,0)),"hh:mm:ss"),I1767))))</f>
        <v>14:03:31</v>
      </c>
      <c r="J1768">
        <f t="shared" si="110"/>
        <v>1279.5</v>
      </c>
      <c r="K1768">
        <f>IF(ISBLANK(G1768),"",IF(ISTEXT(G1768),"",INDEX(Sheet1!H$14:H$181,MATCH(F1768,Sheet1!A$14:A$181,0))))</f>
        <v>0</v>
      </c>
      <c r="L1768">
        <f>IF(ISBLANK(G1768),"",IF(ISTEXT(G1768),"",INDEX(Sheet1!I$14:I$181,MATCH(F1768,Sheet1!A$14:A$181,0))))</f>
        <v>1279.5</v>
      </c>
      <c r="M1768" t="str">
        <f>IF(ISBLANK(G1768),"",IF(ISTEXT(G1768),"",IF(INDEX(Sheet1!H$14:H$181,MATCH(F1768,Sheet1!A$14:A$181,0))&lt;&gt;0,IF(INDEX(Sheet1!I$14:I$181,MATCH(F1768,Sheet1!A$14:A$181,0))&lt;&gt;0,"Loan &amp; Cash","Loan"),"Cash")))</f>
        <v>Cash</v>
      </c>
      <c r="N1768">
        <f>IF(ISTEXT(E1768),"",IF(ISBLANK(E1768),"",IF(ISTEXT(D1768),"",IF(A1763="Invoice No. : ",INDEX(Sheet1!D$14:D$181,MATCH(B1763,Sheet1!A$14:A$181,0)),N1767))))</f>
        <v>2</v>
      </c>
      <c r="O1768" t="str">
        <f>IF(ISTEXT(E1768),"",IF(ISBLANK(E1768),"",IF(ISTEXT(D1768),"",IF(A1763="Invoice No. : ",INDEX(Sheet1!E$14:E$181,MATCH(B1763,Sheet1!A$14:A$181,0)),O1767))))</f>
        <v>RUBY</v>
      </c>
      <c r="P1768" t="str">
        <f>IF(ISTEXT(E1768),"",IF(ISBLANK(E1768),"",IF(ISTEXT(D1768),"",IF(A1763="Invoice No. : ",INDEX(Sheet1!G$14:G$181,MATCH(B1763,Sheet1!A$14:A$181,0)),P1767))))</f>
        <v>ABELLERA, ELMA FLORESCA</v>
      </c>
      <c r="Q1768">
        <f t="shared" si="111"/>
        <v>130591.09</v>
      </c>
    </row>
    <row r="1769" spans="1:17" x14ac:dyDescent="0.2">
      <c r="A1769" s="10" t="s">
        <v>1139</v>
      </c>
      <c r="B1769" s="10" t="s">
        <v>1140</v>
      </c>
      <c r="C1769" s="11">
        <v>1</v>
      </c>
      <c r="D1769" s="11">
        <v>42.5</v>
      </c>
      <c r="E1769" s="11">
        <v>42.5</v>
      </c>
      <c r="F1769" s="26">
        <f t="shared" si="108"/>
        <v>2145400</v>
      </c>
      <c r="G1769" s="26">
        <f>IF(ISTEXT(E1769),"",IF(ISBLANK(E1769),"",IF(ISTEXT(D1769),"",IF(A1764="Invoice No. : ",INDEX(Sheet1!F$14:F$181,MATCH(B1764,Sheet1!A$14:A$181,0)),G1768))))</f>
        <v>9417</v>
      </c>
      <c r="H1769" s="26" t="str">
        <f t="shared" si="109"/>
        <v>01/17/2023</v>
      </c>
      <c r="I1769" s="26" t="str">
        <f>IF(ISTEXT(E1769),"",IF(ISBLANK(E1769),"",IF(ISTEXT(D1769),"",IF(A1764="Invoice No. : ",TEXT(INDEX(Sheet1!C$14:C$200,MATCH(B1764,Sheet1!A$14:A$200,0)),"hh:mm:ss"),I1768))))</f>
        <v>14:03:31</v>
      </c>
      <c r="J1769">
        <f t="shared" si="110"/>
        <v>1279.5</v>
      </c>
      <c r="K1769">
        <f>IF(ISBLANK(G1769),"",IF(ISTEXT(G1769),"",INDEX(Sheet1!H$14:H$181,MATCH(F1769,Sheet1!A$14:A$181,0))))</f>
        <v>0</v>
      </c>
      <c r="L1769">
        <f>IF(ISBLANK(G1769),"",IF(ISTEXT(G1769),"",INDEX(Sheet1!I$14:I$181,MATCH(F1769,Sheet1!A$14:A$181,0))))</f>
        <v>1279.5</v>
      </c>
      <c r="M1769" t="str">
        <f>IF(ISBLANK(G1769),"",IF(ISTEXT(G1769),"",IF(INDEX(Sheet1!H$14:H$181,MATCH(F1769,Sheet1!A$14:A$181,0))&lt;&gt;0,IF(INDEX(Sheet1!I$14:I$181,MATCH(F1769,Sheet1!A$14:A$181,0))&lt;&gt;0,"Loan &amp; Cash","Loan"),"Cash")))</f>
        <v>Cash</v>
      </c>
      <c r="N1769">
        <f>IF(ISTEXT(E1769),"",IF(ISBLANK(E1769),"",IF(ISTEXT(D1769),"",IF(A1764="Invoice No. : ",INDEX(Sheet1!D$14:D$181,MATCH(B1764,Sheet1!A$14:A$181,0)),N1768))))</f>
        <v>2</v>
      </c>
      <c r="O1769" t="str">
        <f>IF(ISTEXT(E1769),"",IF(ISBLANK(E1769),"",IF(ISTEXT(D1769),"",IF(A1764="Invoice No. : ",INDEX(Sheet1!E$14:E$181,MATCH(B1764,Sheet1!A$14:A$181,0)),O1768))))</f>
        <v>RUBY</v>
      </c>
      <c r="P1769" t="str">
        <f>IF(ISTEXT(E1769),"",IF(ISBLANK(E1769),"",IF(ISTEXT(D1769),"",IF(A1764="Invoice No. : ",INDEX(Sheet1!G$14:G$181,MATCH(B1764,Sheet1!A$14:A$181,0)),P1768))))</f>
        <v>ABELLERA, ELMA FLORESCA</v>
      </c>
      <c r="Q1769">
        <f t="shared" si="111"/>
        <v>130591.09</v>
      </c>
    </row>
    <row r="1770" spans="1:17" x14ac:dyDescent="0.2">
      <c r="A1770" s="10" t="s">
        <v>1141</v>
      </c>
      <c r="B1770" s="10" t="s">
        <v>1142</v>
      </c>
      <c r="C1770" s="11">
        <v>1</v>
      </c>
      <c r="D1770" s="11">
        <v>60.5</v>
      </c>
      <c r="E1770" s="11">
        <v>60.5</v>
      </c>
      <c r="F1770" s="26">
        <f t="shared" si="108"/>
        <v>2145400</v>
      </c>
      <c r="G1770" s="26">
        <f>IF(ISTEXT(E1770),"",IF(ISBLANK(E1770),"",IF(ISTEXT(D1770),"",IF(A1765="Invoice No. : ",INDEX(Sheet1!F$14:F$181,MATCH(B1765,Sheet1!A$14:A$181,0)),G1769))))</f>
        <v>9417</v>
      </c>
      <c r="H1770" s="26" t="str">
        <f t="shared" si="109"/>
        <v>01/17/2023</v>
      </c>
      <c r="I1770" s="26" t="str">
        <f>IF(ISTEXT(E1770),"",IF(ISBLANK(E1770),"",IF(ISTEXT(D1770),"",IF(A1765="Invoice No. : ",TEXT(INDEX(Sheet1!C$14:C$200,MATCH(B1765,Sheet1!A$14:A$200,0)),"hh:mm:ss"),I1769))))</f>
        <v>14:03:31</v>
      </c>
      <c r="J1770">
        <f t="shared" si="110"/>
        <v>1279.5</v>
      </c>
      <c r="K1770">
        <f>IF(ISBLANK(G1770),"",IF(ISTEXT(G1770),"",INDEX(Sheet1!H$14:H$181,MATCH(F1770,Sheet1!A$14:A$181,0))))</f>
        <v>0</v>
      </c>
      <c r="L1770">
        <f>IF(ISBLANK(G1770),"",IF(ISTEXT(G1770),"",INDEX(Sheet1!I$14:I$181,MATCH(F1770,Sheet1!A$14:A$181,0))))</f>
        <v>1279.5</v>
      </c>
      <c r="M1770" t="str">
        <f>IF(ISBLANK(G1770),"",IF(ISTEXT(G1770),"",IF(INDEX(Sheet1!H$14:H$181,MATCH(F1770,Sheet1!A$14:A$181,0))&lt;&gt;0,IF(INDEX(Sheet1!I$14:I$181,MATCH(F1770,Sheet1!A$14:A$181,0))&lt;&gt;0,"Loan &amp; Cash","Loan"),"Cash")))</f>
        <v>Cash</v>
      </c>
      <c r="N1770">
        <f>IF(ISTEXT(E1770),"",IF(ISBLANK(E1770),"",IF(ISTEXT(D1770),"",IF(A1765="Invoice No. : ",INDEX(Sheet1!D$14:D$181,MATCH(B1765,Sheet1!A$14:A$181,0)),N1769))))</f>
        <v>2</v>
      </c>
      <c r="O1770" t="str">
        <f>IF(ISTEXT(E1770),"",IF(ISBLANK(E1770),"",IF(ISTEXT(D1770),"",IF(A1765="Invoice No. : ",INDEX(Sheet1!E$14:E$181,MATCH(B1765,Sheet1!A$14:A$181,0)),O1769))))</f>
        <v>RUBY</v>
      </c>
      <c r="P1770" t="str">
        <f>IF(ISTEXT(E1770),"",IF(ISBLANK(E1770),"",IF(ISTEXT(D1770),"",IF(A1765="Invoice No. : ",INDEX(Sheet1!G$14:G$181,MATCH(B1765,Sheet1!A$14:A$181,0)),P1769))))</f>
        <v>ABELLERA, ELMA FLORESCA</v>
      </c>
      <c r="Q1770">
        <f t="shared" si="111"/>
        <v>130591.09</v>
      </c>
    </row>
    <row r="1771" spans="1:17" x14ac:dyDescent="0.2">
      <c r="A1771" s="10" t="s">
        <v>963</v>
      </c>
      <c r="B1771" s="10" t="s">
        <v>964</v>
      </c>
      <c r="C1771" s="11">
        <v>1</v>
      </c>
      <c r="D1771" s="11">
        <v>75.5</v>
      </c>
      <c r="E1771" s="11">
        <v>75.5</v>
      </c>
      <c r="F1771" s="26">
        <f t="shared" si="108"/>
        <v>2145400</v>
      </c>
      <c r="G1771" s="26">
        <f>IF(ISTEXT(E1771),"",IF(ISBLANK(E1771),"",IF(ISTEXT(D1771),"",IF(A1766="Invoice No. : ",INDEX(Sheet1!F$14:F$181,MATCH(B1766,Sheet1!A$14:A$181,0)),G1770))))</f>
        <v>9417</v>
      </c>
      <c r="H1771" s="26" t="str">
        <f t="shared" si="109"/>
        <v>01/17/2023</v>
      </c>
      <c r="I1771" s="26" t="str">
        <f>IF(ISTEXT(E1771),"",IF(ISBLANK(E1771),"",IF(ISTEXT(D1771),"",IF(A1766="Invoice No. : ",TEXT(INDEX(Sheet1!C$14:C$200,MATCH(B1766,Sheet1!A$14:A$200,0)),"hh:mm:ss"),I1770))))</f>
        <v>14:03:31</v>
      </c>
      <c r="J1771">
        <f t="shared" si="110"/>
        <v>1279.5</v>
      </c>
      <c r="K1771">
        <f>IF(ISBLANK(G1771),"",IF(ISTEXT(G1771),"",INDEX(Sheet1!H$14:H$181,MATCH(F1771,Sheet1!A$14:A$181,0))))</f>
        <v>0</v>
      </c>
      <c r="L1771">
        <f>IF(ISBLANK(G1771),"",IF(ISTEXT(G1771),"",INDEX(Sheet1!I$14:I$181,MATCH(F1771,Sheet1!A$14:A$181,0))))</f>
        <v>1279.5</v>
      </c>
      <c r="M1771" t="str">
        <f>IF(ISBLANK(G1771),"",IF(ISTEXT(G1771),"",IF(INDEX(Sheet1!H$14:H$181,MATCH(F1771,Sheet1!A$14:A$181,0))&lt;&gt;0,IF(INDEX(Sheet1!I$14:I$181,MATCH(F1771,Sheet1!A$14:A$181,0))&lt;&gt;0,"Loan &amp; Cash","Loan"),"Cash")))</f>
        <v>Cash</v>
      </c>
      <c r="N1771">
        <f>IF(ISTEXT(E1771),"",IF(ISBLANK(E1771),"",IF(ISTEXT(D1771),"",IF(A1766="Invoice No. : ",INDEX(Sheet1!D$14:D$181,MATCH(B1766,Sheet1!A$14:A$181,0)),N1770))))</f>
        <v>2</v>
      </c>
      <c r="O1771" t="str">
        <f>IF(ISTEXT(E1771),"",IF(ISBLANK(E1771),"",IF(ISTEXT(D1771),"",IF(A1766="Invoice No. : ",INDEX(Sheet1!E$14:E$181,MATCH(B1766,Sheet1!A$14:A$181,0)),O1770))))</f>
        <v>RUBY</v>
      </c>
      <c r="P1771" t="str">
        <f>IF(ISTEXT(E1771),"",IF(ISBLANK(E1771),"",IF(ISTEXT(D1771),"",IF(A1766="Invoice No. : ",INDEX(Sheet1!G$14:G$181,MATCH(B1766,Sheet1!A$14:A$181,0)),P1770))))</f>
        <v>ABELLERA, ELMA FLORESCA</v>
      </c>
      <c r="Q1771">
        <f t="shared" si="111"/>
        <v>130591.09</v>
      </c>
    </row>
    <row r="1772" spans="1:17" x14ac:dyDescent="0.2">
      <c r="A1772" s="10" t="s">
        <v>1143</v>
      </c>
      <c r="B1772" s="10" t="s">
        <v>1144</v>
      </c>
      <c r="C1772" s="11">
        <v>1</v>
      </c>
      <c r="D1772" s="11">
        <v>225</v>
      </c>
      <c r="E1772" s="11">
        <v>225</v>
      </c>
      <c r="F1772" s="26">
        <f t="shared" si="108"/>
        <v>2145400</v>
      </c>
      <c r="G1772" s="26">
        <f>IF(ISTEXT(E1772),"",IF(ISBLANK(E1772),"",IF(ISTEXT(D1772),"",IF(A1767="Invoice No. : ",INDEX(Sheet1!F$14:F$181,MATCH(B1767,Sheet1!A$14:A$181,0)),G1771))))</f>
        <v>9417</v>
      </c>
      <c r="H1772" s="26" t="str">
        <f t="shared" si="109"/>
        <v>01/17/2023</v>
      </c>
      <c r="I1772" s="26" t="str">
        <f>IF(ISTEXT(E1772),"",IF(ISBLANK(E1772),"",IF(ISTEXT(D1772),"",IF(A1767="Invoice No. : ",TEXT(INDEX(Sheet1!C$14:C$200,MATCH(B1767,Sheet1!A$14:A$200,0)),"hh:mm:ss"),I1771))))</f>
        <v>14:03:31</v>
      </c>
      <c r="J1772">
        <f t="shared" si="110"/>
        <v>1279.5</v>
      </c>
      <c r="K1772">
        <f>IF(ISBLANK(G1772),"",IF(ISTEXT(G1772),"",INDEX(Sheet1!H$14:H$181,MATCH(F1772,Sheet1!A$14:A$181,0))))</f>
        <v>0</v>
      </c>
      <c r="L1772">
        <f>IF(ISBLANK(G1772),"",IF(ISTEXT(G1772),"",INDEX(Sheet1!I$14:I$181,MATCH(F1772,Sheet1!A$14:A$181,0))))</f>
        <v>1279.5</v>
      </c>
      <c r="M1772" t="str">
        <f>IF(ISBLANK(G1772),"",IF(ISTEXT(G1772),"",IF(INDEX(Sheet1!H$14:H$181,MATCH(F1772,Sheet1!A$14:A$181,0))&lt;&gt;0,IF(INDEX(Sheet1!I$14:I$181,MATCH(F1772,Sheet1!A$14:A$181,0))&lt;&gt;0,"Loan &amp; Cash","Loan"),"Cash")))</f>
        <v>Cash</v>
      </c>
      <c r="N1772">
        <f>IF(ISTEXT(E1772),"",IF(ISBLANK(E1772),"",IF(ISTEXT(D1772),"",IF(A1767="Invoice No. : ",INDEX(Sheet1!D$14:D$181,MATCH(B1767,Sheet1!A$14:A$181,0)),N1771))))</f>
        <v>2</v>
      </c>
      <c r="O1772" t="str">
        <f>IF(ISTEXT(E1772),"",IF(ISBLANK(E1772),"",IF(ISTEXT(D1772),"",IF(A1767="Invoice No. : ",INDEX(Sheet1!E$14:E$181,MATCH(B1767,Sheet1!A$14:A$181,0)),O1771))))</f>
        <v>RUBY</v>
      </c>
      <c r="P1772" t="str">
        <f>IF(ISTEXT(E1772),"",IF(ISBLANK(E1772),"",IF(ISTEXT(D1772),"",IF(A1767="Invoice No. : ",INDEX(Sheet1!G$14:G$181,MATCH(B1767,Sheet1!A$14:A$181,0)),P1771))))</f>
        <v>ABELLERA, ELMA FLORESCA</v>
      </c>
      <c r="Q1772">
        <f t="shared" si="111"/>
        <v>130591.09</v>
      </c>
    </row>
    <row r="1773" spans="1:17" x14ac:dyDescent="0.2">
      <c r="A1773" s="10" t="s">
        <v>825</v>
      </c>
      <c r="B1773" s="10" t="s">
        <v>826</v>
      </c>
      <c r="C1773" s="11">
        <v>1</v>
      </c>
      <c r="D1773" s="11">
        <v>89.75</v>
      </c>
      <c r="E1773" s="11">
        <v>89.75</v>
      </c>
      <c r="F1773" s="26">
        <f t="shared" si="108"/>
        <v>2145400</v>
      </c>
      <c r="G1773" s="26">
        <f>IF(ISTEXT(E1773),"",IF(ISBLANK(E1773),"",IF(ISTEXT(D1773),"",IF(A1768="Invoice No. : ",INDEX(Sheet1!F$14:F$181,MATCH(B1768,Sheet1!A$14:A$181,0)),G1772))))</f>
        <v>9417</v>
      </c>
      <c r="H1773" s="26" t="str">
        <f t="shared" si="109"/>
        <v>01/17/2023</v>
      </c>
      <c r="I1773" s="26" t="str">
        <f>IF(ISTEXT(E1773),"",IF(ISBLANK(E1773),"",IF(ISTEXT(D1773),"",IF(A1768="Invoice No. : ",TEXT(INDEX(Sheet1!C$14:C$200,MATCH(B1768,Sheet1!A$14:A$200,0)),"hh:mm:ss"),I1772))))</f>
        <v>14:03:31</v>
      </c>
      <c r="J1773">
        <f t="shared" si="110"/>
        <v>1279.5</v>
      </c>
      <c r="K1773">
        <f>IF(ISBLANK(G1773),"",IF(ISTEXT(G1773),"",INDEX(Sheet1!H$14:H$181,MATCH(F1773,Sheet1!A$14:A$181,0))))</f>
        <v>0</v>
      </c>
      <c r="L1773">
        <f>IF(ISBLANK(G1773),"",IF(ISTEXT(G1773),"",INDEX(Sheet1!I$14:I$181,MATCH(F1773,Sheet1!A$14:A$181,0))))</f>
        <v>1279.5</v>
      </c>
      <c r="M1773" t="str">
        <f>IF(ISBLANK(G1773),"",IF(ISTEXT(G1773),"",IF(INDEX(Sheet1!H$14:H$181,MATCH(F1773,Sheet1!A$14:A$181,0))&lt;&gt;0,IF(INDEX(Sheet1!I$14:I$181,MATCH(F1773,Sheet1!A$14:A$181,0))&lt;&gt;0,"Loan &amp; Cash","Loan"),"Cash")))</f>
        <v>Cash</v>
      </c>
      <c r="N1773">
        <f>IF(ISTEXT(E1773),"",IF(ISBLANK(E1773),"",IF(ISTEXT(D1773),"",IF(A1768="Invoice No. : ",INDEX(Sheet1!D$14:D$181,MATCH(B1768,Sheet1!A$14:A$181,0)),N1772))))</f>
        <v>2</v>
      </c>
      <c r="O1773" t="str">
        <f>IF(ISTEXT(E1773),"",IF(ISBLANK(E1773),"",IF(ISTEXT(D1773),"",IF(A1768="Invoice No. : ",INDEX(Sheet1!E$14:E$181,MATCH(B1768,Sheet1!A$14:A$181,0)),O1772))))</f>
        <v>RUBY</v>
      </c>
      <c r="P1773" t="str">
        <f>IF(ISTEXT(E1773),"",IF(ISBLANK(E1773),"",IF(ISTEXT(D1773),"",IF(A1768="Invoice No. : ",INDEX(Sheet1!G$14:G$181,MATCH(B1768,Sheet1!A$14:A$181,0)),P1772))))</f>
        <v>ABELLERA, ELMA FLORESCA</v>
      </c>
      <c r="Q1773">
        <f t="shared" si="111"/>
        <v>130591.09</v>
      </c>
    </row>
    <row r="1774" spans="1:17" x14ac:dyDescent="0.2">
      <c r="A1774" s="10" t="s">
        <v>1145</v>
      </c>
      <c r="B1774" s="10" t="s">
        <v>1146</v>
      </c>
      <c r="C1774" s="11">
        <v>1</v>
      </c>
      <c r="D1774" s="11">
        <v>45</v>
      </c>
      <c r="E1774" s="11">
        <v>45</v>
      </c>
      <c r="F1774" s="26">
        <f t="shared" si="108"/>
        <v>2145400</v>
      </c>
      <c r="G1774" s="26">
        <f>IF(ISTEXT(E1774),"",IF(ISBLANK(E1774),"",IF(ISTEXT(D1774),"",IF(A1769="Invoice No. : ",INDEX(Sheet1!F$14:F$181,MATCH(B1769,Sheet1!A$14:A$181,0)),G1773))))</f>
        <v>9417</v>
      </c>
      <c r="H1774" s="26" t="str">
        <f t="shared" si="109"/>
        <v>01/17/2023</v>
      </c>
      <c r="I1774" s="26" t="str">
        <f>IF(ISTEXT(E1774),"",IF(ISBLANK(E1774),"",IF(ISTEXT(D1774),"",IF(A1769="Invoice No. : ",TEXT(INDEX(Sheet1!C$14:C$200,MATCH(B1769,Sheet1!A$14:A$200,0)),"hh:mm:ss"),I1773))))</f>
        <v>14:03:31</v>
      </c>
      <c r="J1774">
        <f t="shared" si="110"/>
        <v>1279.5</v>
      </c>
      <c r="K1774">
        <f>IF(ISBLANK(G1774),"",IF(ISTEXT(G1774),"",INDEX(Sheet1!H$14:H$181,MATCH(F1774,Sheet1!A$14:A$181,0))))</f>
        <v>0</v>
      </c>
      <c r="L1774">
        <f>IF(ISBLANK(G1774),"",IF(ISTEXT(G1774),"",INDEX(Sheet1!I$14:I$181,MATCH(F1774,Sheet1!A$14:A$181,0))))</f>
        <v>1279.5</v>
      </c>
      <c r="M1774" t="str">
        <f>IF(ISBLANK(G1774),"",IF(ISTEXT(G1774),"",IF(INDEX(Sheet1!H$14:H$181,MATCH(F1774,Sheet1!A$14:A$181,0))&lt;&gt;0,IF(INDEX(Sheet1!I$14:I$181,MATCH(F1774,Sheet1!A$14:A$181,0))&lt;&gt;0,"Loan &amp; Cash","Loan"),"Cash")))</f>
        <v>Cash</v>
      </c>
      <c r="N1774">
        <f>IF(ISTEXT(E1774),"",IF(ISBLANK(E1774),"",IF(ISTEXT(D1774),"",IF(A1769="Invoice No. : ",INDEX(Sheet1!D$14:D$181,MATCH(B1769,Sheet1!A$14:A$181,0)),N1773))))</f>
        <v>2</v>
      </c>
      <c r="O1774" t="str">
        <f>IF(ISTEXT(E1774),"",IF(ISBLANK(E1774),"",IF(ISTEXT(D1774),"",IF(A1769="Invoice No. : ",INDEX(Sheet1!E$14:E$181,MATCH(B1769,Sheet1!A$14:A$181,0)),O1773))))</f>
        <v>RUBY</v>
      </c>
      <c r="P1774" t="str">
        <f>IF(ISTEXT(E1774),"",IF(ISBLANK(E1774),"",IF(ISTEXT(D1774),"",IF(A1769="Invoice No. : ",INDEX(Sheet1!G$14:G$181,MATCH(B1769,Sheet1!A$14:A$181,0)),P1773))))</f>
        <v>ABELLERA, ELMA FLORESCA</v>
      </c>
      <c r="Q1774">
        <f t="shared" si="111"/>
        <v>130591.09</v>
      </c>
    </row>
    <row r="1775" spans="1:17" x14ac:dyDescent="0.2">
      <c r="A1775" s="10" t="s">
        <v>719</v>
      </c>
      <c r="B1775" s="10" t="s">
        <v>720</v>
      </c>
      <c r="C1775" s="11">
        <v>1</v>
      </c>
      <c r="D1775" s="11">
        <v>58</v>
      </c>
      <c r="E1775" s="11">
        <v>58</v>
      </c>
      <c r="F1775" s="26">
        <f t="shared" si="108"/>
        <v>2145400</v>
      </c>
      <c r="G1775" s="26">
        <f>IF(ISTEXT(E1775),"",IF(ISBLANK(E1775),"",IF(ISTEXT(D1775),"",IF(A1770="Invoice No. : ",INDEX(Sheet1!F$14:F$181,MATCH(B1770,Sheet1!A$14:A$181,0)),G1774))))</f>
        <v>9417</v>
      </c>
      <c r="H1775" s="26" t="str">
        <f t="shared" si="109"/>
        <v>01/17/2023</v>
      </c>
      <c r="I1775" s="26" t="str">
        <f>IF(ISTEXT(E1775),"",IF(ISBLANK(E1775),"",IF(ISTEXT(D1775),"",IF(A1770="Invoice No. : ",TEXT(INDEX(Sheet1!C$14:C$200,MATCH(B1770,Sheet1!A$14:A$200,0)),"hh:mm:ss"),I1774))))</f>
        <v>14:03:31</v>
      </c>
      <c r="J1775">
        <f t="shared" si="110"/>
        <v>1279.5</v>
      </c>
      <c r="K1775">
        <f>IF(ISBLANK(G1775),"",IF(ISTEXT(G1775),"",INDEX(Sheet1!H$14:H$181,MATCH(F1775,Sheet1!A$14:A$181,0))))</f>
        <v>0</v>
      </c>
      <c r="L1775">
        <f>IF(ISBLANK(G1775),"",IF(ISTEXT(G1775),"",INDEX(Sheet1!I$14:I$181,MATCH(F1775,Sheet1!A$14:A$181,0))))</f>
        <v>1279.5</v>
      </c>
      <c r="M1775" t="str">
        <f>IF(ISBLANK(G1775),"",IF(ISTEXT(G1775),"",IF(INDEX(Sheet1!H$14:H$181,MATCH(F1775,Sheet1!A$14:A$181,0))&lt;&gt;0,IF(INDEX(Sheet1!I$14:I$181,MATCH(F1775,Sheet1!A$14:A$181,0))&lt;&gt;0,"Loan &amp; Cash","Loan"),"Cash")))</f>
        <v>Cash</v>
      </c>
      <c r="N1775">
        <f>IF(ISTEXT(E1775),"",IF(ISBLANK(E1775),"",IF(ISTEXT(D1775),"",IF(A1770="Invoice No. : ",INDEX(Sheet1!D$14:D$181,MATCH(B1770,Sheet1!A$14:A$181,0)),N1774))))</f>
        <v>2</v>
      </c>
      <c r="O1775" t="str">
        <f>IF(ISTEXT(E1775),"",IF(ISBLANK(E1775),"",IF(ISTEXT(D1775),"",IF(A1770="Invoice No. : ",INDEX(Sheet1!E$14:E$181,MATCH(B1770,Sheet1!A$14:A$181,0)),O1774))))</f>
        <v>RUBY</v>
      </c>
      <c r="P1775" t="str">
        <f>IF(ISTEXT(E1775),"",IF(ISBLANK(E1775),"",IF(ISTEXT(D1775),"",IF(A1770="Invoice No. : ",INDEX(Sheet1!G$14:G$181,MATCH(B1770,Sheet1!A$14:A$181,0)),P1774))))</f>
        <v>ABELLERA, ELMA FLORESCA</v>
      </c>
      <c r="Q1775">
        <f t="shared" si="111"/>
        <v>130591.09</v>
      </c>
    </row>
    <row r="1776" spans="1:17" x14ac:dyDescent="0.2">
      <c r="A1776" s="10" t="s">
        <v>1103</v>
      </c>
      <c r="B1776" s="10" t="s">
        <v>1104</v>
      </c>
      <c r="C1776" s="11">
        <v>2</v>
      </c>
      <c r="D1776" s="11">
        <v>30</v>
      </c>
      <c r="E1776" s="11">
        <v>60</v>
      </c>
      <c r="F1776" s="26">
        <f t="shared" si="108"/>
        <v>2145400</v>
      </c>
      <c r="G1776" s="26">
        <f>IF(ISTEXT(E1776),"",IF(ISBLANK(E1776),"",IF(ISTEXT(D1776),"",IF(A1771="Invoice No. : ",INDEX(Sheet1!F$14:F$181,MATCH(B1771,Sheet1!A$14:A$181,0)),G1775))))</f>
        <v>9417</v>
      </c>
      <c r="H1776" s="26" t="str">
        <f t="shared" si="109"/>
        <v>01/17/2023</v>
      </c>
      <c r="I1776" s="26" t="str">
        <f>IF(ISTEXT(E1776),"",IF(ISBLANK(E1776),"",IF(ISTEXT(D1776),"",IF(A1771="Invoice No. : ",TEXT(INDEX(Sheet1!C$14:C$200,MATCH(B1771,Sheet1!A$14:A$200,0)),"hh:mm:ss"),I1775))))</f>
        <v>14:03:31</v>
      </c>
      <c r="J1776">
        <f t="shared" si="110"/>
        <v>1279.5</v>
      </c>
      <c r="K1776">
        <f>IF(ISBLANK(G1776),"",IF(ISTEXT(G1776),"",INDEX(Sheet1!H$14:H$181,MATCH(F1776,Sheet1!A$14:A$181,0))))</f>
        <v>0</v>
      </c>
      <c r="L1776">
        <f>IF(ISBLANK(G1776),"",IF(ISTEXT(G1776),"",INDEX(Sheet1!I$14:I$181,MATCH(F1776,Sheet1!A$14:A$181,0))))</f>
        <v>1279.5</v>
      </c>
      <c r="M1776" t="str">
        <f>IF(ISBLANK(G1776),"",IF(ISTEXT(G1776),"",IF(INDEX(Sheet1!H$14:H$181,MATCH(F1776,Sheet1!A$14:A$181,0))&lt;&gt;0,IF(INDEX(Sheet1!I$14:I$181,MATCH(F1776,Sheet1!A$14:A$181,0))&lt;&gt;0,"Loan &amp; Cash","Loan"),"Cash")))</f>
        <v>Cash</v>
      </c>
      <c r="N1776">
        <f>IF(ISTEXT(E1776),"",IF(ISBLANK(E1776),"",IF(ISTEXT(D1776),"",IF(A1771="Invoice No. : ",INDEX(Sheet1!D$14:D$181,MATCH(B1771,Sheet1!A$14:A$181,0)),N1775))))</f>
        <v>2</v>
      </c>
      <c r="O1776" t="str">
        <f>IF(ISTEXT(E1776),"",IF(ISBLANK(E1776),"",IF(ISTEXT(D1776),"",IF(A1771="Invoice No. : ",INDEX(Sheet1!E$14:E$181,MATCH(B1771,Sheet1!A$14:A$181,0)),O1775))))</f>
        <v>RUBY</v>
      </c>
      <c r="P1776" t="str">
        <f>IF(ISTEXT(E1776),"",IF(ISBLANK(E1776),"",IF(ISTEXT(D1776),"",IF(A1771="Invoice No. : ",INDEX(Sheet1!G$14:G$181,MATCH(B1771,Sheet1!A$14:A$181,0)),P1775))))</f>
        <v>ABELLERA, ELMA FLORESCA</v>
      </c>
      <c r="Q1776">
        <f t="shared" si="111"/>
        <v>130591.09</v>
      </c>
    </row>
    <row r="1777" spans="1:17" x14ac:dyDescent="0.2">
      <c r="A1777" s="10" t="s">
        <v>1147</v>
      </c>
      <c r="B1777" s="10" t="s">
        <v>1148</v>
      </c>
      <c r="C1777" s="11">
        <v>1</v>
      </c>
      <c r="D1777" s="11">
        <v>30</v>
      </c>
      <c r="E1777" s="11">
        <v>30</v>
      </c>
      <c r="F1777" s="26">
        <f t="shared" si="108"/>
        <v>2145400</v>
      </c>
      <c r="G1777" s="26">
        <f>IF(ISTEXT(E1777),"",IF(ISBLANK(E1777),"",IF(ISTEXT(D1777),"",IF(A1772="Invoice No. : ",INDEX(Sheet1!F$14:F$181,MATCH(B1772,Sheet1!A$14:A$181,0)),G1776))))</f>
        <v>9417</v>
      </c>
      <c r="H1777" s="26" t="str">
        <f t="shared" si="109"/>
        <v>01/17/2023</v>
      </c>
      <c r="I1777" s="26" t="str">
        <f>IF(ISTEXT(E1777),"",IF(ISBLANK(E1777),"",IF(ISTEXT(D1777),"",IF(A1772="Invoice No. : ",TEXT(INDEX(Sheet1!C$14:C$200,MATCH(B1772,Sheet1!A$14:A$200,0)),"hh:mm:ss"),I1776))))</f>
        <v>14:03:31</v>
      </c>
      <c r="J1777">
        <f t="shared" si="110"/>
        <v>1279.5</v>
      </c>
      <c r="K1777">
        <f>IF(ISBLANK(G1777),"",IF(ISTEXT(G1777),"",INDEX(Sheet1!H$14:H$181,MATCH(F1777,Sheet1!A$14:A$181,0))))</f>
        <v>0</v>
      </c>
      <c r="L1777">
        <f>IF(ISBLANK(G1777),"",IF(ISTEXT(G1777),"",INDEX(Sheet1!I$14:I$181,MATCH(F1777,Sheet1!A$14:A$181,0))))</f>
        <v>1279.5</v>
      </c>
      <c r="M1777" t="str">
        <f>IF(ISBLANK(G1777),"",IF(ISTEXT(G1777),"",IF(INDEX(Sheet1!H$14:H$181,MATCH(F1777,Sheet1!A$14:A$181,0))&lt;&gt;0,IF(INDEX(Sheet1!I$14:I$181,MATCH(F1777,Sheet1!A$14:A$181,0))&lt;&gt;0,"Loan &amp; Cash","Loan"),"Cash")))</f>
        <v>Cash</v>
      </c>
      <c r="N1777">
        <f>IF(ISTEXT(E1777),"",IF(ISBLANK(E1777),"",IF(ISTEXT(D1777),"",IF(A1772="Invoice No. : ",INDEX(Sheet1!D$14:D$181,MATCH(B1772,Sheet1!A$14:A$181,0)),N1776))))</f>
        <v>2</v>
      </c>
      <c r="O1777" t="str">
        <f>IF(ISTEXT(E1777),"",IF(ISBLANK(E1777),"",IF(ISTEXT(D1777),"",IF(A1772="Invoice No. : ",INDEX(Sheet1!E$14:E$181,MATCH(B1772,Sheet1!A$14:A$181,0)),O1776))))</f>
        <v>RUBY</v>
      </c>
      <c r="P1777" t="str">
        <f>IF(ISTEXT(E1777),"",IF(ISBLANK(E1777),"",IF(ISTEXT(D1777),"",IF(A1772="Invoice No. : ",INDEX(Sheet1!G$14:G$181,MATCH(B1772,Sheet1!A$14:A$181,0)),P1776))))</f>
        <v>ABELLERA, ELMA FLORESCA</v>
      </c>
      <c r="Q1777">
        <f t="shared" si="111"/>
        <v>130591.09</v>
      </c>
    </row>
    <row r="1778" spans="1:17" x14ac:dyDescent="0.2">
      <c r="A1778" s="10" t="s">
        <v>1149</v>
      </c>
      <c r="B1778" s="10" t="s">
        <v>1150</v>
      </c>
      <c r="C1778" s="11">
        <v>1</v>
      </c>
      <c r="D1778" s="11">
        <v>30.25</v>
      </c>
      <c r="E1778" s="11">
        <v>30.25</v>
      </c>
      <c r="F1778" s="26">
        <f t="shared" si="108"/>
        <v>2145400</v>
      </c>
      <c r="G1778" s="26">
        <f>IF(ISTEXT(E1778),"",IF(ISBLANK(E1778),"",IF(ISTEXT(D1778),"",IF(A1773="Invoice No. : ",INDEX(Sheet1!F$14:F$181,MATCH(B1773,Sheet1!A$14:A$181,0)),G1777))))</f>
        <v>9417</v>
      </c>
      <c r="H1778" s="26" t="str">
        <f t="shared" si="109"/>
        <v>01/17/2023</v>
      </c>
      <c r="I1778" s="26" t="str">
        <f>IF(ISTEXT(E1778),"",IF(ISBLANK(E1778),"",IF(ISTEXT(D1778),"",IF(A1773="Invoice No. : ",TEXT(INDEX(Sheet1!C$14:C$200,MATCH(B1773,Sheet1!A$14:A$200,0)),"hh:mm:ss"),I1777))))</f>
        <v>14:03:31</v>
      </c>
      <c r="J1778">
        <f t="shared" si="110"/>
        <v>1279.5</v>
      </c>
      <c r="K1778">
        <f>IF(ISBLANK(G1778),"",IF(ISTEXT(G1778),"",INDEX(Sheet1!H$14:H$181,MATCH(F1778,Sheet1!A$14:A$181,0))))</f>
        <v>0</v>
      </c>
      <c r="L1778">
        <f>IF(ISBLANK(G1778),"",IF(ISTEXT(G1778),"",INDEX(Sheet1!I$14:I$181,MATCH(F1778,Sheet1!A$14:A$181,0))))</f>
        <v>1279.5</v>
      </c>
      <c r="M1778" t="str">
        <f>IF(ISBLANK(G1778),"",IF(ISTEXT(G1778),"",IF(INDEX(Sheet1!H$14:H$181,MATCH(F1778,Sheet1!A$14:A$181,0))&lt;&gt;0,IF(INDEX(Sheet1!I$14:I$181,MATCH(F1778,Sheet1!A$14:A$181,0))&lt;&gt;0,"Loan &amp; Cash","Loan"),"Cash")))</f>
        <v>Cash</v>
      </c>
      <c r="N1778">
        <f>IF(ISTEXT(E1778),"",IF(ISBLANK(E1778),"",IF(ISTEXT(D1778),"",IF(A1773="Invoice No. : ",INDEX(Sheet1!D$14:D$181,MATCH(B1773,Sheet1!A$14:A$181,0)),N1777))))</f>
        <v>2</v>
      </c>
      <c r="O1778" t="str">
        <f>IF(ISTEXT(E1778),"",IF(ISBLANK(E1778),"",IF(ISTEXT(D1778),"",IF(A1773="Invoice No. : ",INDEX(Sheet1!E$14:E$181,MATCH(B1773,Sheet1!A$14:A$181,0)),O1777))))</f>
        <v>RUBY</v>
      </c>
      <c r="P1778" t="str">
        <f>IF(ISTEXT(E1778),"",IF(ISBLANK(E1778),"",IF(ISTEXT(D1778),"",IF(A1773="Invoice No. : ",INDEX(Sheet1!G$14:G$181,MATCH(B1773,Sheet1!A$14:A$181,0)),P1777))))</f>
        <v>ABELLERA, ELMA FLORESCA</v>
      </c>
      <c r="Q1778">
        <f t="shared" si="111"/>
        <v>130591.09</v>
      </c>
    </row>
    <row r="1779" spans="1:17" x14ac:dyDescent="0.2">
      <c r="D1779" s="12" t="s">
        <v>16</v>
      </c>
      <c r="E1779" s="13">
        <v>1279.5</v>
      </c>
      <c r="F1779" s="26" t="str">
        <f t="shared" si="108"/>
        <v/>
      </c>
      <c r="G1779" s="26" t="str">
        <f>IF(ISTEXT(E1779),"",IF(ISBLANK(E1779),"",IF(ISTEXT(D1779),"",IF(A1774="Invoice No. : ",INDEX(Sheet1!F$14:F$181,MATCH(B1774,Sheet1!A$14:A$181,0)),G1778))))</f>
        <v/>
      </c>
      <c r="H1779" s="26" t="str">
        <f t="shared" si="109"/>
        <v/>
      </c>
      <c r="I1779" s="26" t="str">
        <f>IF(ISTEXT(E1779),"",IF(ISBLANK(E1779),"",IF(ISTEXT(D1779),"",IF(A1774="Invoice No. : ",TEXT(INDEX(Sheet1!C$14:C$200,MATCH(B1774,Sheet1!A$14:A$200,0)),"hh:mm:ss"),I1778))))</f>
        <v/>
      </c>
      <c r="J1779" t="str">
        <f t="shared" si="110"/>
        <v/>
      </c>
      <c r="K1779" t="str">
        <f>IF(ISBLANK(G1779),"",IF(ISTEXT(G1779),"",INDEX(Sheet1!H$14:H$181,MATCH(F1779,Sheet1!A$14:A$181,0))))</f>
        <v/>
      </c>
      <c r="L1779" t="str">
        <f>IF(ISBLANK(G1779),"",IF(ISTEXT(G1779),"",INDEX(Sheet1!I$14:I$181,MATCH(F1779,Sheet1!A$14:A$181,0))))</f>
        <v/>
      </c>
      <c r="M1779" t="str">
        <f>IF(ISBLANK(G1779),"",IF(ISTEXT(G1779),"",IF(INDEX(Sheet1!H$14:H$181,MATCH(F1779,Sheet1!A$14:A$181,0))&lt;&gt;0,IF(INDEX(Sheet1!I$14:I$181,MATCH(F1779,Sheet1!A$14:A$181,0))&lt;&gt;0,"Loan &amp; Cash","Loan"),"Cash")))</f>
        <v/>
      </c>
      <c r="N1779" t="str">
        <f>IF(ISTEXT(E1779),"",IF(ISBLANK(E1779),"",IF(ISTEXT(D1779),"",IF(A1774="Invoice No. : ",INDEX(Sheet1!D$14:D$181,MATCH(B1774,Sheet1!A$14:A$181,0)),N1778))))</f>
        <v/>
      </c>
      <c r="O1779" t="str">
        <f>IF(ISTEXT(E1779),"",IF(ISBLANK(E1779),"",IF(ISTEXT(D1779),"",IF(A1774="Invoice No. : ",INDEX(Sheet1!E$14:E$181,MATCH(B1774,Sheet1!A$14:A$181,0)),O1778))))</f>
        <v/>
      </c>
      <c r="P1779" t="str">
        <f>IF(ISTEXT(E1779),"",IF(ISBLANK(E1779),"",IF(ISTEXT(D1779),"",IF(A1774="Invoice No. : ",INDEX(Sheet1!G$14:G$181,MATCH(B1774,Sheet1!A$14:A$181,0)),P1778))))</f>
        <v/>
      </c>
      <c r="Q1779" t="str">
        <f t="shared" si="111"/>
        <v/>
      </c>
    </row>
    <row r="1780" spans="1:17" x14ac:dyDescent="0.2">
      <c r="F1780" s="26" t="str">
        <f t="shared" si="108"/>
        <v/>
      </c>
      <c r="G1780" s="26" t="str">
        <f>IF(ISTEXT(E1780),"",IF(ISBLANK(E1780),"",IF(ISTEXT(D1780),"",IF(A1775="Invoice No. : ",INDEX(Sheet1!F$14:F$181,MATCH(B1775,Sheet1!A$14:A$181,0)),G1779))))</f>
        <v/>
      </c>
      <c r="H1780" s="26" t="str">
        <f t="shared" si="109"/>
        <v/>
      </c>
      <c r="I1780" s="26" t="str">
        <f>IF(ISTEXT(E1780),"",IF(ISBLANK(E1780),"",IF(ISTEXT(D1780),"",IF(A1775="Invoice No. : ",TEXT(INDEX(Sheet1!C$14:C$200,MATCH(B1775,Sheet1!A$14:A$200,0)),"hh:mm:ss"),I1779))))</f>
        <v/>
      </c>
      <c r="J1780" t="str">
        <f t="shared" si="110"/>
        <v/>
      </c>
      <c r="K1780" t="str">
        <f>IF(ISBLANK(G1780),"",IF(ISTEXT(G1780),"",INDEX(Sheet1!H$14:H$181,MATCH(F1780,Sheet1!A$14:A$181,0))))</f>
        <v/>
      </c>
      <c r="L1780" t="str">
        <f>IF(ISBLANK(G1780),"",IF(ISTEXT(G1780),"",INDEX(Sheet1!I$14:I$181,MATCH(F1780,Sheet1!A$14:A$181,0))))</f>
        <v/>
      </c>
      <c r="M1780" t="str">
        <f>IF(ISBLANK(G1780),"",IF(ISTEXT(G1780),"",IF(INDEX(Sheet1!H$14:H$181,MATCH(F1780,Sheet1!A$14:A$181,0))&lt;&gt;0,IF(INDEX(Sheet1!I$14:I$181,MATCH(F1780,Sheet1!A$14:A$181,0))&lt;&gt;0,"Loan &amp; Cash","Loan"),"Cash")))</f>
        <v/>
      </c>
      <c r="N1780" t="str">
        <f>IF(ISTEXT(E1780),"",IF(ISBLANK(E1780),"",IF(ISTEXT(D1780),"",IF(A1775="Invoice No. : ",INDEX(Sheet1!D$14:D$181,MATCH(B1775,Sheet1!A$14:A$181,0)),N1779))))</f>
        <v/>
      </c>
      <c r="O1780" t="str">
        <f>IF(ISTEXT(E1780),"",IF(ISBLANK(E1780),"",IF(ISTEXT(D1780),"",IF(A1775="Invoice No. : ",INDEX(Sheet1!E$14:E$181,MATCH(B1775,Sheet1!A$14:A$181,0)),O1779))))</f>
        <v/>
      </c>
      <c r="P1780" t="str">
        <f>IF(ISTEXT(E1780),"",IF(ISBLANK(E1780),"",IF(ISTEXT(D1780),"",IF(A1775="Invoice No. : ",INDEX(Sheet1!G$14:G$181,MATCH(B1775,Sheet1!A$14:A$181,0)),P1779))))</f>
        <v/>
      </c>
      <c r="Q1780" t="str">
        <f t="shared" si="111"/>
        <v/>
      </c>
    </row>
    <row r="1781" spans="1:17" x14ac:dyDescent="0.2">
      <c r="F1781" s="26" t="str">
        <f t="shared" si="108"/>
        <v/>
      </c>
      <c r="G1781" s="26" t="str">
        <f>IF(ISTEXT(E1781),"",IF(ISBLANK(E1781),"",IF(ISTEXT(D1781),"",IF(A1776="Invoice No. : ",INDEX(Sheet1!F$14:F$181,MATCH(B1776,Sheet1!A$14:A$181,0)),G1780))))</f>
        <v/>
      </c>
      <c r="H1781" s="26" t="str">
        <f t="shared" si="109"/>
        <v/>
      </c>
      <c r="I1781" s="26" t="str">
        <f>IF(ISTEXT(E1781),"",IF(ISBLANK(E1781),"",IF(ISTEXT(D1781),"",IF(A1776="Invoice No. : ",TEXT(INDEX(Sheet1!C$14:C$200,MATCH(B1776,Sheet1!A$14:A$200,0)),"hh:mm:ss"),I1780))))</f>
        <v/>
      </c>
      <c r="J1781" t="str">
        <f t="shared" si="110"/>
        <v/>
      </c>
      <c r="K1781" t="str">
        <f>IF(ISBLANK(G1781),"",IF(ISTEXT(G1781),"",INDEX(Sheet1!H$14:H$181,MATCH(F1781,Sheet1!A$14:A$181,0))))</f>
        <v/>
      </c>
      <c r="L1781" t="str">
        <f>IF(ISBLANK(G1781),"",IF(ISTEXT(G1781),"",INDEX(Sheet1!I$14:I$181,MATCH(F1781,Sheet1!A$14:A$181,0))))</f>
        <v/>
      </c>
      <c r="M1781" t="str">
        <f>IF(ISBLANK(G1781),"",IF(ISTEXT(G1781),"",IF(INDEX(Sheet1!H$14:H$181,MATCH(F1781,Sheet1!A$14:A$181,0))&lt;&gt;0,IF(INDEX(Sheet1!I$14:I$181,MATCH(F1781,Sheet1!A$14:A$181,0))&lt;&gt;0,"Loan &amp; Cash","Loan"),"Cash")))</f>
        <v/>
      </c>
      <c r="N1781" t="str">
        <f>IF(ISTEXT(E1781),"",IF(ISBLANK(E1781),"",IF(ISTEXT(D1781),"",IF(A1776="Invoice No. : ",INDEX(Sheet1!D$14:D$181,MATCH(B1776,Sheet1!A$14:A$181,0)),N1780))))</f>
        <v/>
      </c>
      <c r="O1781" t="str">
        <f>IF(ISTEXT(E1781),"",IF(ISBLANK(E1781),"",IF(ISTEXT(D1781),"",IF(A1776="Invoice No. : ",INDEX(Sheet1!E$14:E$181,MATCH(B1776,Sheet1!A$14:A$181,0)),O1780))))</f>
        <v/>
      </c>
      <c r="P1781" t="str">
        <f>IF(ISTEXT(E1781),"",IF(ISBLANK(E1781),"",IF(ISTEXT(D1781),"",IF(A1776="Invoice No. : ",INDEX(Sheet1!G$14:G$181,MATCH(B1776,Sheet1!A$14:A$181,0)),P1780))))</f>
        <v/>
      </c>
      <c r="Q1781" t="str">
        <f t="shared" si="111"/>
        <v/>
      </c>
    </row>
    <row r="1782" spans="1:17" x14ac:dyDescent="0.2">
      <c r="A1782" s="3" t="s">
        <v>4</v>
      </c>
      <c r="B1782" s="4">
        <v>2145401</v>
      </c>
      <c r="C1782" s="3" t="s">
        <v>5</v>
      </c>
      <c r="D1782" s="5" t="s">
        <v>185</v>
      </c>
      <c r="F1782" s="26" t="str">
        <f t="shared" si="108"/>
        <v/>
      </c>
      <c r="G1782" s="26" t="str">
        <f>IF(ISTEXT(E1782),"",IF(ISBLANK(E1782),"",IF(ISTEXT(D1782),"",IF(A1777="Invoice No. : ",INDEX(Sheet1!F$14:F$181,MATCH(B1777,Sheet1!A$14:A$181,0)),G1781))))</f>
        <v/>
      </c>
      <c r="H1782" s="26" t="str">
        <f t="shared" si="109"/>
        <v/>
      </c>
      <c r="I1782" s="26" t="str">
        <f>IF(ISTEXT(E1782),"",IF(ISBLANK(E1782),"",IF(ISTEXT(D1782),"",IF(A1777="Invoice No. : ",TEXT(INDEX(Sheet1!C$14:C$200,MATCH(B1777,Sheet1!A$14:A$200,0)),"hh:mm:ss"),I1781))))</f>
        <v/>
      </c>
      <c r="J1782" t="str">
        <f t="shared" si="110"/>
        <v/>
      </c>
      <c r="K1782" t="str">
        <f>IF(ISBLANK(G1782),"",IF(ISTEXT(G1782),"",INDEX(Sheet1!H$14:H$181,MATCH(F1782,Sheet1!A$14:A$181,0))))</f>
        <v/>
      </c>
      <c r="L1782" t="str">
        <f>IF(ISBLANK(G1782),"",IF(ISTEXT(G1782),"",INDEX(Sheet1!I$14:I$181,MATCH(F1782,Sheet1!A$14:A$181,0))))</f>
        <v/>
      </c>
      <c r="M1782" t="str">
        <f>IF(ISBLANK(G1782),"",IF(ISTEXT(G1782),"",IF(INDEX(Sheet1!H$14:H$181,MATCH(F1782,Sheet1!A$14:A$181,0))&lt;&gt;0,IF(INDEX(Sheet1!I$14:I$181,MATCH(F1782,Sheet1!A$14:A$181,0))&lt;&gt;0,"Loan &amp; Cash","Loan"),"Cash")))</f>
        <v/>
      </c>
      <c r="N1782" t="str">
        <f>IF(ISTEXT(E1782),"",IF(ISBLANK(E1782),"",IF(ISTEXT(D1782),"",IF(A1777="Invoice No. : ",INDEX(Sheet1!D$14:D$181,MATCH(B1777,Sheet1!A$14:A$181,0)),N1781))))</f>
        <v/>
      </c>
      <c r="O1782" t="str">
        <f>IF(ISTEXT(E1782),"",IF(ISBLANK(E1782),"",IF(ISTEXT(D1782),"",IF(A1777="Invoice No. : ",INDEX(Sheet1!E$14:E$181,MATCH(B1777,Sheet1!A$14:A$181,0)),O1781))))</f>
        <v/>
      </c>
      <c r="P1782" t="str">
        <f>IF(ISTEXT(E1782),"",IF(ISBLANK(E1782),"",IF(ISTEXT(D1782),"",IF(A1777="Invoice No. : ",INDEX(Sheet1!G$14:G$181,MATCH(B1777,Sheet1!A$14:A$181,0)),P1781))))</f>
        <v/>
      </c>
      <c r="Q1782" t="str">
        <f t="shared" si="111"/>
        <v/>
      </c>
    </row>
    <row r="1783" spans="1:17" x14ac:dyDescent="0.2">
      <c r="A1783" s="3" t="s">
        <v>7</v>
      </c>
      <c r="B1783" s="6">
        <v>44943</v>
      </c>
      <c r="C1783" s="3" t="s">
        <v>8</v>
      </c>
      <c r="D1783" s="7">
        <v>2</v>
      </c>
      <c r="F1783" s="26" t="str">
        <f t="shared" si="108"/>
        <v/>
      </c>
      <c r="G1783" s="26" t="str">
        <f>IF(ISTEXT(E1783),"",IF(ISBLANK(E1783),"",IF(ISTEXT(D1783),"",IF(A1778="Invoice No. : ",INDEX(Sheet1!F$14:F$181,MATCH(B1778,Sheet1!A$14:A$181,0)),G1782))))</f>
        <v/>
      </c>
      <c r="H1783" s="26" t="str">
        <f t="shared" si="109"/>
        <v/>
      </c>
      <c r="I1783" s="26" t="str">
        <f>IF(ISTEXT(E1783),"",IF(ISBLANK(E1783),"",IF(ISTEXT(D1783),"",IF(A1778="Invoice No. : ",TEXT(INDEX(Sheet1!C$14:C$200,MATCH(B1778,Sheet1!A$14:A$200,0)),"hh:mm:ss"),I1782))))</f>
        <v/>
      </c>
      <c r="J1783" t="str">
        <f t="shared" si="110"/>
        <v/>
      </c>
      <c r="K1783" t="str">
        <f>IF(ISBLANK(G1783),"",IF(ISTEXT(G1783),"",INDEX(Sheet1!H$14:H$181,MATCH(F1783,Sheet1!A$14:A$181,0))))</f>
        <v/>
      </c>
      <c r="L1783" t="str">
        <f>IF(ISBLANK(G1783),"",IF(ISTEXT(G1783),"",INDEX(Sheet1!I$14:I$181,MATCH(F1783,Sheet1!A$14:A$181,0))))</f>
        <v/>
      </c>
      <c r="M1783" t="str">
        <f>IF(ISBLANK(G1783),"",IF(ISTEXT(G1783),"",IF(INDEX(Sheet1!H$14:H$181,MATCH(F1783,Sheet1!A$14:A$181,0))&lt;&gt;0,IF(INDEX(Sheet1!I$14:I$181,MATCH(F1783,Sheet1!A$14:A$181,0))&lt;&gt;0,"Loan &amp; Cash","Loan"),"Cash")))</f>
        <v/>
      </c>
      <c r="N1783" t="str">
        <f>IF(ISTEXT(E1783),"",IF(ISBLANK(E1783),"",IF(ISTEXT(D1783),"",IF(A1778="Invoice No. : ",INDEX(Sheet1!D$14:D$181,MATCH(B1778,Sheet1!A$14:A$181,0)),N1782))))</f>
        <v/>
      </c>
      <c r="O1783" t="str">
        <f>IF(ISTEXT(E1783),"",IF(ISBLANK(E1783),"",IF(ISTEXT(D1783),"",IF(A1778="Invoice No. : ",INDEX(Sheet1!E$14:E$181,MATCH(B1778,Sheet1!A$14:A$181,0)),O1782))))</f>
        <v/>
      </c>
      <c r="P1783" t="str">
        <f>IF(ISTEXT(E1783),"",IF(ISBLANK(E1783),"",IF(ISTEXT(D1783),"",IF(A1778="Invoice No. : ",INDEX(Sheet1!G$14:G$181,MATCH(B1778,Sheet1!A$14:A$181,0)),P1782))))</f>
        <v/>
      </c>
      <c r="Q1783" t="str">
        <f t="shared" si="111"/>
        <v/>
      </c>
    </row>
    <row r="1784" spans="1:17" x14ac:dyDescent="0.2">
      <c r="F1784" s="26" t="str">
        <f t="shared" si="108"/>
        <v/>
      </c>
      <c r="G1784" s="26" t="str">
        <f>IF(ISTEXT(E1784),"",IF(ISBLANK(E1784),"",IF(ISTEXT(D1784),"",IF(A1779="Invoice No. : ",INDEX(Sheet1!F$14:F$181,MATCH(B1779,Sheet1!A$14:A$181,0)),G1783))))</f>
        <v/>
      </c>
      <c r="H1784" s="26" t="str">
        <f t="shared" si="109"/>
        <v/>
      </c>
      <c r="I1784" s="26" t="str">
        <f>IF(ISTEXT(E1784),"",IF(ISBLANK(E1784),"",IF(ISTEXT(D1784),"",IF(A1779="Invoice No. : ",TEXT(INDEX(Sheet1!C$14:C$200,MATCH(B1779,Sheet1!A$14:A$200,0)),"hh:mm:ss"),I1783))))</f>
        <v/>
      </c>
      <c r="J1784" t="str">
        <f t="shared" si="110"/>
        <v/>
      </c>
      <c r="K1784" t="str">
        <f>IF(ISBLANK(G1784),"",IF(ISTEXT(G1784),"",INDEX(Sheet1!H$14:H$181,MATCH(F1784,Sheet1!A$14:A$181,0))))</f>
        <v/>
      </c>
      <c r="L1784" t="str">
        <f>IF(ISBLANK(G1784),"",IF(ISTEXT(G1784),"",INDEX(Sheet1!I$14:I$181,MATCH(F1784,Sheet1!A$14:A$181,0))))</f>
        <v/>
      </c>
      <c r="M1784" t="str">
        <f>IF(ISBLANK(G1784),"",IF(ISTEXT(G1784),"",IF(INDEX(Sheet1!H$14:H$181,MATCH(F1784,Sheet1!A$14:A$181,0))&lt;&gt;0,IF(INDEX(Sheet1!I$14:I$181,MATCH(F1784,Sheet1!A$14:A$181,0))&lt;&gt;0,"Loan &amp; Cash","Loan"),"Cash")))</f>
        <v/>
      </c>
      <c r="N1784" t="str">
        <f>IF(ISTEXT(E1784),"",IF(ISBLANK(E1784),"",IF(ISTEXT(D1784),"",IF(A1779="Invoice No. : ",INDEX(Sheet1!D$14:D$181,MATCH(B1779,Sheet1!A$14:A$181,0)),N1783))))</f>
        <v/>
      </c>
      <c r="O1784" t="str">
        <f>IF(ISTEXT(E1784),"",IF(ISBLANK(E1784),"",IF(ISTEXT(D1784),"",IF(A1779="Invoice No. : ",INDEX(Sheet1!E$14:E$181,MATCH(B1779,Sheet1!A$14:A$181,0)),O1783))))</f>
        <v/>
      </c>
      <c r="P1784" t="str">
        <f>IF(ISTEXT(E1784),"",IF(ISBLANK(E1784),"",IF(ISTEXT(D1784),"",IF(A1779="Invoice No. : ",INDEX(Sheet1!G$14:G$181,MATCH(B1779,Sheet1!A$14:A$181,0)),P1783))))</f>
        <v/>
      </c>
      <c r="Q1784" t="str">
        <f t="shared" si="111"/>
        <v/>
      </c>
    </row>
    <row r="1785" spans="1:17" x14ac:dyDescent="0.2">
      <c r="A1785" s="8" t="s">
        <v>9</v>
      </c>
      <c r="B1785" s="8" t="s">
        <v>10</v>
      </c>
      <c r="C1785" s="9" t="s">
        <v>11</v>
      </c>
      <c r="D1785" s="9" t="s">
        <v>12</v>
      </c>
      <c r="E1785" s="9" t="s">
        <v>13</v>
      </c>
      <c r="F1785" s="26" t="str">
        <f t="shared" si="108"/>
        <v/>
      </c>
      <c r="G1785" s="26" t="str">
        <f>IF(ISTEXT(E1785),"",IF(ISBLANK(E1785),"",IF(ISTEXT(D1785),"",IF(A1780="Invoice No. : ",INDEX(Sheet1!F$14:F$181,MATCH(B1780,Sheet1!A$14:A$181,0)),G1784))))</f>
        <v/>
      </c>
      <c r="H1785" s="26" t="str">
        <f t="shared" si="109"/>
        <v/>
      </c>
      <c r="I1785" s="26" t="str">
        <f>IF(ISTEXT(E1785),"",IF(ISBLANK(E1785),"",IF(ISTEXT(D1785),"",IF(A1780="Invoice No. : ",TEXT(INDEX(Sheet1!C$14:C$200,MATCH(B1780,Sheet1!A$14:A$200,0)),"hh:mm:ss"),I1784))))</f>
        <v/>
      </c>
      <c r="J1785" t="str">
        <f t="shared" si="110"/>
        <v/>
      </c>
      <c r="K1785" t="str">
        <f>IF(ISBLANK(G1785),"",IF(ISTEXT(G1785),"",INDEX(Sheet1!H$14:H$181,MATCH(F1785,Sheet1!A$14:A$181,0))))</f>
        <v/>
      </c>
      <c r="L1785" t="str">
        <f>IF(ISBLANK(G1785),"",IF(ISTEXT(G1785),"",INDEX(Sheet1!I$14:I$181,MATCH(F1785,Sheet1!A$14:A$181,0))))</f>
        <v/>
      </c>
      <c r="M1785" t="str">
        <f>IF(ISBLANK(G1785),"",IF(ISTEXT(G1785),"",IF(INDEX(Sheet1!H$14:H$181,MATCH(F1785,Sheet1!A$14:A$181,0))&lt;&gt;0,IF(INDEX(Sheet1!I$14:I$181,MATCH(F1785,Sheet1!A$14:A$181,0))&lt;&gt;0,"Loan &amp; Cash","Loan"),"Cash")))</f>
        <v/>
      </c>
      <c r="N1785" t="str">
        <f>IF(ISTEXT(E1785),"",IF(ISBLANK(E1785),"",IF(ISTEXT(D1785),"",IF(A1780="Invoice No. : ",INDEX(Sheet1!D$14:D$181,MATCH(B1780,Sheet1!A$14:A$181,0)),N1784))))</f>
        <v/>
      </c>
      <c r="O1785" t="str">
        <f>IF(ISTEXT(E1785),"",IF(ISBLANK(E1785),"",IF(ISTEXT(D1785),"",IF(A1780="Invoice No. : ",INDEX(Sheet1!E$14:E$181,MATCH(B1780,Sheet1!A$14:A$181,0)),O1784))))</f>
        <v/>
      </c>
      <c r="P1785" t="str">
        <f>IF(ISTEXT(E1785),"",IF(ISBLANK(E1785),"",IF(ISTEXT(D1785),"",IF(A1780="Invoice No. : ",INDEX(Sheet1!G$14:G$181,MATCH(B1780,Sheet1!A$14:A$181,0)),P1784))))</f>
        <v/>
      </c>
      <c r="Q1785" t="str">
        <f t="shared" si="111"/>
        <v/>
      </c>
    </row>
    <row r="1786" spans="1:17" x14ac:dyDescent="0.2">
      <c r="F1786" s="26" t="str">
        <f t="shared" si="108"/>
        <v/>
      </c>
      <c r="G1786" s="26" t="str">
        <f>IF(ISTEXT(E1786),"",IF(ISBLANK(E1786),"",IF(ISTEXT(D1786),"",IF(A1781="Invoice No. : ",INDEX(Sheet1!F$14:F$181,MATCH(B1781,Sheet1!A$14:A$181,0)),G1785))))</f>
        <v/>
      </c>
      <c r="H1786" s="26" t="str">
        <f t="shared" si="109"/>
        <v/>
      </c>
      <c r="I1786" s="26" t="str">
        <f>IF(ISTEXT(E1786),"",IF(ISBLANK(E1786),"",IF(ISTEXT(D1786),"",IF(A1781="Invoice No. : ",TEXT(INDEX(Sheet1!C$14:C$200,MATCH(B1781,Sheet1!A$14:A$200,0)),"hh:mm:ss"),I1785))))</f>
        <v/>
      </c>
      <c r="J1786" t="str">
        <f t="shared" si="110"/>
        <v/>
      </c>
      <c r="K1786" t="str">
        <f>IF(ISBLANK(G1786),"",IF(ISTEXT(G1786),"",INDEX(Sheet1!H$14:H$181,MATCH(F1786,Sheet1!A$14:A$181,0))))</f>
        <v/>
      </c>
      <c r="L1786" t="str">
        <f>IF(ISBLANK(G1786),"",IF(ISTEXT(G1786),"",INDEX(Sheet1!I$14:I$181,MATCH(F1786,Sheet1!A$14:A$181,0))))</f>
        <v/>
      </c>
      <c r="M1786" t="str">
        <f>IF(ISBLANK(G1786),"",IF(ISTEXT(G1786),"",IF(INDEX(Sheet1!H$14:H$181,MATCH(F1786,Sheet1!A$14:A$181,0))&lt;&gt;0,IF(INDEX(Sheet1!I$14:I$181,MATCH(F1786,Sheet1!A$14:A$181,0))&lt;&gt;0,"Loan &amp; Cash","Loan"),"Cash")))</f>
        <v/>
      </c>
      <c r="N1786" t="str">
        <f>IF(ISTEXT(E1786),"",IF(ISBLANK(E1786),"",IF(ISTEXT(D1786),"",IF(A1781="Invoice No. : ",INDEX(Sheet1!D$14:D$181,MATCH(B1781,Sheet1!A$14:A$181,0)),N1785))))</f>
        <v/>
      </c>
      <c r="O1786" t="str">
        <f>IF(ISTEXT(E1786),"",IF(ISBLANK(E1786),"",IF(ISTEXT(D1786),"",IF(A1781="Invoice No. : ",INDEX(Sheet1!E$14:E$181,MATCH(B1781,Sheet1!A$14:A$181,0)),O1785))))</f>
        <v/>
      </c>
      <c r="P1786" t="str">
        <f>IF(ISTEXT(E1786),"",IF(ISBLANK(E1786),"",IF(ISTEXT(D1786),"",IF(A1781="Invoice No. : ",INDEX(Sheet1!G$14:G$181,MATCH(B1781,Sheet1!A$14:A$181,0)),P1785))))</f>
        <v/>
      </c>
      <c r="Q1786" t="str">
        <f t="shared" si="111"/>
        <v/>
      </c>
    </row>
    <row r="1787" spans="1:17" x14ac:dyDescent="0.2">
      <c r="A1787" s="10" t="s">
        <v>941</v>
      </c>
      <c r="B1787" s="10" t="s">
        <v>942</v>
      </c>
      <c r="C1787" s="11">
        <v>3</v>
      </c>
      <c r="D1787" s="11">
        <v>32</v>
      </c>
      <c r="E1787" s="11">
        <v>96</v>
      </c>
      <c r="F1787" s="26">
        <f t="shared" si="108"/>
        <v>2145401</v>
      </c>
      <c r="G1787" s="26">
        <f>IF(ISTEXT(E1787),"",IF(ISBLANK(E1787),"",IF(ISTEXT(D1787),"",IF(A1782="Invoice No. : ",INDEX(Sheet1!F$14:F$181,MATCH(B1782,Sheet1!A$14:A$181,0)),G1786))))</f>
        <v>9208</v>
      </c>
      <c r="H1787" s="26" t="str">
        <f t="shared" si="109"/>
        <v>01/17/2023</v>
      </c>
      <c r="I1787" s="26" t="str">
        <f>IF(ISTEXT(E1787),"",IF(ISBLANK(E1787),"",IF(ISTEXT(D1787),"",IF(A1782="Invoice No. : ",TEXT(INDEX(Sheet1!C$14:C$200,MATCH(B1782,Sheet1!A$14:A$200,0)),"hh:mm:ss"),I1786))))</f>
        <v>14:06:46</v>
      </c>
      <c r="J1787">
        <f t="shared" si="110"/>
        <v>3491.19</v>
      </c>
      <c r="K1787">
        <f>IF(ISBLANK(G1787),"",IF(ISTEXT(G1787),"",INDEX(Sheet1!H$14:H$181,MATCH(F1787,Sheet1!A$14:A$181,0))))</f>
        <v>3491.19</v>
      </c>
      <c r="L1787">
        <f>IF(ISBLANK(G1787),"",IF(ISTEXT(G1787),"",INDEX(Sheet1!I$14:I$181,MATCH(F1787,Sheet1!A$14:A$181,0))))</f>
        <v>0</v>
      </c>
      <c r="M1787" t="str">
        <f>IF(ISBLANK(G1787),"",IF(ISTEXT(G1787),"",IF(INDEX(Sheet1!H$14:H$181,MATCH(F1787,Sheet1!A$14:A$181,0))&lt;&gt;0,IF(INDEX(Sheet1!I$14:I$181,MATCH(F1787,Sheet1!A$14:A$181,0))&lt;&gt;0,"Loan &amp; Cash","Loan"),"Cash")))</f>
        <v>Loan</v>
      </c>
      <c r="N1787">
        <f>IF(ISTEXT(E1787),"",IF(ISBLANK(E1787),"",IF(ISTEXT(D1787),"",IF(A1782="Invoice No. : ",INDEX(Sheet1!D$14:D$181,MATCH(B1782,Sheet1!A$14:A$181,0)),N1786))))</f>
        <v>2</v>
      </c>
      <c r="O1787" t="str">
        <f>IF(ISTEXT(E1787),"",IF(ISBLANK(E1787),"",IF(ISTEXT(D1787),"",IF(A1782="Invoice No. : ",INDEX(Sheet1!E$14:E$181,MATCH(B1782,Sheet1!A$14:A$181,0)),O1786))))</f>
        <v>RUBY</v>
      </c>
      <c r="P1787" t="str">
        <f>IF(ISTEXT(E1787),"",IF(ISBLANK(E1787),"",IF(ISTEXT(D1787),"",IF(A1782="Invoice No. : ",INDEX(Sheet1!G$14:G$181,MATCH(B1782,Sheet1!A$14:A$181,0)),P1786))))</f>
        <v>NIDUAZA, LUCIA VALDEZCO</v>
      </c>
      <c r="Q1787">
        <f t="shared" si="111"/>
        <v>130591.09</v>
      </c>
    </row>
    <row r="1788" spans="1:17" x14ac:dyDescent="0.2">
      <c r="A1788" s="10" t="s">
        <v>1151</v>
      </c>
      <c r="B1788" s="10" t="s">
        <v>1152</v>
      </c>
      <c r="C1788" s="11">
        <v>1</v>
      </c>
      <c r="D1788" s="11">
        <v>173.25</v>
      </c>
      <c r="E1788" s="11">
        <v>173.25</v>
      </c>
      <c r="F1788" s="26">
        <f t="shared" si="108"/>
        <v>2145401</v>
      </c>
      <c r="G1788" s="26">
        <f>IF(ISTEXT(E1788),"",IF(ISBLANK(E1788),"",IF(ISTEXT(D1788),"",IF(A1783="Invoice No. : ",INDEX(Sheet1!F$14:F$181,MATCH(B1783,Sheet1!A$14:A$181,0)),G1787))))</f>
        <v>9208</v>
      </c>
      <c r="H1788" s="26" t="str">
        <f t="shared" si="109"/>
        <v>01/17/2023</v>
      </c>
      <c r="I1788" s="26" t="str">
        <f>IF(ISTEXT(E1788),"",IF(ISBLANK(E1788),"",IF(ISTEXT(D1788),"",IF(A1783="Invoice No. : ",TEXT(INDEX(Sheet1!C$14:C$200,MATCH(B1783,Sheet1!A$14:A$200,0)),"hh:mm:ss"),I1787))))</f>
        <v>14:06:46</v>
      </c>
      <c r="J1788">
        <f t="shared" si="110"/>
        <v>3491.19</v>
      </c>
      <c r="K1788">
        <f>IF(ISBLANK(G1788),"",IF(ISTEXT(G1788),"",INDEX(Sheet1!H$14:H$181,MATCH(F1788,Sheet1!A$14:A$181,0))))</f>
        <v>3491.19</v>
      </c>
      <c r="L1788">
        <f>IF(ISBLANK(G1788),"",IF(ISTEXT(G1788),"",INDEX(Sheet1!I$14:I$181,MATCH(F1788,Sheet1!A$14:A$181,0))))</f>
        <v>0</v>
      </c>
      <c r="M1788" t="str">
        <f>IF(ISBLANK(G1788),"",IF(ISTEXT(G1788),"",IF(INDEX(Sheet1!H$14:H$181,MATCH(F1788,Sheet1!A$14:A$181,0))&lt;&gt;0,IF(INDEX(Sheet1!I$14:I$181,MATCH(F1788,Sheet1!A$14:A$181,0))&lt;&gt;0,"Loan &amp; Cash","Loan"),"Cash")))</f>
        <v>Loan</v>
      </c>
      <c r="N1788">
        <f>IF(ISTEXT(E1788),"",IF(ISBLANK(E1788),"",IF(ISTEXT(D1788),"",IF(A1783="Invoice No. : ",INDEX(Sheet1!D$14:D$181,MATCH(B1783,Sheet1!A$14:A$181,0)),N1787))))</f>
        <v>2</v>
      </c>
      <c r="O1788" t="str">
        <f>IF(ISTEXT(E1788),"",IF(ISBLANK(E1788),"",IF(ISTEXT(D1788),"",IF(A1783="Invoice No. : ",INDEX(Sheet1!E$14:E$181,MATCH(B1783,Sheet1!A$14:A$181,0)),O1787))))</f>
        <v>RUBY</v>
      </c>
      <c r="P1788" t="str">
        <f>IF(ISTEXT(E1788),"",IF(ISBLANK(E1788),"",IF(ISTEXT(D1788),"",IF(A1783="Invoice No. : ",INDEX(Sheet1!G$14:G$181,MATCH(B1783,Sheet1!A$14:A$181,0)),P1787))))</f>
        <v>NIDUAZA, LUCIA VALDEZCO</v>
      </c>
      <c r="Q1788">
        <f t="shared" si="111"/>
        <v>130591.09</v>
      </c>
    </row>
    <row r="1789" spans="1:17" x14ac:dyDescent="0.2">
      <c r="A1789" s="10" t="s">
        <v>485</v>
      </c>
      <c r="B1789" s="10" t="s">
        <v>486</v>
      </c>
      <c r="C1789" s="11">
        <v>3</v>
      </c>
      <c r="D1789" s="11">
        <v>63.5</v>
      </c>
      <c r="E1789" s="11">
        <v>190.5</v>
      </c>
      <c r="F1789" s="26">
        <f t="shared" si="108"/>
        <v>2145401</v>
      </c>
      <c r="G1789" s="26">
        <f>IF(ISTEXT(E1789),"",IF(ISBLANK(E1789),"",IF(ISTEXT(D1789),"",IF(A1784="Invoice No. : ",INDEX(Sheet1!F$14:F$181,MATCH(B1784,Sheet1!A$14:A$181,0)),G1788))))</f>
        <v>9208</v>
      </c>
      <c r="H1789" s="26" t="str">
        <f t="shared" si="109"/>
        <v>01/17/2023</v>
      </c>
      <c r="I1789" s="26" t="str">
        <f>IF(ISTEXT(E1789),"",IF(ISBLANK(E1789),"",IF(ISTEXT(D1789),"",IF(A1784="Invoice No. : ",TEXT(INDEX(Sheet1!C$14:C$200,MATCH(B1784,Sheet1!A$14:A$200,0)),"hh:mm:ss"),I1788))))</f>
        <v>14:06:46</v>
      </c>
      <c r="J1789">
        <f t="shared" si="110"/>
        <v>3491.19</v>
      </c>
      <c r="K1789">
        <f>IF(ISBLANK(G1789),"",IF(ISTEXT(G1789),"",INDEX(Sheet1!H$14:H$181,MATCH(F1789,Sheet1!A$14:A$181,0))))</f>
        <v>3491.19</v>
      </c>
      <c r="L1789">
        <f>IF(ISBLANK(G1789),"",IF(ISTEXT(G1789),"",INDEX(Sheet1!I$14:I$181,MATCH(F1789,Sheet1!A$14:A$181,0))))</f>
        <v>0</v>
      </c>
      <c r="M1789" t="str">
        <f>IF(ISBLANK(G1789),"",IF(ISTEXT(G1789),"",IF(INDEX(Sheet1!H$14:H$181,MATCH(F1789,Sheet1!A$14:A$181,0))&lt;&gt;0,IF(INDEX(Sheet1!I$14:I$181,MATCH(F1789,Sheet1!A$14:A$181,0))&lt;&gt;0,"Loan &amp; Cash","Loan"),"Cash")))</f>
        <v>Loan</v>
      </c>
      <c r="N1789">
        <f>IF(ISTEXT(E1789),"",IF(ISBLANK(E1789),"",IF(ISTEXT(D1789),"",IF(A1784="Invoice No. : ",INDEX(Sheet1!D$14:D$181,MATCH(B1784,Sheet1!A$14:A$181,0)),N1788))))</f>
        <v>2</v>
      </c>
      <c r="O1789" t="str">
        <f>IF(ISTEXT(E1789),"",IF(ISBLANK(E1789),"",IF(ISTEXT(D1789),"",IF(A1784="Invoice No. : ",INDEX(Sheet1!E$14:E$181,MATCH(B1784,Sheet1!A$14:A$181,0)),O1788))))</f>
        <v>RUBY</v>
      </c>
      <c r="P1789" t="str">
        <f>IF(ISTEXT(E1789),"",IF(ISBLANK(E1789),"",IF(ISTEXT(D1789),"",IF(A1784="Invoice No. : ",INDEX(Sheet1!G$14:G$181,MATCH(B1784,Sheet1!A$14:A$181,0)),P1788))))</f>
        <v>NIDUAZA, LUCIA VALDEZCO</v>
      </c>
      <c r="Q1789">
        <f t="shared" si="111"/>
        <v>130591.09</v>
      </c>
    </row>
    <row r="1790" spans="1:17" x14ac:dyDescent="0.2">
      <c r="A1790" s="10" t="s">
        <v>525</v>
      </c>
      <c r="B1790" s="10" t="s">
        <v>526</v>
      </c>
      <c r="C1790" s="11">
        <v>1</v>
      </c>
      <c r="D1790" s="11">
        <v>160.5</v>
      </c>
      <c r="E1790" s="11">
        <v>160.5</v>
      </c>
      <c r="F1790" s="26">
        <f t="shared" si="108"/>
        <v>2145401</v>
      </c>
      <c r="G1790" s="26">
        <f>IF(ISTEXT(E1790),"",IF(ISBLANK(E1790),"",IF(ISTEXT(D1790),"",IF(A1785="Invoice No. : ",INDEX(Sheet1!F$14:F$181,MATCH(B1785,Sheet1!A$14:A$181,0)),G1789))))</f>
        <v>9208</v>
      </c>
      <c r="H1790" s="26" t="str">
        <f t="shared" si="109"/>
        <v>01/17/2023</v>
      </c>
      <c r="I1790" s="26" t="str">
        <f>IF(ISTEXT(E1790),"",IF(ISBLANK(E1790),"",IF(ISTEXT(D1790),"",IF(A1785="Invoice No. : ",TEXT(INDEX(Sheet1!C$14:C$200,MATCH(B1785,Sheet1!A$14:A$200,0)),"hh:mm:ss"),I1789))))</f>
        <v>14:06:46</v>
      </c>
      <c r="J1790">
        <f t="shared" si="110"/>
        <v>3491.19</v>
      </c>
      <c r="K1790">
        <f>IF(ISBLANK(G1790),"",IF(ISTEXT(G1790),"",INDEX(Sheet1!H$14:H$181,MATCH(F1790,Sheet1!A$14:A$181,0))))</f>
        <v>3491.19</v>
      </c>
      <c r="L1790">
        <f>IF(ISBLANK(G1790),"",IF(ISTEXT(G1790),"",INDEX(Sheet1!I$14:I$181,MATCH(F1790,Sheet1!A$14:A$181,0))))</f>
        <v>0</v>
      </c>
      <c r="M1790" t="str">
        <f>IF(ISBLANK(G1790),"",IF(ISTEXT(G1790),"",IF(INDEX(Sheet1!H$14:H$181,MATCH(F1790,Sheet1!A$14:A$181,0))&lt;&gt;0,IF(INDEX(Sheet1!I$14:I$181,MATCH(F1790,Sheet1!A$14:A$181,0))&lt;&gt;0,"Loan &amp; Cash","Loan"),"Cash")))</f>
        <v>Loan</v>
      </c>
      <c r="N1790">
        <f>IF(ISTEXT(E1790),"",IF(ISBLANK(E1790),"",IF(ISTEXT(D1790),"",IF(A1785="Invoice No. : ",INDEX(Sheet1!D$14:D$181,MATCH(B1785,Sheet1!A$14:A$181,0)),N1789))))</f>
        <v>2</v>
      </c>
      <c r="O1790" t="str">
        <f>IF(ISTEXT(E1790),"",IF(ISBLANK(E1790),"",IF(ISTEXT(D1790),"",IF(A1785="Invoice No. : ",INDEX(Sheet1!E$14:E$181,MATCH(B1785,Sheet1!A$14:A$181,0)),O1789))))</f>
        <v>RUBY</v>
      </c>
      <c r="P1790" t="str">
        <f>IF(ISTEXT(E1790),"",IF(ISBLANK(E1790),"",IF(ISTEXT(D1790),"",IF(A1785="Invoice No. : ",INDEX(Sheet1!G$14:G$181,MATCH(B1785,Sheet1!A$14:A$181,0)),P1789))))</f>
        <v>NIDUAZA, LUCIA VALDEZCO</v>
      </c>
      <c r="Q1790">
        <f t="shared" si="111"/>
        <v>130591.09</v>
      </c>
    </row>
    <row r="1791" spans="1:17" x14ac:dyDescent="0.2">
      <c r="A1791" s="10" t="s">
        <v>1153</v>
      </c>
      <c r="B1791" s="10" t="s">
        <v>1154</v>
      </c>
      <c r="C1791" s="11">
        <v>1</v>
      </c>
      <c r="D1791" s="11">
        <v>155.25</v>
      </c>
      <c r="E1791" s="11">
        <v>155.25</v>
      </c>
      <c r="F1791" s="26">
        <f t="shared" si="108"/>
        <v>2145401</v>
      </c>
      <c r="G1791" s="26">
        <f>IF(ISTEXT(E1791),"",IF(ISBLANK(E1791),"",IF(ISTEXT(D1791),"",IF(A1786="Invoice No. : ",INDEX(Sheet1!F$14:F$181,MATCH(B1786,Sheet1!A$14:A$181,0)),G1790))))</f>
        <v>9208</v>
      </c>
      <c r="H1791" s="26" t="str">
        <f t="shared" si="109"/>
        <v>01/17/2023</v>
      </c>
      <c r="I1791" s="26" t="str">
        <f>IF(ISTEXT(E1791),"",IF(ISBLANK(E1791),"",IF(ISTEXT(D1791),"",IF(A1786="Invoice No. : ",TEXT(INDEX(Sheet1!C$14:C$200,MATCH(B1786,Sheet1!A$14:A$200,0)),"hh:mm:ss"),I1790))))</f>
        <v>14:06:46</v>
      </c>
      <c r="J1791">
        <f t="shared" si="110"/>
        <v>3491.19</v>
      </c>
      <c r="K1791">
        <f>IF(ISBLANK(G1791),"",IF(ISTEXT(G1791),"",INDEX(Sheet1!H$14:H$181,MATCH(F1791,Sheet1!A$14:A$181,0))))</f>
        <v>3491.19</v>
      </c>
      <c r="L1791">
        <f>IF(ISBLANK(G1791),"",IF(ISTEXT(G1791),"",INDEX(Sheet1!I$14:I$181,MATCH(F1791,Sheet1!A$14:A$181,0))))</f>
        <v>0</v>
      </c>
      <c r="M1791" t="str">
        <f>IF(ISBLANK(G1791),"",IF(ISTEXT(G1791),"",IF(INDEX(Sheet1!H$14:H$181,MATCH(F1791,Sheet1!A$14:A$181,0))&lt;&gt;0,IF(INDEX(Sheet1!I$14:I$181,MATCH(F1791,Sheet1!A$14:A$181,0))&lt;&gt;0,"Loan &amp; Cash","Loan"),"Cash")))</f>
        <v>Loan</v>
      </c>
      <c r="N1791">
        <f>IF(ISTEXT(E1791),"",IF(ISBLANK(E1791),"",IF(ISTEXT(D1791),"",IF(A1786="Invoice No. : ",INDEX(Sheet1!D$14:D$181,MATCH(B1786,Sheet1!A$14:A$181,0)),N1790))))</f>
        <v>2</v>
      </c>
      <c r="O1791" t="str">
        <f>IF(ISTEXT(E1791),"",IF(ISBLANK(E1791),"",IF(ISTEXT(D1791),"",IF(A1786="Invoice No. : ",INDEX(Sheet1!E$14:E$181,MATCH(B1786,Sheet1!A$14:A$181,0)),O1790))))</f>
        <v>RUBY</v>
      </c>
      <c r="P1791" t="str">
        <f>IF(ISTEXT(E1791),"",IF(ISBLANK(E1791),"",IF(ISTEXT(D1791),"",IF(A1786="Invoice No. : ",INDEX(Sheet1!G$14:G$181,MATCH(B1786,Sheet1!A$14:A$181,0)),P1790))))</f>
        <v>NIDUAZA, LUCIA VALDEZCO</v>
      </c>
      <c r="Q1791">
        <f t="shared" si="111"/>
        <v>130591.09</v>
      </c>
    </row>
    <row r="1792" spans="1:17" x14ac:dyDescent="0.2">
      <c r="A1792" s="10" t="s">
        <v>1155</v>
      </c>
      <c r="B1792" s="10" t="s">
        <v>1156</v>
      </c>
      <c r="C1792" s="11">
        <v>1</v>
      </c>
      <c r="D1792" s="11">
        <v>28.5</v>
      </c>
      <c r="E1792" s="11">
        <v>28.5</v>
      </c>
      <c r="F1792" s="26">
        <f t="shared" si="108"/>
        <v>2145401</v>
      </c>
      <c r="G1792" s="26">
        <f>IF(ISTEXT(E1792),"",IF(ISBLANK(E1792),"",IF(ISTEXT(D1792),"",IF(A1787="Invoice No. : ",INDEX(Sheet1!F$14:F$181,MATCH(B1787,Sheet1!A$14:A$181,0)),G1791))))</f>
        <v>9208</v>
      </c>
      <c r="H1792" s="26" t="str">
        <f t="shared" si="109"/>
        <v>01/17/2023</v>
      </c>
      <c r="I1792" s="26" t="str">
        <f>IF(ISTEXT(E1792),"",IF(ISBLANK(E1792),"",IF(ISTEXT(D1792),"",IF(A1787="Invoice No. : ",TEXT(INDEX(Sheet1!C$14:C$200,MATCH(B1787,Sheet1!A$14:A$200,0)),"hh:mm:ss"),I1791))))</f>
        <v>14:06:46</v>
      </c>
      <c r="J1792">
        <f t="shared" si="110"/>
        <v>3491.19</v>
      </c>
      <c r="K1792">
        <f>IF(ISBLANK(G1792),"",IF(ISTEXT(G1792),"",INDEX(Sheet1!H$14:H$181,MATCH(F1792,Sheet1!A$14:A$181,0))))</f>
        <v>3491.19</v>
      </c>
      <c r="L1792">
        <f>IF(ISBLANK(G1792),"",IF(ISTEXT(G1792),"",INDEX(Sheet1!I$14:I$181,MATCH(F1792,Sheet1!A$14:A$181,0))))</f>
        <v>0</v>
      </c>
      <c r="M1792" t="str">
        <f>IF(ISBLANK(G1792),"",IF(ISTEXT(G1792),"",IF(INDEX(Sheet1!H$14:H$181,MATCH(F1792,Sheet1!A$14:A$181,0))&lt;&gt;0,IF(INDEX(Sheet1!I$14:I$181,MATCH(F1792,Sheet1!A$14:A$181,0))&lt;&gt;0,"Loan &amp; Cash","Loan"),"Cash")))</f>
        <v>Loan</v>
      </c>
      <c r="N1792">
        <f>IF(ISTEXT(E1792),"",IF(ISBLANK(E1792),"",IF(ISTEXT(D1792),"",IF(A1787="Invoice No. : ",INDEX(Sheet1!D$14:D$181,MATCH(B1787,Sheet1!A$14:A$181,0)),N1791))))</f>
        <v>2</v>
      </c>
      <c r="O1792" t="str">
        <f>IF(ISTEXT(E1792),"",IF(ISBLANK(E1792),"",IF(ISTEXT(D1792),"",IF(A1787="Invoice No. : ",INDEX(Sheet1!E$14:E$181,MATCH(B1787,Sheet1!A$14:A$181,0)),O1791))))</f>
        <v>RUBY</v>
      </c>
      <c r="P1792" t="str">
        <f>IF(ISTEXT(E1792),"",IF(ISBLANK(E1792),"",IF(ISTEXT(D1792),"",IF(A1787="Invoice No. : ",INDEX(Sheet1!G$14:G$181,MATCH(B1787,Sheet1!A$14:A$181,0)),P1791))))</f>
        <v>NIDUAZA, LUCIA VALDEZCO</v>
      </c>
      <c r="Q1792">
        <f t="shared" si="111"/>
        <v>130591.09</v>
      </c>
    </row>
    <row r="1793" spans="1:17" x14ac:dyDescent="0.2">
      <c r="A1793" s="10" t="s">
        <v>959</v>
      </c>
      <c r="B1793" s="10" t="s">
        <v>960</v>
      </c>
      <c r="C1793" s="11">
        <v>1</v>
      </c>
      <c r="D1793" s="11">
        <v>65</v>
      </c>
      <c r="E1793" s="11">
        <v>65</v>
      </c>
      <c r="F1793" s="26">
        <f t="shared" si="108"/>
        <v>2145401</v>
      </c>
      <c r="G1793" s="26">
        <f>IF(ISTEXT(E1793),"",IF(ISBLANK(E1793),"",IF(ISTEXT(D1793),"",IF(A1788="Invoice No. : ",INDEX(Sheet1!F$14:F$181,MATCH(B1788,Sheet1!A$14:A$181,0)),G1792))))</f>
        <v>9208</v>
      </c>
      <c r="H1793" s="26" t="str">
        <f t="shared" si="109"/>
        <v>01/17/2023</v>
      </c>
      <c r="I1793" s="26" t="str">
        <f>IF(ISTEXT(E1793),"",IF(ISBLANK(E1793),"",IF(ISTEXT(D1793),"",IF(A1788="Invoice No. : ",TEXT(INDEX(Sheet1!C$14:C$200,MATCH(B1788,Sheet1!A$14:A$200,0)),"hh:mm:ss"),I1792))))</f>
        <v>14:06:46</v>
      </c>
      <c r="J1793">
        <f t="shared" si="110"/>
        <v>3491.19</v>
      </c>
      <c r="K1793">
        <f>IF(ISBLANK(G1793),"",IF(ISTEXT(G1793),"",INDEX(Sheet1!H$14:H$181,MATCH(F1793,Sheet1!A$14:A$181,0))))</f>
        <v>3491.19</v>
      </c>
      <c r="L1793">
        <f>IF(ISBLANK(G1793),"",IF(ISTEXT(G1793),"",INDEX(Sheet1!I$14:I$181,MATCH(F1793,Sheet1!A$14:A$181,0))))</f>
        <v>0</v>
      </c>
      <c r="M1793" t="str">
        <f>IF(ISBLANK(G1793),"",IF(ISTEXT(G1793),"",IF(INDEX(Sheet1!H$14:H$181,MATCH(F1793,Sheet1!A$14:A$181,0))&lt;&gt;0,IF(INDEX(Sheet1!I$14:I$181,MATCH(F1793,Sheet1!A$14:A$181,0))&lt;&gt;0,"Loan &amp; Cash","Loan"),"Cash")))</f>
        <v>Loan</v>
      </c>
      <c r="N1793">
        <f>IF(ISTEXT(E1793),"",IF(ISBLANK(E1793),"",IF(ISTEXT(D1793),"",IF(A1788="Invoice No. : ",INDEX(Sheet1!D$14:D$181,MATCH(B1788,Sheet1!A$14:A$181,0)),N1792))))</f>
        <v>2</v>
      </c>
      <c r="O1793" t="str">
        <f>IF(ISTEXT(E1793),"",IF(ISBLANK(E1793),"",IF(ISTEXT(D1793),"",IF(A1788="Invoice No. : ",INDEX(Sheet1!E$14:E$181,MATCH(B1788,Sheet1!A$14:A$181,0)),O1792))))</f>
        <v>RUBY</v>
      </c>
      <c r="P1793" t="str">
        <f>IF(ISTEXT(E1793),"",IF(ISBLANK(E1793),"",IF(ISTEXT(D1793),"",IF(A1788="Invoice No. : ",INDEX(Sheet1!G$14:G$181,MATCH(B1788,Sheet1!A$14:A$181,0)),P1792))))</f>
        <v>NIDUAZA, LUCIA VALDEZCO</v>
      </c>
      <c r="Q1793">
        <f t="shared" si="111"/>
        <v>130591.09</v>
      </c>
    </row>
    <row r="1794" spans="1:17" x14ac:dyDescent="0.2">
      <c r="A1794" s="10" t="s">
        <v>447</v>
      </c>
      <c r="B1794" s="10" t="s">
        <v>448</v>
      </c>
      <c r="C1794" s="11">
        <v>5.22</v>
      </c>
      <c r="D1794" s="11">
        <v>202</v>
      </c>
      <c r="E1794" s="11">
        <v>1054.4399000000001</v>
      </c>
      <c r="F1794" s="26">
        <f t="shared" si="108"/>
        <v>2145401</v>
      </c>
      <c r="G1794" s="26">
        <f>IF(ISTEXT(E1794),"",IF(ISBLANK(E1794),"",IF(ISTEXT(D1794),"",IF(A1789="Invoice No. : ",INDEX(Sheet1!F$14:F$181,MATCH(B1789,Sheet1!A$14:A$181,0)),G1793))))</f>
        <v>9208</v>
      </c>
      <c r="H1794" s="26" t="str">
        <f t="shared" si="109"/>
        <v>01/17/2023</v>
      </c>
      <c r="I1794" s="26" t="str">
        <f>IF(ISTEXT(E1794),"",IF(ISBLANK(E1794),"",IF(ISTEXT(D1794),"",IF(A1789="Invoice No. : ",TEXT(INDEX(Sheet1!C$14:C$200,MATCH(B1789,Sheet1!A$14:A$200,0)),"hh:mm:ss"),I1793))))</f>
        <v>14:06:46</v>
      </c>
      <c r="J1794">
        <f t="shared" si="110"/>
        <v>3491.19</v>
      </c>
      <c r="K1794">
        <f>IF(ISBLANK(G1794),"",IF(ISTEXT(G1794),"",INDEX(Sheet1!H$14:H$181,MATCH(F1794,Sheet1!A$14:A$181,0))))</f>
        <v>3491.19</v>
      </c>
      <c r="L1794">
        <f>IF(ISBLANK(G1794),"",IF(ISTEXT(G1794),"",INDEX(Sheet1!I$14:I$181,MATCH(F1794,Sheet1!A$14:A$181,0))))</f>
        <v>0</v>
      </c>
      <c r="M1794" t="str">
        <f>IF(ISBLANK(G1794),"",IF(ISTEXT(G1794),"",IF(INDEX(Sheet1!H$14:H$181,MATCH(F1794,Sheet1!A$14:A$181,0))&lt;&gt;0,IF(INDEX(Sheet1!I$14:I$181,MATCH(F1794,Sheet1!A$14:A$181,0))&lt;&gt;0,"Loan &amp; Cash","Loan"),"Cash")))</f>
        <v>Loan</v>
      </c>
      <c r="N1794">
        <f>IF(ISTEXT(E1794),"",IF(ISBLANK(E1794),"",IF(ISTEXT(D1794),"",IF(A1789="Invoice No. : ",INDEX(Sheet1!D$14:D$181,MATCH(B1789,Sheet1!A$14:A$181,0)),N1793))))</f>
        <v>2</v>
      </c>
      <c r="O1794" t="str">
        <f>IF(ISTEXT(E1794),"",IF(ISBLANK(E1794),"",IF(ISTEXT(D1794),"",IF(A1789="Invoice No. : ",INDEX(Sheet1!E$14:E$181,MATCH(B1789,Sheet1!A$14:A$181,0)),O1793))))</f>
        <v>RUBY</v>
      </c>
      <c r="P1794" t="str">
        <f>IF(ISTEXT(E1794),"",IF(ISBLANK(E1794),"",IF(ISTEXT(D1794),"",IF(A1789="Invoice No. : ",INDEX(Sheet1!G$14:G$181,MATCH(B1789,Sheet1!A$14:A$181,0)),P1793))))</f>
        <v>NIDUAZA, LUCIA VALDEZCO</v>
      </c>
      <c r="Q1794">
        <f t="shared" si="111"/>
        <v>130591.09</v>
      </c>
    </row>
    <row r="1795" spans="1:17" x14ac:dyDescent="0.2">
      <c r="A1795" s="10" t="s">
        <v>194</v>
      </c>
      <c r="B1795" s="10" t="s">
        <v>195</v>
      </c>
      <c r="C1795" s="11">
        <v>2</v>
      </c>
      <c r="D1795" s="11">
        <v>21</v>
      </c>
      <c r="E1795" s="11">
        <v>42</v>
      </c>
      <c r="F1795" s="26">
        <f t="shared" si="108"/>
        <v>2145401</v>
      </c>
      <c r="G1795" s="26">
        <f>IF(ISTEXT(E1795),"",IF(ISBLANK(E1795),"",IF(ISTEXT(D1795),"",IF(A1790="Invoice No. : ",INDEX(Sheet1!F$14:F$181,MATCH(B1790,Sheet1!A$14:A$181,0)),G1794))))</f>
        <v>9208</v>
      </c>
      <c r="H1795" s="26" t="str">
        <f t="shared" si="109"/>
        <v>01/17/2023</v>
      </c>
      <c r="I1795" s="26" t="str">
        <f>IF(ISTEXT(E1795),"",IF(ISBLANK(E1795),"",IF(ISTEXT(D1795),"",IF(A1790="Invoice No. : ",TEXT(INDEX(Sheet1!C$14:C$200,MATCH(B1790,Sheet1!A$14:A$200,0)),"hh:mm:ss"),I1794))))</f>
        <v>14:06:46</v>
      </c>
      <c r="J1795">
        <f t="shared" si="110"/>
        <v>3491.19</v>
      </c>
      <c r="K1795">
        <f>IF(ISBLANK(G1795),"",IF(ISTEXT(G1795),"",INDEX(Sheet1!H$14:H$181,MATCH(F1795,Sheet1!A$14:A$181,0))))</f>
        <v>3491.19</v>
      </c>
      <c r="L1795">
        <f>IF(ISBLANK(G1795),"",IF(ISTEXT(G1795),"",INDEX(Sheet1!I$14:I$181,MATCH(F1795,Sheet1!A$14:A$181,0))))</f>
        <v>0</v>
      </c>
      <c r="M1795" t="str">
        <f>IF(ISBLANK(G1795),"",IF(ISTEXT(G1795),"",IF(INDEX(Sheet1!H$14:H$181,MATCH(F1795,Sheet1!A$14:A$181,0))&lt;&gt;0,IF(INDEX(Sheet1!I$14:I$181,MATCH(F1795,Sheet1!A$14:A$181,0))&lt;&gt;0,"Loan &amp; Cash","Loan"),"Cash")))</f>
        <v>Loan</v>
      </c>
      <c r="N1795">
        <f>IF(ISTEXT(E1795),"",IF(ISBLANK(E1795),"",IF(ISTEXT(D1795),"",IF(A1790="Invoice No. : ",INDEX(Sheet1!D$14:D$181,MATCH(B1790,Sheet1!A$14:A$181,0)),N1794))))</f>
        <v>2</v>
      </c>
      <c r="O1795" t="str">
        <f>IF(ISTEXT(E1795),"",IF(ISBLANK(E1795),"",IF(ISTEXT(D1795),"",IF(A1790="Invoice No. : ",INDEX(Sheet1!E$14:E$181,MATCH(B1790,Sheet1!A$14:A$181,0)),O1794))))</f>
        <v>RUBY</v>
      </c>
      <c r="P1795" t="str">
        <f>IF(ISTEXT(E1795),"",IF(ISBLANK(E1795),"",IF(ISTEXT(D1795),"",IF(A1790="Invoice No. : ",INDEX(Sheet1!G$14:G$181,MATCH(B1790,Sheet1!A$14:A$181,0)),P1794))))</f>
        <v>NIDUAZA, LUCIA VALDEZCO</v>
      </c>
      <c r="Q1795">
        <f t="shared" si="111"/>
        <v>130591.09</v>
      </c>
    </row>
    <row r="1796" spans="1:17" x14ac:dyDescent="0.2">
      <c r="A1796" s="10" t="s">
        <v>1121</v>
      </c>
      <c r="B1796" s="10" t="s">
        <v>1122</v>
      </c>
      <c r="C1796" s="11">
        <v>1</v>
      </c>
      <c r="D1796" s="11">
        <v>172</v>
      </c>
      <c r="E1796" s="11">
        <v>172</v>
      </c>
      <c r="F1796" s="26">
        <f t="shared" si="108"/>
        <v>2145401</v>
      </c>
      <c r="G1796" s="26">
        <f>IF(ISTEXT(E1796),"",IF(ISBLANK(E1796),"",IF(ISTEXT(D1796),"",IF(A1791="Invoice No. : ",INDEX(Sheet1!F$14:F$181,MATCH(B1791,Sheet1!A$14:A$181,0)),G1795))))</f>
        <v>9208</v>
      </c>
      <c r="H1796" s="26" t="str">
        <f t="shared" si="109"/>
        <v>01/17/2023</v>
      </c>
      <c r="I1796" s="26" t="str">
        <f>IF(ISTEXT(E1796),"",IF(ISBLANK(E1796),"",IF(ISTEXT(D1796),"",IF(A1791="Invoice No. : ",TEXT(INDEX(Sheet1!C$14:C$200,MATCH(B1791,Sheet1!A$14:A$200,0)),"hh:mm:ss"),I1795))))</f>
        <v>14:06:46</v>
      </c>
      <c r="J1796">
        <f t="shared" si="110"/>
        <v>3491.19</v>
      </c>
      <c r="K1796">
        <f>IF(ISBLANK(G1796),"",IF(ISTEXT(G1796),"",INDEX(Sheet1!H$14:H$181,MATCH(F1796,Sheet1!A$14:A$181,0))))</f>
        <v>3491.19</v>
      </c>
      <c r="L1796">
        <f>IF(ISBLANK(G1796),"",IF(ISTEXT(G1796),"",INDEX(Sheet1!I$14:I$181,MATCH(F1796,Sheet1!A$14:A$181,0))))</f>
        <v>0</v>
      </c>
      <c r="M1796" t="str">
        <f>IF(ISBLANK(G1796),"",IF(ISTEXT(G1796),"",IF(INDEX(Sheet1!H$14:H$181,MATCH(F1796,Sheet1!A$14:A$181,0))&lt;&gt;0,IF(INDEX(Sheet1!I$14:I$181,MATCH(F1796,Sheet1!A$14:A$181,0))&lt;&gt;0,"Loan &amp; Cash","Loan"),"Cash")))</f>
        <v>Loan</v>
      </c>
      <c r="N1796">
        <f>IF(ISTEXT(E1796),"",IF(ISBLANK(E1796),"",IF(ISTEXT(D1796),"",IF(A1791="Invoice No. : ",INDEX(Sheet1!D$14:D$181,MATCH(B1791,Sheet1!A$14:A$181,0)),N1795))))</f>
        <v>2</v>
      </c>
      <c r="O1796" t="str">
        <f>IF(ISTEXT(E1796),"",IF(ISBLANK(E1796),"",IF(ISTEXT(D1796),"",IF(A1791="Invoice No. : ",INDEX(Sheet1!E$14:E$181,MATCH(B1791,Sheet1!A$14:A$181,0)),O1795))))</f>
        <v>RUBY</v>
      </c>
      <c r="P1796" t="str">
        <f>IF(ISTEXT(E1796),"",IF(ISBLANK(E1796),"",IF(ISTEXT(D1796),"",IF(A1791="Invoice No. : ",INDEX(Sheet1!G$14:G$181,MATCH(B1791,Sheet1!A$14:A$181,0)),P1795))))</f>
        <v>NIDUAZA, LUCIA VALDEZCO</v>
      </c>
      <c r="Q1796">
        <f t="shared" si="111"/>
        <v>130591.09</v>
      </c>
    </row>
    <row r="1797" spans="1:17" x14ac:dyDescent="0.2">
      <c r="A1797" s="10" t="s">
        <v>717</v>
      </c>
      <c r="B1797" s="10" t="s">
        <v>718</v>
      </c>
      <c r="C1797" s="11">
        <v>1</v>
      </c>
      <c r="D1797" s="11">
        <v>38</v>
      </c>
      <c r="E1797" s="11">
        <v>38</v>
      </c>
      <c r="F1797" s="26">
        <f t="shared" si="108"/>
        <v>2145401</v>
      </c>
      <c r="G1797" s="26">
        <f>IF(ISTEXT(E1797),"",IF(ISBLANK(E1797),"",IF(ISTEXT(D1797),"",IF(A1792="Invoice No. : ",INDEX(Sheet1!F$14:F$181,MATCH(B1792,Sheet1!A$14:A$181,0)),G1796))))</f>
        <v>9208</v>
      </c>
      <c r="H1797" s="26" t="str">
        <f t="shared" si="109"/>
        <v>01/17/2023</v>
      </c>
      <c r="I1797" s="26" t="str">
        <f>IF(ISTEXT(E1797),"",IF(ISBLANK(E1797),"",IF(ISTEXT(D1797),"",IF(A1792="Invoice No. : ",TEXT(INDEX(Sheet1!C$14:C$200,MATCH(B1792,Sheet1!A$14:A$200,0)),"hh:mm:ss"),I1796))))</f>
        <v>14:06:46</v>
      </c>
      <c r="J1797">
        <f t="shared" si="110"/>
        <v>3491.19</v>
      </c>
      <c r="K1797">
        <f>IF(ISBLANK(G1797),"",IF(ISTEXT(G1797),"",INDEX(Sheet1!H$14:H$181,MATCH(F1797,Sheet1!A$14:A$181,0))))</f>
        <v>3491.19</v>
      </c>
      <c r="L1797">
        <f>IF(ISBLANK(G1797),"",IF(ISTEXT(G1797),"",INDEX(Sheet1!I$14:I$181,MATCH(F1797,Sheet1!A$14:A$181,0))))</f>
        <v>0</v>
      </c>
      <c r="M1797" t="str">
        <f>IF(ISBLANK(G1797),"",IF(ISTEXT(G1797),"",IF(INDEX(Sheet1!H$14:H$181,MATCH(F1797,Sheet1!A$14:A$181,0))&lt;&gt;0,IF(INDEX(Sheet1!I$14:I$181,MATCH(F1797,Sheet1!A$14:A$181,0))&lt;&gt;0,"Loan &amp; Cash","Loan"),"Cash")))</f>
        <v>Loan</v>
      </c>
      <c r="N1797">
        <f>IF(ISTEXT(E1797),"",IF(ISBLANK(E1797),"",IF(ISTEXT(D1797),"",IF(A1792="Invoice No. : ",INDEX(Sheet1!D$14:D$181,MATCH(B1792,Sheet1!A$14:A$181,0)),N1796))))</f>
        <v>2</v>
      </c>
      <c r="O1797" t="str">
        <f>IF(ISTEXT(E1797),"",IF(ISBLANK(E1797),"",IF(ISTEXT(D1797),"",IF(A1792="Invoice No. : ",INDEX(Sheet1!E$14:E$181,MATCH(B1792,Sheet1!A$14:A$181,0)),O1796))))</f>
        <v>RUBY</v>
      </c>
      <c r="P1797" t="str">
        <f>IF(ISTEXT(E1797),"",IF(ISBLANK(E1797),"",IF(ISTEXT(D1797),"",IF(A1792="Invoice No. : ",INDEX(Sheet1!G$14:G$181,MATCH(B1792,Sheet1!A$14:A$181,0)),P1796))))</f>
        <v>NIDUAZA, LUCIA VALDEZCO</v>
      </c>
      <c r="Q1797">
        <f t="shared" si="111"/>
        <v>130591.09</v>
      </c>
    </row>
    <row r="1798" spans="1:17" x14ac:dyDescent="0.2">
      <c r="A1798" s="10" t="s">
        <v>811</v>
      </c>
      <c r="B1798" s="10" t="s">
        <v>812</v>
      </c>
      <c r="C1798" s="11">
        <v>4</v>
      </c>
      <c r="D1798" s="11">
        <v>10.5</v>
      </c>
      <c r="E1798" s="11">
        <v>42</v>
      </c>
      <c r="F1798" s="26">
        <f t="shared" si="108"/>
        <v>2145401</v>
      </c>
      <c r="G1798" s="26">
        <f>IF(ISTEXT(E1798),"",IF(ISBLANK(E1798),"",IF(ISTEXT(D1798),"",IF(A1793="Invoice No. : ",INDEX(Sheet1!F$14:F$181,MATCH(B1793,Sheet1!A$14:A$181,0)),G1797))))</f>
        <v>9208</v>
      </c>
      <c r="H1798" s="26" t="str">
        <f t="shared" si="109"/>
        <v>01/17/2023</v>
      </c>
      <c r="I1798" s="26" t="str">
        <f>IF(ISTEXT(E1798),"",IF(ISBLANK(E1798),"",IF(ISTEXT(D1798),"",IF(A1793="Invoice No. : ",TEXT(INDEX(Sheet1!C$14:C$200,MATCH(B1793,Sheet1!A$14:A$200,0)),"hh:mm:ss"),I1797))))</f>
        <v>14:06:46</v>
      </c>
      <c r="J1798">
        <f t="shared" si="110"/>
        <v>3491.19</v>
      </c>
      <c r="K1798">
        <f>IF(ISBLANK(G1798),"",IF(ISTEXT(G1798),"",INDEX(Sheet1!H$14:H$181,MATCH(F1798,Sheet1!A$14:A$181,0))))</f>
        <v>3491.19</v>
      </c>
      <c r="L1798">
        <f>IF(ISBLANK(G1798),"",IF(ISTEXT(G1798),"",INDEX(Sheet1!I$14:I$181,MATCH(F1798,Sheet1!A$14:A$181,0))))</f>
        <v>0</v>
      </c>
      <c r="M1798" t="str">
        <f>IF(ISBLANK(G1798),"",IF(ISTEXT(G1798),"",IF(INDEX(Sheet1!H$14:H$181,MATCH(F1798,Sheet1!A$14:A$181,0))&lt;&gt;0,IF(INDEX(Sheet1!I$14:I$181,MATCH(F1798,Sheet1!A$14:A$181,0))&lt;&gt;0,"Loan &amp; Cash","Loan"),"Cash")))</f>
        <v>Loan</v>
      </c>
      <c r="N1798">
        <f>IF(ISTEXT(E1798),"",IF(ISBLANK(E1798),"",IF(ISTEXT(D1798),"",IF(A1793="Invoice No. : ",INDEX(Sheet1!D$14:D$181,MATCH(B1793,Sheet1!A$14:A$181,0)),N1797))))</f>
        <v>2</v>
      </c>
      <c r="O1798" t="str">
        <f>IF(ISTEXT(E1798),"",IF(ISBLANK(E1798),"",IF(ISTEXT(D1798),"",IF(A1793="Invoice No. : ",INDEX(Sheet1!E$14:E$181,MATCH(B1793,Sheet1!A$14:A$181,0)),O1797))))</f>
        <v>RUBY</v>
      </c>
      <c r="P1798" t="str">
        <f>IF(ISTEXT(E1798),"",IF(ISBLANK(E1798),"",IF(ISTEXT(D1798),"",IF(A1793="Invoice No. : ",INDEX(Sheet1!G$14:G$181,MATCH(B1793,Sheet1!A$14:A$181,0)),P1797))))</f>
        <v>NIDUAZA, LUCIA VALDEZCO</v>
      </c>
      <c r="Q1798">
        <f t="shared" si="111"/>
        <v>130591.09</v>
      </c>
    </row>
    <row r="1799" spans="1:17" x14ac:dyDescent="0.2">
      <c r="A1799" s="10" t="s">
        <v>455</v>
      </c>
      <c r="B1799" s="10" t="s">
        <v>456</v>
      </c>
      <c r="C1799" s="11">
        <v>2</v>
      </c>
      <c r="D1799" s="11">
        <v>10.5</v>
      </c>
      <c r="E1799" s="11">
        <v>21</v>
      </c>
      <c r="F1799" s="26">
        <f t="shared" si="108"/>
        <v>2145401</v>
      </c>
      <c r="G1799" s="26">
        <f>IF(ISTEXT(E1799),"",IF(ISBLANK(E1799),"",IF(ISTEXT(D1799),"",IF(A1794="Invoice No. : ",INDEX(Sheet1!F$14:F$181,MATCH(B1794,Sheet1!A$14:A$181,0)),G1798))))</f>
        <v>9208</v>
      </c>
      <c r="H1799" s="26" t="str">
        <f t="shared" si="109"/>
        <v>01/17/2023</v>
      </c>
      <c r="I1799" s="26" t="str">
        <f>IF(ISTEXT(E1799),"",IF(ISBLANK(E1799),"",IF(ISTEXT(D1799),"",IF(A1794="Invoice No. : ",TEXT(INDEX(Sheet1!C$14:C$200,MATCH(B1794,Sheet1!A$14:A$200,0)),"hh:mm:ss"),I1798))))</f>
        <v>14:06:46</v>
      </c>
      <c r="J1799">
        <f t="shared" si="110"/>
        <v>3491.19</v>
      </c>
      <c r="K1799">
        <f>IF(ISBLANK(G1799),"",IF(ISTEXT(G1799),"",INDEX(Sheet1!H$14:H$181,MATCH(F1799,Sheet1!A$14:A$181,0))))</f>
        <v>3491.19</v>
      </c>
      <c r="L1799">
        <f>IF(ISBLANK(G1799),"",IF(ISTEXT(G1799),"",INDEX(Sheet1!I$14:I$181,MATCH(F1799,Sheet1!A$14:A$181,0))))</f>
        <v>0</v>
      </c>
      <c r="M1799" t="str">
        <f>IF(ISBLANK(G1799),"",IF(ISTEXT(G1799),"",IF(INDEX(Sheet1!H$14:H$181,MATCH(F1799,Sheet1!A$14:A$181,0))&lt;&gt;0,IF(INDEX(Sheet1!I$14:I$181,MATCH(F1799,Sheet1!A$14:A$181,0))&lt;&gt;0,"Loan &amp; Cash","Loan"),"Cash")))</f>
        <v>Loan</v>
      </c>
      <c r="N1799">
        <f>IF(ISTEXT(E1799),"",IF(ISBLANK(E1799),"",IF(ISTEXT(D1799),"",IF(A1794="Invoice No. : ",INDEX(Sheet1!D$14:D$181,MATCH(B1794,Sheet1!A$14:A$181,0)),N1798))))</f>
        <v>2</v>
      </c>
      <c r="O1799" t="str">
        <f>IF(ISTEXT(E1799),"",IF(ISBLANK(E1799),"",IF(ISTEXT(D1799),"",IF(A1794="Invoice No. : ",INDEX(Sheet1!E$14:E$181,MATCH(B1794,Sheet1!A$14:A$181,0)),O1798))))</f>
        <v>RUBY</v>
      </c>
      <c r="P1799" t="str">
        <f>IF(ISTEXT(E1799),"",IF(ISBLANK(E1799),"",IF(ISTEXT(D1799),"",IF(A1794="Invoice No. : ",INDEX(Sheet1!G$14:G$181,MATCH(B1794,Sheet1!A$14:A$181,0)),P1798))))</f>
        <v>NIDUAZA, LUCIA VALDEZCO</v>
      </c>
      <c r="Q1799">
        <f t="shared" si="111"/>
        <v>130591.09</v>
      </c>
    </row>
    <row r="1800" spans="1:17" x14ac:dyDescent="0.2">
      <c r="A1800" s="10" t="s">
        <v>1157</v>
      </c>
      <c r="B1800" s="10" t="s">
        <v>1158</v>
      </c>
      <c r="C1800" s="11">
        <v>24</v>
      </c>
      <c r="D1800" s="11">
        <v>6</v>
      </c>
      <c r="E1800" s="11">
        <v>144</v>
      </c>
      <c r="F1800" s="26">
        <f t="shared" si="108"/>
        <v>2145401</v>
      </c>
      <c r="G1800" s="26">
        <f>IF(ISTEXT(E1800),"",IF(ISBLANK(E1800),"",IF(ISTEXT(D1800),"",IF(A1795="Invoice No. : ",INDEX(Sheet1!F$14:F$181,MATCH(B1795,Sheet1!A$14:A$181,0)),G1799))))</f>
        <v>9208</v>
      </c>
      <c r="H1800" s="26" t="str">
        <f t="shared" si="109"/>
        <v>01/17/2023</v>
      </c>
      <c r="I1800" s="26" t="str">
        <f>IF(ISTEXT(E1800),"",IF(ISBLANK(E1800),"",IF(ISTEXT(D1800),"",IF(A1795="Invoice No. : ",TEXT(INDEX(Sheet1!C$14:C$200,MATCH(B1795,Sheet1!A$14:A$200,0)),"hh:mm:ss"),I1799))))</f>
        <v>14:06:46</v>
      </c>
      <c r="J1800">
        <f t="shared" si="110"/>
        <v>3491.19</v>
      </c>
      <c r="K1800">
        <f>IF(ISBLANK(G1800),"",IF(ISTEXT(G1800),"",INDEX(Sheet1!H$14:H$181,MATCH(F1800,Sheet1!A$14:A$181,0))))</f>
        <v>3491.19</v>
      </c>
      <c r="L1800">
        <f>IF(ISBLANK(G1800),"",IF(ISTEXT(G1800),"",INDEX(Sheet1!I$14:I$181,MATCH(F1800,Sheet1!A$14:A$181,0))))</f>
        <v>0</v>
      </c>
      <c r="M1800" t="str">
        <f>IF(ISBLANK(G1800),"",IF(ISTEXT(G1800),"",IF(INDEX(Sheet1!H$14:H$181,MATCH(F1800,Sheet1!A$14:A$181,0))&lt;&gt;0,IF(INDEX(Sheet1!I$14:I$181,MATCH(F1800,Sheet1!A$14:A$181,0))&lt;&gt;0,"Loan &amp; Cash","Loan"),"Cash")))</f>
        <v>Loan</v>
      </c>
      <c r="N1800">
        <f>IF(ISTEXT(E1800),"",IF(ISBLANK(E1800),"",IF(ISTEXT(D1800),"",IF(A1795="Invoice No. : ",INDEX(Sheet1!D$14:D$181,MATCH(B1795,Sheet1!A$14:A$181,0)),N1799))))</f>
        <v>2</v>
      </c>
      <c r="O1800" t="str">
        <f>IF(ISTEXT(E1800),"",IF(ISBLANK(E1800),"",IF(ISTEXT(D1800),"",IF(A1795="Invoice No. : ",INDEX(Sheet1!E$14:E$181,MATCH(B1795,Sheet1!A$14:A$181,0)),O1799))))</f>
        <v>RUBY</v>
      </c>
      <c r="P1800" t="str">
        <f>IF(ISTEXT(E1800),"",IF(ISBLANK(E1800),"",IF(ISTEXT(D1800),"",IF(A1795="Invoice No. : ",INDEX(Sheet1!G$14:G$181,MATCH(B1795,Sheet1!A$14:A$181,0)),P1799))))</f>
        <v>NIDUAZA, LUCIA VALDEZCO</v>
      </c>
      <c r="Q1800">
        <f t="shared" si="111"/>
        <v>130591.09</v>
      </c>
    </row>
    <row r="1801" spans="1:17" x14ac:dyDescent="0.2">
      <c r="A1801" s="10" t="s">
        <v>459</v>
      </c>
      <c r="B1801" s="10" t="s">
        <v>460</v>
      </c>
      <c r="C1801" s="11">
        <v>1</v>
      </c>
      <c r="D1801" s="11">
        <v>203.75</v>
      </c>
      <c r="E1801" s="11">
        <v>203.75</v>
      </c>
      <c r="F1801" s="26">
        <f t="shared" si="108"/>
        <v>2145401</v>
      </c>
      <c r="G1801" s="26">
        <f>IF(ISTEXT(E1801),"",IF(ISBLANK(E1801),"",IF(ISTEXT(D1801),"",IF(A1796="Invoice No. : ",INDEX(Sheet1!F$14:F$181,MATCH(B1796,Sheet1!A$14:A$181,0)),G1800))))</f>
        <v>9208</v>
      </c>
      <c r="H1801" s="26" t="str">
        <f t="shared" si="109"/>
        <v>01/17/2023</v>
      </c>
      <c r="I1801" s="26" t="str">
        <f>IF(ISTEXT(E1801),"",IF(ISBLANK(E1801),"",IF(ISTEXT(D1801),"",IF(A1796="Invoice No. : ",TEXT(INDEX(Sheet1!C$14:C$200,MATCH(B1796,Sheet1!A$14:A$200,0)),"hh:mm:ss"),I1800))))</f>
        <v>14:06:46</v>
      </c>
      <c r="J1801">
        <f t="shared" si="110"/>
        <v>3491.19</v>
      </c>
      <c r="K1801">
        <f>IF(ISBLANK(G1801),"",IF(ISTEXT(G1801),"",INDEX(Sheet1!H$14:H$181,MATCH(F1801,Sheet1!A$14:A$181,0))))</f>
        <v>3491.19</v>
      </c>
      <c r="L1801">
        <f>IF(ISBLANK(G1801),"",IF(ISTEXT(G1801),"",INDEX(Sheet1!I$14:I$181,MATCH(F1801,Sheet1!A$14:A$181,0))))</f>
        <v>0</v>
      </c>
      <c r="M1801" t="str">
        <f>IF(ISBLANK(G1801),"",IF(ISTEXT(G1801),"",IF(INDEX(Sheet1!H$14:H$181,MATCH(F1801,Sheet1!A$14:A$181,0))&lt;&gt;0,IF(INDEX(Sheet1!I$14:I$181,MATCH(F1801,Sheet1!A$14:A$181,0))&lt;&gt;0,"Loan &amp; Cash","Loan"),"Cash")))</f>
        <v>Loan</v>
      </c>
      <c r="N1801">
        <f>IF(ISTEXT(E1801),"",IF(ISBLANK(E1801),"",IF(ISTEXT(D1801),"",IF(A1796="Invoice No. : ",INDEX(Sheet1!D$14:D$181,MATCH(B1796,Sheet1!A$14:A$181,0)),N1800))))</f>
        <v>2</v>
      </c>
      <c r="O1801" t="str">
        <f>IF(ISTEXT(E1801),"",IF(ISBLANK(E1801),"",IF(ISTEXT(D1801),"",IF(A1796="Invoice No. : ",INDEX(Sheet1!E$14:E$181,MATCH(B1796,Sheet1!A$14:A$181,0)),O1800))))</f>
        <v>RUBY</v>
      </c>
      <c r="P1801" t="str">
        <f>IF(ISTEXT(E1801),"",IF(ISBLANK(E1801),"",IF(ISTEXT(D1801),"",IF(A1796="Invoice No. : ",INDEX(Sheet1!G$14:G$181,MATCH(B1796,Sheet1!A$14:A$181,0)),P1800))))</f>
        <v>NIDUAZA, LUCIA VALDEZCO</v>
      </c>
      <c r="Q1801">
        <f t="shared" si="111"/>
        <v>130591.09</v>
      </c>
    </row>
    <row r="1802" spans="1:17" x14ac:dyDescent="0.2">
      <c r="A1802" s="10" t="s">
        <v>1159</v>
      </c>
      <c r="B1802" s="10" t="s">
        <v>1160</v>
      </c>
      <c r="C1802" s="11">
        <v>1</v>
      </c>
      <c r="D1802" s="11">
        <v>81.25</v>
      </c>
      <c r="E1802" s="11">
        <v>81.25</v>
      </c>
      <c r="F1802" s="26">
        <f t="shared" si="108"/>
        <v>2145401</v>
      </c>
      <c r="G1802" s="26">
        <f>IF(ISTEXT(E1802),"",IF(ISBLANK(E1802),"",IF(ISTEXT(D1802),"",IF(A1797="Invoice No. : ",INDEX(Sheet1!F$14:F$181,MATCH(B1797,Sheet1!A$14:A$181,0)),G1801))))</f>
        <v>9208</v>
      </c>
      <c r="H1802" s="26" t="str">
        <f t="shared" si="109"/>
        <v>01/17/2023</v>
      </c>
      <c r="I1802" s="26" t="str">
        <f>IF(ISTEXT(E1802),"",IF(ISBLANK(E1802),"",IF(ISTEXT(D1802),"",IF(A1797="Invoice No. : ",TEXT(INDEX(Sheet1!C$14:C$200,MATCH(B1797,Sheet1!A$14:A$200,0)),"hh:mm:ss"),I1801))))</f>
        <v>14:06:46</v>
      </c>
      <c r="J1802">
        <f t="shared" si="110"/>
        <v>3491.19</v>
      </c>
      <c r="K1802">
        <f>IF(ISBLANK(G1802),"",IF(ISTEXT(G1802),"",INDEX(Sheet1!H$14:H$181,MATCH(F1802,Sheet1!A$14:A$181,0))))</f>
        <v>3491.19</v>
      </c>
      <c r="L1802">
        <f>IF(ISBLANK(G1802),"",IF(ISTEXT(G1802),"",INDEX(Sheet1!I$14:I$181,MATCH(F1802,Sheet1!A$14:A$181,0))))</f>
        <v>0</v>
      </c>
      <c r="M1802" t="str">
        <f>IF(ISBLANK(G1802),"",IF(ISTEXT(G1802),"",IF(INDEX(Sheet1!H$14:H$181,MATCH(F1802,Sheet1!A$14:A$181,0))&lt;&gt;0,IF(INDEX(Sheet1!I$14:I$181,MATCH(F1802,Sheet1!A$14:A$181,0))&lt;&gt;0,"Loan &amp; Cash","Loan"),"Cash")))</f>
        <v>Loan</v>
      </c>
      <c r="N1802">
        <f>IF(ISTEXT(E1802),"",IF(ISBLANK(E1802),"",IF(ISTEXT(D1802),"",IF(A1797="Invoice No. : ",INDEX(Sheet1!D$14:D$181,MATCH(B1797,Sheet1!A$14:A$181,0)),N1801))))</f>
        <v>2</v>
      </c>
      <c r="O1802" t="str">
        <f>IF(ISTEXT(E1802),"",IF(ISBLANK(E1802),"",IF(ISTEXT(D1802),"",IF(A1797="Invoice No. : ",INDEX(Sheet1!E$14:E$181,MATCH(B1797,Sheet1!A$14:A$181,0)),O1801))))</f>
        <v>RUBY</v>
      </c>
      <c r="P1802" t="str">
        <f>IF(ISTEXT(E1802),"",IF(ISBLANK(E1802),"",IF(ISTEXT(D1802),"",IF(A1797="Invoice No. : ",INDEX(Sheet1!G$14:G$181,MATCH(B1797,Sheet1!A$14:A$181,0)),P1801))))</f>
        <v>NIDUAZA, LUCIA VALDEZCO</v>
      </c>
      <c r="Q1802">
        <f t="shared" si="111"/>
        <v>130591.09</v>
      </c>
    </row>
    <row r="1803" spans="1:17" x14ac:dyDescent="0.2">
      <c r="A1803" s="10" t="s">
        <v>1161</v>
      </c>
      <c r="B1803" s="10" t="s">
        <v>1162</v>
      </c>
      <c r="C1803" s="11">
        <v>1</v>
      </c>
      <c r="D1803" s="11">
        <v>128.25</v>
      </c>
      <c r="E1803" s="11">
        <v>128.25</v>
      </c>
      <c r="F1803" s="26">
        <f t="shared" si="108"/>
        <v>2145401</v>
      </c>
      <c r="G1803" s="26">
        <f>IF(ISTEXT(E1803),"",IF(ISBLANK(E1803),"",IF(ISTEXT(D1803),"",IF(A1798="Invoice No. : ",INDEX(Sheet1!F$14:F$181,MATCH(B1798,Sheet1!A$14:A$181,0)),G1802))))</f>
        <v>9208</v>
      </c>
      <c r="H1803" s="26" t="str">
        <f t="shared" si="109"/>
        <v>01/17/2023</v>
      </c>
      <c r="I1803" s="26" t="str">
        <f>IF(ISTEXT(E1803),"",IF(ISBLANK(E1803),"",IF(ISTEXT(D1803),"",IF(A1798="Invoice No. : ",TEXT(INDEX(Sheet1!C$14:C$200,MATCH(B1798,Sheet1!A$14:A$200,0)),"hh:mm:ss"),I1802))))</f>
        <v>14:06:46</v>
      </c>
      <c r="J1803">
        <f t="shared" si="110"/>
        <v>3491.19</v>
      </c>
      <c r="K1803">
        <f>IF(ISBLANK(G1803),"",IF(ISTEXT(G1803),"",INDEX(Sheet1!H$14:H$181,MATCH(F1803,Sheet1!A$14:A$181,0))))</f>
        <v>3491.19</v>
      </c>
      <c r="L1803">
        <f>IF(ISBLANK(G1803),"",IF(ISTEXT(G1803),"",INDEX(Sheet1!I$14:I$181,MATCH(F1803,Sheet1!A$14:A$181,0))))</f>
        <v>0</v>
      </c>
      <c r="M1803" t="str">
        <f>IF(ISBLANK(G1803),"",IF(ISTEXT(G1803),"",IF(INDEX(Sheet1!H$14:H$181,MATCH(F1803,Sheet1!A$14:A$181,0))&lt;&gt;0,IF(INDEX(Sheet1!I$14:I$181,MATCH(F1803,Sheet1!A$14:A$181,0))&lt;&gt;0,"Loan &amp; Cash","Loan"),"Cash")))</f>
        <v>Loan</v>
      </c>
      <c r="N1803">
        <f>IF(ISTEXT(E1803),"",IF(ISBLANK(E1803),"",IF(ISTEXT(D1803),"",IF(A1798="Invoice No. : ",INDEX(Sheet1!D$14:D$181,MATCH(B1798,Sheet1!A$14:A$181,0)),N1802))))</f>
        <v>2</v>
      </c>
      <c r="O1803" t="str">
        <f>IF(ISTEXT(E1803),"",IF(ISBLANK(E1803),"",IF(ISTEXT(D1803),"",IF(A1798="Invoice No. : ",INDEX(Sheet1!E$14:E$181,MATCH(B1798,Sheet1!A$14:A$181,0)),O1802))))</f>
        <v>RUBY</v>
      </c>
      <c r="P1803" t="str">
        <f>IF(ISTEXT(E1803),"",IF(ISBLANK(E1803),"",IF(ISTEXT(D1803),"",IF(A1798="Invoice No. : ",INDEX(Sheet1!G$14:G$181,MATCH(B1798,Sheet1!A$14:A$181,0)),P1802))))</f>
        <v>NIDUAZA, LUCIA VALDEZCO</v>
      </c>
      <c r="Q1803">
        <f t="shared" si="111"/>
        <v>130591.09</v>
      </c>
    </row>
    <row r="1804" spans="1:17" x14ac:dyDescent="0.2">
      <c r="A1804" s="10" t="s">
        <v>1163</v>
      </c>
      <c r="B1804" s="10" t="s">
        <v>1164</v>
      </c>
      <c r="C1804" s="11">
        <v>1</v>
      </c>
      <c r="D1804" s="11">
        <v>385.25</v>
      </c>
      <c r="E1804" s="11">
        <v>385.25</v>
      </c>
      <c r="F1804" s="26">
        <f t="shared" si="108"/>
        <v>2145401</v>
      </c>
      <c r="G1804" s="26">
        <f>IF(ISTEXT(E1804),"",IF(ISBLANK(E1804),"",IF(ISTEXT(D1804),"",IF(A1799="Invoice No. : ",INDEX(Sheet1!F$14:F$181,MATCH(B1799,Sheet1!A$14:A$181,0)),G1803))))</f>
        <v>9208</v>
      </c>
      <c r="H1804" s="26" t="str">
        <f t="shared" si="109"/>
        <v>01/17/2023</v>
      </c>
      <c r="I1804" s="26" t="str">
        <f>IF(ISTEXT(E1804),"",IF(ISBLANK(E1804),"",IF(ISTEXT(D1804),"",IF(A1799="Invoice No. : ",TEXT(INDEX(Sheet1!C$14:C$200,MATCH(B1799,Sheet1!A$14:A$200,0)),"hh:mm:ss"),I1803))))</f>
        <v>14:06:46</v>
      </c>
      <c r="J1804">
        <f t="shared" si="110"/>
        <v>3491.19</v>
      </c>
      <c r="K1804">
        <f>IF(ISBLANK(G1804),"",IF(ISTEXT(G1804),"",INDEX(Sheet1!H$14:H$181,MATCH(F1804,Sheet1!A$14:A$181,0))))</f>
        <v>3491.19</v>
      </c>
      <c r="L1804">
        <f>IF(ISBLANK(G1804),"",IF(ISTEXT(G1804),"",INDEX(Sheet1!I$14:I$181,MATCH(F1804,Sheet1!A$14:A$181,0))))</f>
        <v>0</v>
      </c>
      <c r="M1804" t="str">
        <f>IF(ISBLANK(G1804),"",IF(ISTEXT(G1804),"",IF(INDEX(Sheet1!H$14:H$181,MATCH(F1804,Sheet1!A$14:A$181,0))&lt;&gt;0,IF(INDEX(Sheet1!I$14:I$181,MATCH(F1804,Sheet1!A$14:A$181,0))&lt;&gt;0,"Loan &amp; Cash","Loan"),"Cash")))</f>
        <v>Loan</v>
      </c>
      <c r="N1804">
        <f>IF(ISTEXT(E1804),"",IF(ISBLANK(E1804),"",IF(ISTEXT(D1804),"",IF(A1799="Invoice No. : ",INDEX(Sheet1!D$14:D$181,MATCH(B1799,Sheet1!A$14:A$181,0)),N1803))))</f>
        <v>2</v>
      </c>
      <c r="O1804" t="str">
        <f>IF(ISTEXT(E1804),"",IF(ISBLANK(E1804),"",IF(ISTEXT(D1804),"",IF(A1799="Invoice No. : ",INDEX(Sheet1!E$14:E$181,MATCH(B1799,Sheet1!A$14:A$181,0)),O1803))))</f>
        <v>RUBY</v>
      </c>
      <c r="P1804" t="str">
        <f>IF(ISTEXT(E1804),"",IF(ISBLANK(E1804),"",IF(ISTEXT(D1804),"",IF(A1799="Invoice No. : ",INDEX(Sheet1!G$14:G$181,MATCH(B1799,Sheet1!A$14:A$181,0)),P1803))))</f>
        <v>NIDUAZA, LUCIA VALDEZCO</v>
      </c>
      <c r="Q1804">
        <f t="shared" si="111"/>
        <v>130591.09</v>
      </c>
    </row>
    <row r="1805" spans="1:17" x14ac:dyDescent="0.2">
      <c r="A1805" s="10" t="s">
        <v>1165</v>
      </c>
      <c r="B1805" s="10" t="s">
        <v>1166</v>
      </c>
      <c r="C1805" s="11">
        <v>3</v>
      </c>
      <c r="D1805" s="11">
        <v>8.25</v>
      </c>
      <c r="E1805" s="11">
        <v>24.75</v>
      </c>
      <c r="F1805" s="26">
        <f t="shared" si="108"/>
        <v>2145401</v>
      </c>
      <c r="G1805" s="26">
        <f>IF(ISTEXT(E1805),"",IF(ISBLANK(E1805),"",IF(ISTEXT(D1805),"",IF(A1800="Invoice No. : ",INDEX(Sheet1!F$14:F$181,MATCH(B1800,Sheet1!A$14:A$181,0)),G1804))))</f>
        <v>9208</v>
      </c>
      <c r="H1805" s="26" t="str">
        <f t="shared" si="109"/>
        <v>01/17/2023</v>
      </c>
      <c r="I1805" s="26" t="str">
        <f>IF(ISTEXT(E1805),"",IF(ISBLANK(E1805),"",IF(ISTEXT(D1805),"",IF(A1800="Invoice No. : ",TEXT(INDEX(Sheet1!C$14:C$200,MATCH(B1800,Sheet1!A$14:A$200,0)),"hh:mm:ss"),I1804))))</f>
        <v>14:06:46</v>
      </c>
      <c r="J1805">
        <f t="shared" si="110"/>
        <v>3491.19</v>
      </c>
      <c r="K1805">
        <f>IF(ISBLANK(G1805),"",IF(ISTEXT(G1805),"",INDEX(Sheet1!H$14:H$181,MATCH(F1805,Sheet1!A$14:A$181,0))))</f>
        <v>3491.19</v>
      </c>
      <c r="L1805">
        <f>IF(ISBLANK(G1805),"",IF(ISTEXT(G1805),"",INDEX(Sheet1!I$14:I$181,MATCH(F1805,Sheet1!A$14:A$181,0))))</f>
        <v>0</v>
      </c>
      <c r="M1805" t="str">
        <f>IF(ISBLANK(G1805),"",IF(ISTEXT(G1805),"",IF(INDEX(Sheet1!H$14:H$181,MATCH(F1805,Sheet1!A$14:A$181,0))&lt;&gt;0,IF(INDEX(Sheet1!I$14:I$181,MATCH(F1805,Sheet1!A$14:A$181,0))&lt;&gt;0,"Loan &amp; Cash","Loan"),"Cash")))</f>
        <v>Loan</v>
      </c>
      <c r="N1805">
        <f>IF(ISTEXT(E1805),"",IF(ISBLANK(E1805),"",IF(ISTEXT(D1805),"",IF(A1800="Invoice No. : ",INDEX(Sheet1!D$14:D$181,MATCH(B1800,Sheet1!A$14:A$181,0)),N1804))))</f>
        <v>2</v>
      </c>
      <c r="O1805" t="str">
        <f>IF(ISTEXT(E1805),"",IF(ISBLANK(E1805),"",IF(ISTEXT(D1805),"",IF(A1800="Invoice No. : ",INDEX(Sheet1!E$14:E$181,MATCH(B1800,Sheet1!A$14:A$181,0)),O1804))))</f>
        <v>RUBY</v>
      </c>
      <c r="P1805" t="str">
        <f>IF(ISTEXT(E1805),"",IF(ISBLANK(E1805),"",IF(ISTEXT(D1805),"",IF(A1800="Invoice No. : ",INDEX(Sheet1!G$14:G$181,MATCH(B1800,Sheet1!A$14:A$181,0)),P1804))))</f>
        <v>NIDUAZA, LUCIA VALDEZCO</v>
      </c>
      <c r="Q1805">
        <f t="shared" si="111"/>
        <v>130591.09</v>
      </c>
    </row>
    <row r="1806" spans="1:17" x14ac:dyDescent="0.2">
      <c r="A1806" s="10" t="s">
        <v>1167</v>
      </c>
      <c r="B1806" s="10" t="s">
        <v>1168</v>
      </c>
      <c r="C1806" s="11">
        <v>2</v>
      </c>
      <c r="D1806" s="11">
        <v>95.75</v>
      </c>
      <c r="E1806" s="11">
        <v>191.5</v>
      </c>
      <c r="F1806" s="26">
        <f t="shared" si="108"/>
        <v>2145401</v>
      </c>
      <c r="G1806" s="26">
        <f>IF(ISTEXT(E1806),"",IF(ISBLANK(E1806),"",IF(ISTEXT(D1806),"",IF(A1801="Invoice No. : ",INDEX(Sheet1!F$14:F$181,MATCH(B1801,Sheet1!A$14:A$181,0)),G1805))))</f>
        <v>9208</v>
      </c>
      <c r="H1806" s="26" t="str">
        <f t="shared" si="109"/>
        <v>01/17/2023</v>
      </c>
      <c r="I1806" s="26" t="str">
        <f>IF(ISTEXT(E1806),"",IF(ISBLANK(E1806),"",IF(ISTEXT(D1806),"",IF(A1801="Invoice No. : ",TEXT(INDEX(Sheet1!C$14:C$200,MATCH(B1801,Sheet1!A$14:A$200,0)),"hh:mm:ss"),I1805))))</f>
        <v>14:06:46</v>
      </c>
      <c r="J1806">
        <f t="shared" si="110"/>
        <v>3491.19</v>
      </c>
      <c r="K1806">
        <f>IF(ISBLANK(G1806),"",IF(ISTEXT(G1806),"",INDEX(Sheet1!H$14:H$181,MATCH(F1806,Sheet1!A$14:A$181,0))))</f>
        <v>3491.19</v>
      </c>
      <c r="L1806">
        <f>IF(ISBLANK(G1806),"",IF(ISTEXT(G1806),"",INDEX(Sheet1!I$14:I$181,MATCH(F1806,Sheet1!A$14:A$181,0))))</f>
        <v>0</v>
      </c>
      <c r="M1806" t="str">
        <f>IF(ISBLANK(G1806),"",IF(ISTEXT(G1806),"",IF(INDEX(Sheet1!H$14:H$181,MATCH(F1806,Sheet1!A$14:A$181,0))&lt;&gt;0,IF(INDEX(Sheet1!I$14:I$181,MATCH(F1806,Sheet1!A$14:A$181,0))&lt;&gt;0,"Loan &amp; Cash","Loan"),"Cash")))</f>
        <v>Loan</v>
      </c>
      <c r="N1806">
        <f>IF(ISTEXT(E1806),"",IF(ISBLANK(E1806),"",IF(ISTEXT(D1806),"",IF(A1801="Invoice No. : ",INDEX(Sheet1!D$14:D$181,MATCH(B1801,Sheet1!A$14:A$181,0)),N1805))))</f>
        <v>2</v>
      </c>
      <c r="O1806" t="str">
        <f>IF(ISTEXT(E1806),"",IF(ISBLANK(E1806),"",IF(ISTEXT(D1806),"",IF(A1801="Invoice No. : ",INDEX(Sheet1!E$14:E$181,MATCH(B1801,Sheet1!A$14:A$181,0)),O1805))))</f>
        <v>RUBY</v>
      </c>
      <c r="P1806" t="str">
        <f>IF(ISTEXT(E1806),"",IF(ISBLANK(E1806),"",IF(ISTEXT(D1806),"",IF(A1801="Invoice No. : ",INDEX(Sheet1!G$14:G$181,MATCH(B1801,Sheet1!A$14:A$181,0)),P1805))))</f>
        <v>NIDUAZA, LUCIA VALDEZCO</v>
      </c>
      <c r="Q1806">
        <f t="shared" si="111"/>
        <v>130591.09</v>
      </c>
    </row>
    <row r="1807" spans="1:17" x14ac:dyDescent="0.2">
      <c r="A1807" s="10" t="s">
        <v>467</v>
      </c>
      <c r="B1807" s="10" t="s">
        <v>468</v>
      </c>
      <c r="C1807" s="11">
        <v>2</v>
      </c>
      <c r="D1807" s="11">
        <v>47</v>
      </c>
      <c r="E1807" s="11">
        <v>94</v>
      </c>
      <c r="F1807" s="26">
        <f t="shared" si="108"/>
        <v>2145401</v>
      </c>
      <c r="G1807" s="26">
        <f>IF(ISTEXT(E1807),"",IF(ISBLANK(E1807),"",IF(ISTEXT(D1807),"",IF(A1802="Invoice No. : ",INDEX(Sheet1!F$14:F$181,MATCH(B1802,Sheet1!A$14:A$181,0)),G1806))))</f>
        <v>9208</v>
      </c>
      <c r="H1807" s="26" t="str">
        <f t="shared" si="109"/>
        <v>01/17/2023</v>
      </c>
      <c r="I1807" s="26" t="str">
        <f>IF(ISTEXT(E1807),"",IF(ISBLANK(E1807),"",IF(ISTEXT(D1807),"",IF(A1802="Invoice No. : ",TEXT(INDEX(Sheet1!C$14:C$200,MATCH(B1802,Sheet1!A$14:A$200,0)),"hh:mm:ss"),I1806))))</f>
        <v>14:06:46</v>
      </c>
      <c r="J1807">
        <f t="shared" si="110"/>
        <v>3491.19</v>
      </c>
      <c r="K1807">
        <f>IF(ISBLANK(G1807),"",IF(ISTEXT(G1807),"",INDEX(Sheet1!H$14:H$181,MATCH(F1807,Sheet1!A$14:A$181,0))))</f>
        <v>3491.19</v>
      </c>
      <c r="L1807">
        <f>IF(ISBLANK(G1807),"",IF(ISTEXT(G1807),"",INDEX(Sheet1!I$14:I$181,MATCH(F1807,Sheet1!A$14:A$181,0))))</f>
        <v>0</v>
      </c>
      <c r="M1807" t="str">
        <f>IF(ISBLANK(G1807),"",IF(ISTEXT(G1807),"",IF(INDEX(Sheet1!H$14:H$181,MATCH(F1807,Sheet1!A$14:A$181,0))&lt;&gt;0,IF(INDEX(Sheet1!I$14:I$181,MATCH(F1807,Sheet1!A$14:A$181,0))&lt;&gt;0,"Loan &amp; Cash","Loan"),"Cash")))</f>
        <v>Loan</v>
      </c>
      <c r="N1807">
        <f>IF(ISTEXT(E1807),"",IF(ISBLANK(E1807),"",IF(ISTEXT(D1807),"",IF(A1802="Invoice No. : ",INDEX(Sheet1!D$14:D$181,MATCH(B1802,Sheet1!A$14:A$181,0)),N1806))))</f>
        <v>2</v>
      </c>
      <c r="O1807" t="str">
        <f>IF(ISTEXT(E1807),"",IF(ISBLANK(E1807),"",IF(ISTEXT(D1807),"",IF(A1802="Invoice No. : ",INDEX(Sheet1!E$14:E$181,MATCH(B1802,Sheet1!A$14:A$181,0)),O1806))))</f>
        <v>RUBY</v>
      </c>
      <c r="P1807" t="str">
        <f>IF(ISTEXT(E1807),"",IF(ISBLANK(E1807),"",IF(ISTEXT(D1807),"",IF(A1802="Invoice No. : ",INDEX(Sheet1!G$14:G$181,MATCH(B1802,Sheet1!A$14:A$181,0)),P1806))))</f>
        <v>NIDUAZA, LUCIA VALDEZCO</v>
      </c>
      <c r="Q1807">
        <f t="shared" si="111"/>
        <v>130591.09</v>
      </c>
    </row>
    <row r="1808" spans="1:17" x14ac:dyDescent="0.2">
      <c r="D1808" s="12" t="s">
        <v>16</v>
      </c>
      <c r="E1808" s="13">
        <v>3491.19</v>
      </c>
      <c r="F1808" s="26" t="str">
        <f t="shared" si="108"/>
        <v/>
      </c>
      <c r="G1808" s="26" t="str">
        <f>IF(ISTEXT(E1808),"",IF(ISBLANK(E1808),"",IF(ISTEXT(D1808),"",IF(A1803="Invoice No. : ",INDEX(Sheet1!F$14:F$181,MATCH(B1803,Sheet1!A$14:A$181,0)),G1807))))</f>
        <v/>
      </c>
      <c r="H1808" s="26" t="str">
        <f t="shared" si="109"/>
        <v/>
      </c>
      <c r="I1808" s="26" t="str">
        <f>IF(ISTEXT(E1808),"",IF(ISBLANK(E1808),"",IF(ISTEXT(D1808),"",IF(A1803="Invoice No. : ",TEXT(INDEX(Sheet1!C$14:C$200,MATCH(B1803,Sheet1!A$14:A$200,0)),"hh:mm:ss"),I1807))))</f>
        <v/>
      </c>
      <c r="J1808" t="str">
        <f t="shared" si="110"/>
        <v/>
      </c>
      <c r="K1808" t="str">
        <f>IF(ISBLANK(G1808),"",IF(ISTEXT(G1808),"",INDEX(Sheet1!H$14:H$181,MATCH(F1808,Sheet1!A$14:A$181,0))))</f>
        <v/>
      </c>
      <c r="L1808" t="str">
        <f>IF(ISBLANK(G1808),"",IF(ISTEXT(G1808),"",INDEX(Sheet1!I$14:I$181,MATCH(F1808,Sheet1!A$14:A$181,0))))</f>
        <v/>
      </c>
      <c r="M1808" t="str">
        <f>IF(ISBLANK(G1808),"",IF(ISTEXT(G1808),"",IF(INDEX(Sheet1!H$14:H$181,MATCH(F1808,Sheet1!A$14:A$181,0))&lt;&gt;0,IF(INDEX(Sheet1!I$14:I$181,MATCH(F1808,Sheet1!A$14:A$181,0))&lt;&gt;0,"Loan &amp; Cash","Loan"),"Cash")))</f>
        <v/>
      </c>
      <c r="N1808" t="str">
        <f>IF(ISTEXT(E1808),"",IF(ISBLANK(E1808),"",IF(ISTEXT(D1808),"",IF(A1803="Invoice No. : ",INDEX(Sheet1!D$14:D$181,MATCH(B1803,Sheet1!A$14:A$181,0)),N1807))))</f>
        <v/>
      </c>
      <c r="O1808" t="str">
        <f>IF(ISTEXT(E1808),"",IF(ISBLANK(E1808),"",IF(ISTEXT(D1808),"",IF(A1803="Invoice No. : ",INDEX(Sheet1!E$14:E$181,MATCH(B1803,Sheet1!A$14:A$181,0)),O1807))))</f>
        <v/>
      </c>
      <c r="P1808" t="str">
        <f>IF(ISTEXT(E1808),"",IF(ISBLANK(E1808),"",IF(ISTEXT(D1808),"",IF(A1803="Invoice No. : ",INDEX(Sheet1!G$14:G$181,MATCH(B1803,Sheet1!A$14:A$181,0)),P1807))))</f>
        <v/>
      </c>
      <c r="Q1808" t="str">
        <f t="shared" si="111"/>
        <v/>
      </c>
    </row>
    <row r="1809" spans="1:17" x14ac:dyDescent="0.2">
      <c r="F1809" s="26" t="str">
        <f t="shared" ref="F1809:F1872" si="112">IF(ISTEXT(E1809),"",IF(ISBLANK(E1809),"",IF(ISTEXT(D1809),"",IF(A1804="Invoice No. : ",B1804,F1808))))</f>
        <v/>
      </c>
      <c r="G1809" s="26" t="str">
        <f>IF(ISTEXT(E1809),"",IF(ISBLANK(E1809),"",IF(ISTEXT(D1809),"",IF(A1804="Invoice No. : ",INDEX(Sheet1!F$14:F$181,MATCH(B1804,Sheet1!A$14:A$181,0)),G1808))))</f>
        <v/>
      </c>
      <c r="H1809" s="26" t="str">
        <f t="shared" ref="H1809:H1872" si="113">IF(ISTEXT(E1809),"",IF(ISBLANK(E1809),"",IF(ISTEXT(D1809),"",IF(A1804="Invoice No. : ",TEXT(B1805,"mm/dd/yyyy"),H1808))))</f>
        <v/>
      </c>
      <c r="I1809" s="26" t="str">
        <f>IF(ISTEXT(E1809),"",IF(ISBLANK(E1809),"",IF(ISTEXT(D1809),"",IF(A1804="Invoice No. : ",TEXT(INDEX(Sheet1!C$14:C$200,MATCH(B1804,Sheet1!A$14:A$200,0)),"hh:mm:ss"),I1808))))</f>
        <v/>
      </c>
      <c r="J1809" t="str">
        <f t="shared" ref="J1809:J1872" si="114">IF(D1810="Invoice Amount",E1810,IF(ISBLANK(D1809),"",J1810))</f>
        <v/>
      </c>
      <c r="K1809" t="str">
        <f>IF(ISBLANK(G1809),"",IF(ISTEXT(G1809),"",INDEX(Sheet1!H$14:H$181,MATCH(F1809,Sheet1!A$14:A$181,0))))</f>
        <v/>
      </c>
      <c r="L1809" t="str">
        <f>IF(ISBLANK(G1809),"",IF(ISTEXT(G1809),"",INDEX(Sheet1!I$14:I$181,MATCH(F1809,Sheet1!A$14:A$181,0))))</f>
        <v/>
      </c>
      <c r="M1809" t="str">
        <f>IF(ISBLANK(G1809),"",IF(ISTEXT(G1809),"",IF(INDEX(Sheet1!H$14:H$181,MATCH(F1809,Sheet1!A$14:A$181,0))&lt;&gt;0,IF(INDEX(Sheet1!I$14:I$181,MATCH(F1809,Sheet1!A$14:A$181,0))&lt;&gt;0,"Loan &amp; Cash","Loan"),"Cash")))</f>
        <v/>
      </c>
      <c r="N1809" t="str">
        <f>IF(ISTEXT(E1809),"",IF(ISBLANK(E1809),"",IF(ISTEXT(D1809),"",IF(A1804="Invoice No. : ",INDEX(Sheet1!D$14:D$181,MATCH(B1804,Sheet1!A$14:A$181,0)),N1808))))</f>
        <v/>
      </c>
      <c r="O1809" t="str">
        <f>IF(ISTEXT(E1809),"",IF(ISBLANK(E1809),"",IF(ISTEXT(D1809),"",IF(A1804="Invoice No. : ",INDEX(Sheet1!E$14:E$181,MATCH(B1804,Sheet1!A$14:A$181,0)),O1808))))</f>
        <v/>
      </c>
      <c r="P1809" t="str">
        <f>IF(ISTEXT(E1809),"",IF(ISBLANK(E1809),"",IF(ISTEXT(D1809),"",IF(A1804="Invoice No. : ",INDEX(Sheet1!G$14:G$181,MATCH(B1804,Sheet1!A$14:A$181,0)),P1808))))</f>
        <v/>
      </c>
      <c r="Q1809" t="str">
        <f t="shared" ref="Q1809:Q1872" si="115">IF(ISBLANK(C1809),"",IF(ISNUMBER(C1809),VLOOKUP("Grand Total : ",D:E,2,FALSE),""))</f>
        <v/>
      </c>
    </row>
    <row r="1810" spans="1:17" x14ac:dyDescent="0.2">
      <c r="F1810" s="26" t="str">
        <f t="shared" si="112"/>
        <v/>
      </c>
      <c r="G1810" s="26" t="str">
        <f>IF(ISTEXT(E1810),"",IF(ISBLANK(E1810),"",IF(ISTEXT(D1810),"",IF(A1805="Invoice No. : ",INDEX(Sheet1!F$14:F$181,MATCH(B1805,Sheet1!A$14:A$181,0)),G1809))))</f>
        <v/>
      </c>
      <c r="H1810" s="26" t="str">
        <f t="shared" si="113"/>
        <v/>
      </c>
      <c r="I1810" s="26" t="str">
        <f>IF(ISTEXT(E1810),"",IF(ISBLANK(E1810),"",IF(ISTEXT(D1810),"",IF(A1805="Invoice No. : ",TEXT(INDEX(Sheet1!C$14:C$200,MATCH(B1805,Sheet1!A$14:A$200,0)),"hh:mm:ss"),I1809))))</f>
        <v/>
      </c>
      <c r="J1810" t="str">
        <f t="shared" si="114"/>
        <v/>
      </c>
      <c r="K1810" t="str">
        <f>IF(ISBLANK(G1810),"",IF(ISTEXT(G1810),"",INDEX(Sheet1!H$14:H$181,MATCH(F1810,Sheet1!A$14:A$181,0))))</f>
        <v/>
      </c>
      <c r="L1810" t="str">
        <f>IF(ISBLANK(G1810),"",IF(ISTEXT(G1810),"",INDEX(Sheet1!I$14:I$181,MATCH(F1810,Sheet1!A$14:A$181,0))))</f>
        <v/>
      </c>
      <c r="M1810" t="str">
        <f>IF(ISBLANK(G1810),"",IF(ISTEXT(G1810),"",IF(INDEX(Sheet1!H$14:H$181,MATCH(F1810,Sheet1!A$14:A$181,0))&lt;&gt;0,IF(INDEX(Sheet1!I$14:I$181,MATCH(F1810,Sheet1!A$14:A$181,0))&lt;&gt;0,"Loan &amp; Cash","Loan"),"Cash")))</f>
        <v/>
      </c>
      <c r="N1810" t="str">
        <f>IF(ISTEXT(E1810),"",IF(ISBLANK(E1810),"",IF(ISTEXT(D1810),"",IF(A1805="Invoice No. : ",INDEX(Sheet1!D$14:D$181,MATCH(B1805,Sheet1!A$14:A$181,0)),N1809))))</f>
        <v/>
      </c>
      <c r="O1810" t="str">
        <f>IF(ISTEXT(E1810),"",IF(ISBLANK(E1810),"",IF(ISTEXT(D1810),"",IF(A1805="Invoice No. : ",INDEX(Sheet1!E$14:E$181,MATCH(B1805,Sheet1!A$14:A$181,0)),O1809))))</f>
        <v/>
      </c>
      <c r="P1810" t="str">
        <f>IF(ISTEXT(E1810),"",IF(ISBLANK(E1810),"",IF(ISTEXT(D1810),"",IF(A1805="Invoice No. : ",INDEX(Sheet1!G$14:G$181,MATCH(B1805,Sheet1!A$14:A$181,0)),P1809))))</f>
        <v/>
      </c>
      <c r="Q1810" t="str">
        <f t="shared" si="115"/>
        <v/>
      </c>
    </row>
    <row r="1811" spans="1:17" x14ac:dyDescent="0.2">
      <c r="A1811" s="3" t="s">
        <v>4</v>
      </c>
      <c r="B1811" s="4">
        <v>2145402</v>
      </c>
      <c r="C1811" s="3" t="s">
        <v>5</v>
      </c>
      <c r="D1811" s="5" t="s">
        <v>185</v>
      </c>
      <c r="F1811" s="26" t="str">
        <f t="shared" si="112"/>
        <v/>
      </c>
      <c r="G1811" s="26" t="str">
        <f>IF(ISTEXT(E1811),"",IF(ISBLANK(E1811),"",IF(ISTEXT(D1811),"",IF(A1806="Invoice No. : ",INDEX(Sheet1!F$14:F$181,MATCH(B1806,Sheet1!A$14:A$181,0)),G1810))))</f>
        <v/>
      </c>
      <c r="H1811" s="26" t="str">
        <f t="shared" si="113"/>
        <v/>
      </c>
      <c r="I1811" s="26" t="str">
        <f>IF(ISTEXT(E1811),"",IF(ISBLANK(E1811),"",IF(ISTEXT(D1811),"",IF(A1806="Invoice No. : ",TEXT(INDEX(Sheet1!C$14:C$200,MATCH(B1806,Sheet1!A$14:A$200,0)),"hh:mm:ss"),I1810))))</f>
        <v/>
      </c>
      <c r="J1811" t="str">
        <f t="shared" si="114"/>
        <v/>
      </c>
      <c r="K1811" t="str">
        <f>IF(ISBLANK(G1811),"",IF(ISTEXT(G1811),"",INDEX(Sheet1!H$14:H$181,MATCH(F1811,Sheet1!A$14:A$181,0))))</f>
        <v/>
      </c>
      <c r="L1811" t="str">
        <f>IF(ISBLANK(G1811),"",IF(ISTEXT(G1811),"",INDEX(Sheet1!I$14:I$181,MATCH(F1811,Sheet1!A$14:A$181,0))))</f>
        <v/>
      </c>
      <c r="M1811" t="str">
        <f>IF(ISBLANK(G1811),"",IF(ISTEXT(G1811),"",IF(INDEX(Sheet1!H$14:H$181,MATCH(F1811,Sheet1!A$14:A$181,0))&lt;&gt;0,IF(INDEX(Sheet1!I$14:I$181,MATCH(F1811,Sheet1!A$14:A$181,0))&lt;&gt;0,"Loan &amp; Cash","Loan"),"Cash")))</f>
        <v/>
      </c>
      <c r="N1811" t="str">
        <f>IF(ISTEXT(E1811),"",IF(ISBLANK(E1811),"",IF(ISTEXT(D1811),"",IF(A1806="Invoice No. : ",INDEX(Sheet1!D$14:D$181,MATCH(B1806,Sheet1!A$14:A$181,0)),N1810))))</f>
        <v/>
      </c>
      <c r="O1811" t="str">
        <f>IF(ISTEXT(E1811),"",IF(ISBLANK(E1811),"",IF(ISTEXT(D1811),"",IF(A1806="Invoice No. : ",INDEX(Sheet1!E$14:E$181,MATCH(B1806,Sheet1!A$14:A$181,0)),O1810))))</f>
        <v/>
      </c>
      <c r="P1811" t="str">
        <f>IF(ISTEXT(E1811),"",IF(ISBLANK(E1811),"",IF(ISTEXT(D1811),"",IF(A1806="Invoice No. : ",INDEX(Sheet1!G$14:G$181,MATCH(B1806,Sheet1!A$14:A$181,0)),P1810))))</f>
        <v/>
      </c>
      <c r="Q1811" t="str">
        <f t="shared" si="115"/>
        <v/>
      </c>
    </row>
    <row r="1812" spans="1:17" x14ac:dyDescent="0.2">
      <c r="A1812" s="3" t="s">
        <v>7</v>
      </c>
      <c r="B1812" s="6">
        <v>44943</v>
      </c>
      <c r="C1812" s="3" t="s">
        <v>8</v>
      </c>
      <c r="D1812" s="7">
        <v>2</v>
      </c>
      <c r="F1812" s="26" t="str">
        <f t="shared" si="112"/>
        <v/>
      </c>
      <c r="G1812" s="26" t="str">
        <f>IF(ISTEXT(E1812),"",IF(ISBLANK(E1812),"",IF(ISTEXT(D1812),"",IF(A1807="Invoice No. : ",INDEX(Sheet1!F$14:F$181,MATCH(B1807,Sheet1!A$14:A$181,0)),G1811))))</f>
        <v/>
      </c>
      <c r="H1812" s="26" t="str">
        <f t="shared" si="113"/>
        <v/>
      </c>
      <c r="I1812" s="26" t="str">
        <f>IF(ISTEXT(E1812),"",IF(ISBLANK(E1812),"",IF(ISTEXT(D1812),"",IF(A1807="Invoice No. : ",TEXT(INDEX(Sheet1!C$14:C$200,MATCH(B1807,Sheet1!A$14:A$200,0)),"hh:mm:ss"),I1811))))</f>
        <v/>
      </c>
      <c r="J1812" t="str">
        <f t="shared" si="114"/>
        <v/>
      </c>
      <c r="K1812" t="str">
        <f>IF(ISBLANK(G1812),"",IF(ISTEXT(G1812),"",INDEX(Sheet1!H$14:H$181,MATCH(F1812,Sheet1!A$14:A$181,0))))</f>
        <v/>
      </c>
      <c r="L1812" t="str">
        <f>IF(ISBLANK(G1812),"",IF(ISTEXT(G1812),"",INDEX(Sheet1!I$14:I$181,MATCH(F1812,Sheet1!A$14:A$181,0))))</f>
        <v/>
      </c>
      <c r="M1812" t="str">
        <f>IF(ISBLANK(G1812),"",IF(ISTEXT(G1812),"",IF(INDEX(Sheet1!H$14:H$181,MATCH(F1812,Sheet1!A$14:A$181,0))&lt;&gt;0,IF(INDEX(Sheet1!I$14:I$181,MATCH(F1812,Sheet1!A$14:A$181,0))&lt;&gt;0,"Loan &amp; Cash","Loan"),"Cash")))</f>
        <v/>
      </c>
      <c r="N1812" t="str">
        <f>IF(ISTEXT(E1812),"",IF(ISBLANK(E1812),"",IF(ISTEXT(D1812),"",IF(A1807="Invoice No. : ",INDEX(Sheet1!D$14:D$181,MATCH(B1807,Sheet1!A$14:A$181,0)),N1811))))</f>
        <v/>
      </c>
      <c r="O1812" t="str">
        <f>IF(ISTEXT(E1812),"",IF(ISBLANK(E1812),"",IF(ISTEXT(D1812),"",IF(A1807="Invoice No. : ",INDEX(Sheet1!E$14:E$181,MATCH(B1807,Sheet1!A$14:A$181,0)),O1811))))</f>
        <v/>
      </c>
      <c r="P1812" t="str">
        <f>IF(ISTEXT(E1812),"",IF(ISBLANK(E1812),"",IF(ISTEXT(D1812),"",IF(A1807="Invoice No. : ",INDEX(Sheet1!G$14:G$181,MATCH(B1807,Sheet1!A$14:A$181,0)),P1811))))</f>
        <v/>
      </c>
      <c r="Q1812" t="str">
        <f t="shared" si="115"/>
        <v/>
      </c>
    </row>
    <row r="1813" spans="1:17" x14ac:dyDescent="0.2">
      <c r="F1813" s="26" t="str">
        <f t="shared" si="112"/>
        <v/>
      </c>
      <c r="G1813" s="26" t="str">
        <f>IF(ISTEXT(E1813),"",IF(ISBLANK(E1813),"",IF(ISTEXT(D1813),"",IF(A1808="Invoice No. : ",INDEX(Sheet1!F$14:F$181,MATCH(B1808,Sheet1!A$14:A$181,0)),G1812))))</f>
        <v/>
      </c>
      <c r="H1813" s="26" t="str">
        <f t="shared" si="113"/>
        <v/>
      </c>
      <c r="I1813" s="26" t="str">
        <f>IF(ISTEXT(E1813),"",IF(ISBLANK(E1813),"",IF(ISTEXT(D1813),"",IF(A1808="Invoice No. : ",TEXT(INDEX(Sheet1!C$14:C$200,MATCH(B1808,Sheet1!A$14:A$200,0)),"hh:mm:ss"),I1812))))</f>
        <v/>
      </c>
      <c r="J1813" t="str">
        <f t="shared" si="114"/>
        <v/>
      </c>
      <c r="K1813" t="str">
        <f>IF(ISBLANK(G1813),"",IF(ISTEXT(G1813),"",INDEX(Sheet1!H$14:H$181,MATCH(F1813,Sheet1!A$14:A$181,0))))</f>
        <v/>
      </c>
      <c r="L1813" t="str">
        <f>IF(ISBLANK(G1813),"",IF(ISTEXT(G1813),"",INDEX(Sheet1!I$14:I$181,MATCH(F1813,Sheet1!A$14:A$181,0))))</f>
        <v/>
      </c>
      <c r="M1813" t="str">
        <f>IF(ISBLANK(G1813),"",IF(ISTEXT(G1813),"",IF(INDEX(Sheet1!H$14:H$181,MATCH(F1813,Sheet1!A$14:A$181,0))&lt;&gt;0,IF(INDEX(Sheet1!I$14:I$181,MATCH(F1813,Sheet1!A$14:A$181,0))&lt;&gt;0,"Loan &amp; Cash","Loan"),"Cash")))</f>
        <v/>
      </c>
      <c r="N1813" t="str">
        <f>IF(ISTEXT(E1813),"",IF(ISBLANK(E1813),"",IF(ISTEXT(D1813),"",IF(A1808="Invoice No. : ",INDEX(Sheet1!D$14:D$181,MATCH(B1808,Sheet1!A$14:A$181,0)),N1812))))</f>
        <v/>
      </c>
      <c r="O1813" t="str">
        <f>IF(ISTEXT(E1813),"",IF(ISBLANK(E1813),"",IF(ISTEXT(D1813),"",IF(A1808="Invoice No. : ",INDEX(Sheet1!E$14:E$181,MATCH(B1808,Sheet1!A$14:A$181,0)),O1812))))</f>
        <v/>
      </c>
      <c r="P1813" t="str">
        <f>IF(ISTEXT(E1813),"",IF(ISBLANK(E1813),"",IF(ISTEXT(D1813),"",IF(A1808="Invoice No. : ",INDEX(Sheet1!G$14:G$181,MATCH(B1808,Sheet1!A$14:A$181,0)),P1812))))</f>
        <v/>
      </c>
      <c r="Q1813" t="str">
        <f t="shared" si="115"/>
        <v/>
      </c>
    </row>
    <row r="1814" spans="1:17" x14ac:dyDescent="0.2">
      <c r="A1814" s="8" t="s">
        <v>9</v>
      </c>
      <c r="B1814" s="8" t="s">
        <v>10</v>
      </c>
      <c r="C1814" s="9" t="s">
        <v>11</v>
      </c>
      <c r="D1814" s="9" t="s">
        <v>12</v>
      </c>
      <c r="E1814" s="9" t="s">
        <v>13</v>
      </c>
      <c r="F1814" s="26" t="str">
        <f t="shared" si="112"/>
        <v/>
      </c>
      <c r="G1814" s="26" t="str">
        <f>IF(ISTEXT(E1814),"",IF(ISBLANK(E1814),"",IF(ISTEXT(D1814),"",IF(A1809="Invoice No. : ",INDEX(Sheet1!F$14:F$181,MATCH(B1809,Sheet1!A$14:A$181,0)),G1813))))</f>
        <v/>
      </c>
      <c r="H1814" s="26" t="str">
        <f t="shared" si="113"/>
        <v/>
      </c>
      <c r="I1814" s="26" t="str">
        <f>IF(ISTEXT(E1814),"",IF(ISBLANK(E1814),"",IF(ISTEXT(D1814),"",IF(A1809="Invoice No. : ",TEXT(INDEX(Sheet1!C$14:C$200,MATCH(B1809,Sheet1!A$14:A$200,0)),"hh:mm:ss"),I1813))))</f>
        <v/>
      </c>
      <c r="J1814" t="str">
        <f t="shared" si="114"/>
        <v/>
      </c>
      <c r="K1814" t="str">
        <f>IF(ISBLANK(G1814),"",IF(ISTEXT(G1814),"",INDEX(Sheet1!H$14:H$181,MATCH(F1814,Sheet1!A$14:A$181,0))))</f>
        <v/>
      </c>
      <c r="L1814" t="str">
        <f>IF(ISBLANK(G1814),"",IF(ISTEXT(G1814),"",INDEX(Sheet1!I$14:I$181,MATCH(F1814,Sheet1!A$14:A$181,0))))</f>
        <v/>
      </c>
      <c r="M1814" t="str">
        <f>IF(ISBLANK(G1814),"",IF(ISTEXT(G1814),"",IF(INDEX(Sheet1!H$14:H$181,MATCH(F1814,Sheet1!A$14:A$181,0))&lt;&gt;0,IF(INDEX(Sheet1!I$14:I$181,MATCH(F1814,Sheet1!A$14:A$181,0))&lt;&gt;0,"Loan &amp; Cash","Loan"),"Cash")))</f>
        <v/>
      </c>
      <c r="N1814" t="str">
        <f>IF(ISTEXT(E1814),"",IF(ISBLANK(E1814),"",IF(ISTEXT(D1814),"",IF(A1809="Invoice No. : ",INDEX(Sheet1!D$14:D$181,MATCH(B1809,Sheet1!A$14:A$181,0)),N1813))))</f>
        <v/>
      </c>
      <c r="O1814" t="str">
        <f>IF(ISTEXT(E1814),"",IF(ISBLANK(E1814),"",IF(ISTEXT(D1814),"",IF(A1809="Invoice No. : ",INDEX(Sheet1!E$14:E$181,MATCH(B1809,Sheet1!A$14:A$181,0)),O1813))))</f>
        <v/>
      </c>
      <c r="P1814" t="str">
        <f>IF(ISTEXT(E1814),"",IF(ISBLANK(E1814),"",IF(ISTEXT(D1814),"",IF(A1809="Invoice No. : ",INDEX(Sheet1!G$14:G$181,MATCH(B1809,Sheet1!A$14:A$181,0)),P1813))))</f>
        <v/>
      </c>
      <c r="Q1814" t="str">
        <f t="shared" si="115"/>
        <v/>
      </c>
    </row>
    <row r="1815" spans="1:17" x14ac:dyDescent="0.2">
      <c r="F1815" s="26" t="str">
        <f t="shared" si="112"/>
        <v/>
      </c>
      <c r="G1815" s="26" t="str">
        <f>IF(ISTEXT(E1815),"",IF(ISBLANK(E1815),"",IF(ISTEXT(D1815),"",IF(A1810="Invoice No. : ",INDEX(Sheet1!F$14:F$181,MATCH(B1810,Sheet1!A$14:A$181,0)),G1814))))</f>
        <v/>
      </c>
      <c r="H1815" s="26" t="str">
        <f t="shared" si="113"/>
        <v/>
      </c>
      <c r="I1815" s="26" t="str">
        <f>IF(ISTEXT(E1815),"",IF(ISBLANK(E1815),"",IF(ISTEXT(D1815),"",IF(A1810="Invoice No. : ",TEXT(INDEX(Sheet1!C$14:C$200,MATCH(B1810,Sheet1!A$14:A$200,0)),"hh:mm:ss"),I1814))))</f>
        <v/>
      </c>
      <c r="J1815" t="str">
        <f t="shared" si="114"/>
        <v/>
      </c>
      <c r="K1815" t="str">
        <f>IF(ISBLANK(G1815),"",IF(ISTEXT(G1815),"",INDEX(Sheet1!H$14:H$181,MATCH(F1815,Sheet1!A$14:A$181,0))))</f>
        <v/>
      </c>
      <c r="L1815" t="str">
        <f>IF(ISBLANK(G1815),"",IF(ISTEXT(G1815),"",INDEX(Sheet1!I$14:I$181,MATCH(F1815,Sheet1!A$14:A$181,0))))</f>
        <v/>
      </c>
      <c r="M1815" t="str">
        <f>IF(ISBLANK(G1815),"",IF(ISTEXT(G1815),"",IF(INDEX(Sheet1!H$14:H$181,MATCH(F1815,Sheet1!A$14:A$181,0))&lt;&gt;0,IF(INDEX(Sheet1!I$14:I$181,MATCH(F1815,Sheet1!A$14:A$181,0))&lt;&gt;0,"Loan &amp; Cash","Loan"),"Cash")))</f>
        <v/>
      </c>
      <c r="N1815" t="str">
        <f>IF(ISTEXT(E1815),"",IF(ISBLANK(E1815),"",IF(ISTEXT(D1815),"",IF(A1810="Invoice No. : ",INDEX(Sheet1!D$14:D$181,MATCH(B1810,Sheet1!A$14:A$181,0)),N1814))))</f>
        <v/>
      </c>
      <c r="O1815" t="str">
        <f>IF(ISTEXT(E1815),"",IF(ISBLANK(E1815),"",IF(ISTEXT(D1815),"",IF(A1810="Invoice No. : ",INDEX(Sheet1!E$14:E$181,MATCH(B1810,Sheet1!A$14:A$181,0)),O1814))))</f>
        <v/>
      </c>
      <c r="P1815" t="str">
        <f>IF(ISTEXT(E1815),"",IF(ISBLANK(E1815),"",IF(ISTEXT(D1815),"",IF(A1810="Invoice No. : ",INDEX(Sheet1!G$14:G$181,MATCH(B1810,Sheet1!A$14:A$181,0)),P1814))))</f>
        <v/>
      </c>
      <c r="Q1815" t="str">
        <f t="shared" si="115"/>
        <v/>
      </c>
    </row>
    <row r="1816" spans="1:17" x14ac:dyDescent="0.2">
      <c r="A1816" s="10" t="s">
        <v>427</v>
      </c>
      <c r="B1816" s="10" t="s">
        <v>428</v>
      </c>
      <c r="C1816" s="11">
        <v>1</v>
      </c>
      <c r="D1816" s="11">
        <v>336.75</v>
      </c>
      <c r="E1816" s="11">
        <v>336.75</v>
      </c>
      <c r="F1816" s="26">
        <f t="shared" si="112"/>
        <v>2145402</v>
      </c>
      <c r="G1816" s="26">
        <f>IF(ISTEXT(E1816),"",IF(ISBLANK(E1816),"",IF(ISTEXT(D1816),"",IF(A1811="Invoice No. : ",INDEX(Sheet1!F$14:F$181,MATCH(B1811,Sheet1!A$14:A$181,0)),G1815))))</f>
        <v>25047</v>
      </c>
      <c r="H1816" s="26" t="str">
        <f t="shared" si="113"/>
        <v>01/17/2023</v>
      </c>
      <c r="I1816" s="26" t="str">
        <f>IF(ISTEXT(E1816),"",IF(ISBLANK(E1816),"",IF(ISTEXT(D1816),"",IF(A1811="Invoice No. : ",TEXT(INDEX(Sheet1!C$14:C$200,MATCH(B1811,Sheet1!A$14:A$200,0)),"hh:mm:ss"),I1815))))</f>
        <v>14:12:22</v>
      </c>
      <c r="J1816">
        <f t="shared" si="114"/>
        <v>642.5</v>
      </c>
      <c r="K1816">
        <f>IF(ISBLANK(G1816),"",IF(ISTEXT(G1816),"",INDEX(Sheet1!H$14:H$181,MATCH(F1816,Sheet1!A$14:A$181,0))))</f>
        <v>0</v>
      </c>
      <c r="L1816">
        <f>IF(ISBLANK(G1816),"",IF(ISTEXT(G1816),"",INDEX(Sheet1!I$14:I$181,MATCH(F1816,Sheet1!A$14:A$181,0))))</f>
        <v>642.5</v>
      </c>
      <c r="M1816" t="str">
        <f>IF(ISBLANK(G1816),"",IF(ISTEXT(G1816),"",IF(INDEX(Sheet1!H$14:H$181,MATCH(F1816,Sheet1!A$14:A$181,0))&lt;&gt;0,IF(INDEX(Sheet1!I$14:I$181,MATCH(F1816,Sheet1!A$14:A$181,0))&lt;&gt;0,"Loan &amp; Cash","Loan"),"Cash")))</f>
        <v>Cash</v>
      </c>
      <c r="N1816">
        <f>IF(ISTEXT(E1816),"",IF(ISBLANK(E1816),"",IF(ISTEXT(D1816),"",IF(A1811="Invoice No. : ",INDEX(Sheet1!D$14:D$181,MATCH(B1811,Sheet1!A$14:A$181,0)),N1815))))</f>
        <v>2</v>
      </c>
      <c r="O1816" t="str">
        <f>IF(ISTEXT(E1816),"",IF(ISBLANK(E1816),"",IF(ISTEXT(D1816),"",IF(A1811="Invoice No. : ",INDEX(Sheet1!E$14:E$181,MATCH(B1811,Sheet1!A$14:A$181,0)),O1815))))</f>
        <v>RUBY</v>
      </c>
      <c r="P1816" t="str">
        <f>IF(ISTEXT(E1816),"",IF(ISBLANK(E1816),"",IF(ISTEXT(D1816),"",IF(A1811="Invoice No. : ",INDEX(Sheet1!G$14:G$181,MATCH(B1811,Sheet1!A$14:A$181,0)),P1815))))</f>
        <v>OROS, JONES ALBANO</v>
      </c>
      <c r="Q1816">
        <f t="shared" si="115"/>
        <v>130591.09</v>
      </c>
    </row>
    <row r="1817" spans="1:17" x14ac:dyDescent="0.2">
      <c r="A1817" s="10" t="s">
        <v>149</v>
      </c>
      <c r="B1817" s="10" t="s">
        <v>150</v>
      </c>
      <c r="C1817" s="11">
        <v>1</v>
      </c>
      <c r="D1817" s="11">
        <v>10</v>
      </c>
      <c r="E1817" s="11">
        <v>10</v>
      </c>
      <c r="F1817" s="26">
        <f t="shared" si="112"/>
        <v>2145402</v>
      </c>
      <c r="G1817" s="26">
        <f>IF(ISTEXT(E1817),"",IF(ISBLANK(E1817),"",IF(ISTEXT(D1817),"",IF(A1812="Invoice No. : ",INDEX(Sheet1!F$14:F$181,MATCH(B1812,Sheet1!A$14:A$181,0)),G1816))))</f>
        <v>25047</v>
      </c>
      <c r="H1817" s="26" t="str">
        <f t="shared" si="113"/>
        <v>01/17/2023</v>
      </c>
      <c r="I1817" s="26" t="str">
        <f>IF(ISTEXT(E1817),"",IF(ISBLANK(E1817),"",IF(ISTEXT(D1817),"",IF(A1812="Invoice No. : ",TEXT(INDEX(Sheet1!C$14:C$200,MATCH(B1812,Sheet1!A$14:A$200,0)),"hh:mm:ss"),I1816))))</f>
        <v>14:12:22</v>
      </c>
      <c r="J1817">
        <f t="shared" si="114"/>
        <v>642.5</v>
      </c>
      <c r="K1817">
        <f>IF(ISBLANK(G1817),"",IF(ISTEXT(G1817),"",INDEX(Sheet1!H$14:H$181,MATCH(F1817,Sheet1!A$14:A$181,0))))</f>
        <v>0</v>
      </c>
      <c r="L1817">
        <f>IF(ISBLANK(G1817),"",IF(ISTEXT(G1817),"",INDEX(Sheet1!I$14:I$181,MATCH(F1817,Sheet1!A$14:A$181,0))))</f>
        <v>642.5</v>
      </c>
      <c r="M1817" t="str">
        <f>IF(ISBLANK(G1817),"",IF(ISTEXT(G1817),"",IF(INDEX(Sheet1!H$14:H$181,MATCH(F1817,Sheet1!A$14:A$181,0))&lt;&gt;0,IF(INDEX(Sheet1!I$14:I$181,MATCH(F1817,Sheet1!A$14:A$181,0))&lt;&gt;0,"Loan &amp; Cash","Loan"),"Cash")))</f>
        <v>Cash</v>
      </c>
      <c r="N1817">
        <f>IF(ISTEXT(E1817),"",IF(ISBLANK(E1817),"",IF(ISTEXT(D1817),"",IF(A1812="Invoice No. : ",INDEX(Sheet1!D$14:D$181,MATCH(B1812,Sheet1!A$14:A$181,0)),N1816))))</f>
        <v>2</v>
      </c>
      <c r="O1817" t="str">
        <f>IF(ISTEXT(E1817),"",IF(ISBLANK(E1817),"",IF(ISTEXT(D1817),"",IF(A1812="Invoice No. : ",INDEX(Sheet1!E$14:E$181,MATCH(B1812,Sheet1!A$14:A$181,0)),O1816))))</f>
        <v>RUBY</v>
      </c>
      <c r="P1817" t="str">
        <f>IF(ISTEXT(E1817),"",IF(ISBLANK(E1817),"",IF(ISTEXT(D1817),"",IF(A1812="Invoice No. : ",INDEX(Sheet1!G$14:G$181,MATCH(B1812,Sheet1!A$14:A$181,0)),P1816))))</f>
        <v>OROS, JONES ALBANO</v>
      </c>
      <c r="Q1817">
        <f t="shared" si="115"/>
        <v>130591.09</v>
      </c>
    </row>
    <row r="1818" spans="1:17" x14ac:dyDescent="0.2">
      <c r="A1818" s="10" t="s">
        <v>1169</v>
      </c>
      <c r="B1818" s="10" t="s">
        <v>1170</v>
      </c>
      <c r="C1818" s="11">
        <v>1</v>
      </c>
      <c r="D1818" s="11">
        <v>41.5</v>
      </c>
      <c r="E1818" s="11">
        <v>41.5</v>
      </c>
      <c r="F1818" s="26">
        <f t="shared" si="112"/>
        <v>2145402</v>
      </c>
      <c r="G1818" s="26">
        <f>IF(ISTEXT(E1818),"",IF(ISBLANK(E1818),"",IF(ISTEXT(D1818),"",IF(A1813="Invoice No. : ",INDEX(Sheet1!F$14:F$181,MATCH(B1813,Sheet1!A$14:A$181,0)),G1817))))</f>
        <v>25047</v>
      </c>
      <c r="H1818" s="26" t="str">
        <f t="shared" si="113"/>
        <v>01/17/2023</v>
      </c>
      <c r="I1818" s="26" t="str">
        <f>IF(ISTEXT(E1818),"",IF(ISBLANK(E1818),"",IF(ISTEXT(D1818),"",IF(A1813="Invoice No. : ",TEXT(INDEX(Sheet1!C$14:C$200,MATCH(B1813,Sheet1!A$14:A$200,0)),"hh:mm:ss"),I1817))))</f>
        <v>14:12:22</v>
      </c>
      <c r="J1818">
        <f t="shared" si="114"/>
        <v>642.5</v>
      </c>
      <c r="K1818">
        <f>IF(ISBLANK(G1818),"",IF(ISTEXT(G1818),"",INDEX(Sheet1!H$14:H$181,MATCH(F1818,Sheet1!A$14:A$181,0))))</f>
        <v>0</v>
      </c>
      <c r="L1818">
        <f>IF(ISBLANK(G1818),"",IF(ISTEXT(G1818),"",INDEX(Sheet1!I$14:I$181,MATCH(F1818,Sheet1!A$14:A$181,0))))</f>
        <v>642.5</v>
      </c>
      <c r="M1818" t="str">
        <f>IF(ISBLANK(G1818),"",IF(ISTEXT(G1818),"",IF(INDEX(Sheet1!H$14:H$181,MATCH(F1818,Sheet1!A$14:A$181,0))&lt;&gt;0,IF(INDEX(Sheet1!I$14:I$181,MATCH(F1818,Sheet1!A$14:A$181,0))&lt;&gt;0,"Loan &amp; Cash","Loan"),"Cash")))</f>
        <v>Cash</v>
      </c>
      <c r="N1818">
        <f>IF(ISTEXT(E1818),"",IF(ISBLANK(E1818),"",IF(ISTEXT(D1818),"",IF(A1813="Invoice No. : ",INDEX(Sheet1!D$14:D$181,MATCH(B1813,Sheet1!A$14:A$181,0)),N1817))))</f>
        <v>2</v>
      </c>
      <c r="O1818" t="str">
        <f>IF(ISTEXT(E1818),"",IF(ISBLANK(E1818),"",IF(ISTEXT(D1818),"",IF(A1813="Invoice No. : ",INDEX(Sheet1!E$14:E$181,MATCH(B1813,Sheet1!A$14:A$181,0)),O1817))))</f>
        <v>RUBY</v>
      </c>
      <c r="P1818" t="str">
        <f>IF(ISTEXT(E1818),"",IF(ISBLANK(E1818),"",IF(ISTEXT(D1818),"",IF(A1813="Invoice No. : ",INDEX(Sheet1!G$14:G$181,MATCH(B1813,Sheet1!A$14:A$181,0)),P1817))))</f>
        <v>OROS, JONES ALBANO</v>
      </c>
      <c r="Q1818">
        <f t="shared" si="115"/>
        <v>130591.09</v>
      </c>
    </row>
    <row r="1819" spans="1:17" x14ac:dyDescent="0.2">
      <c r="A1819" s="10" t="s">
        <v>609</v>
      </c>
      <c r="B1819" s="10" t="s">
        <v>610</v>
      </c>
      <c r="C1819" s="11">
        <v>1</v>
      </c>
      <c r="D1819" s="11">
        <v>28</v>
      </c>
      <c r="E1819" s="11">
        <v>28</v>
      </c>
      <c r="F1819" s="26">
        <f t="shared" si="112"/>
        <v>2145402</v>
      </c>
      <c r="G1819" s="26">
        <f>IF(ISTEXT(E1819),"",IF(ISBLANK(E1819),"",IF(ISTEXT(D1819),"",IF(A1814="Invoice No. : ",INDEX(Sheet1!F$14:F$181,MATCH(B1814,Sheet1!A$14:A$181,0)),G1818))))</f>
        <v>25047</v>
      </c>
      <c r="H1819" s="26" t="str">
        <f t="shared" si="113"/>
        <v>01/17/2023</v>
      </c>
      <c r="I1819" s="26" t="str">
        <f>IF(ISTEXT(E1819),"",IF(ISBLANK(E1819),"",IF(ISTEXT(D1819),"",IF(A1814="Invoice No. : ",TEXT(INDEX(Sheet1!C$14:C$200,MATCH(B1814,Sheet1!A$14:A$200,0)),"hh:mm:ss"),I1818))))</f>
        <v>14:12:22</v>
      </c>
      <c r="J1819">
        <f t="shared" si="114"/>
        <v>642.5</v>
      </c>
      <c r="K1819">
        <f>IF(ISBLANK(G1819),"",IF(ISTEXT(G1819),"",INDEX(Sheet1!H$14:H$181,MATCH(F1819,Sheet1!A$14:A$181,0))))</f>
        <v>0</v>
      </c>
      <c r="L1819">
        <f>IF(ISBLANK(G1819),"",IF(ISTEXT(G1819),"",INDEX(Sheet1!I$14:I$181,MATCH(F1819,Sheet1!A$14:A$181,0))))</f>
        <v>642.5</v>
      </c>
      <c r="M1819" t="str">
        <f>IF(ISBLANK(G1819),"",IF(ISTEXT(G1819),"",IF(INDEX(Sheet1!H$14:H$181,MATCH(F1819,Sheet1!A$14:A$181,0))&lt;&gt;0,IF(INDEX(Sheet1!I$14:I$181,MATCH(F1819,Sheet1!A$14:A$181,0))&lt;&gt;0,"Loan &amp; Cash","Loan"),"Cash")))</f>
        <v>Cash</v>
      </c>
      <c r="N1819">
        <f>IF(ISTEXT(E1819),"",IF(ISBLANK(E1819),"",IF(ISTEXT(D1819),"",IF(A1814="Invoice No. : ",INDEX(Sheet1!D$14:D$181,MATCH(B1814,Sheet1!A$14:A$181,0)),N1818))))</f>
        <v>2</v>
      </c>
      <c r="O1819" t="str">
        <f>IF(ISTEXT(E1819),"",IF(ISBLANK(E1819),"",IF(ISTEXT(D1819),"",IF(A1814="Invoice No. : ",INDEX(Sheet1!E$14:E$181,MATCH(B1814,Sheet1!A$14:A$181,0)),O1818))))</f>
        <v>RUBY</v>
      </c>
      <c r="P1819" t="str">
        <f>IF(ISTEXT(E1819),"",IF(ISBLANK(E1819),"",IF(ISTEXT(D1819),"",IF(A1814="Invoice No. : ",INDEX(Sheet1!G$14:G$181,MATCH(B1814,Sheet1!A$14:A$181,0)),P1818))))</f>
        <v>OROS, JONES ALBANO</v>
      </c>
      <c r="Q1819">
        <f t="shared" si="115"/>
        <v>130591.09</v>
      </c>
    </row>
    <row r="1820" spans="1:17" x14ac:dyDescent="0.2">
      <c r="A1820" s="10" t="s">
        <v>123</v>
      </c>
      <c r="B1820" s="10" t="s">
        <v>124</v>
      </c>
      <c r="C1820" s="11">
        <v>1</v>
      </c>
      <c r="D1820" s="11">
        <v>56.25</v>
      </c>
      <c r="E1820" s="11">
        <v>56.25</v>
      </c>
      <c r="F1820" s="26">
        <f t="shared" si="112"/>
        <v>2145402</v>
      </c>
      <c r="G1820" s="26">
        <f>IF(ISTEXT(E1820),"",IF(ISBLANK(E1820),"",IF(ISTEXT(D1820),"",IF(A1815="Invoice No. : ",INDEX(Sheet1!F$14:F$181,MATCH(B1815,Sheet1!A$14:A$181,0)),G1819))))</f>
        <v>25047</v>
      </c>
      <c r="H1820" s="26" t="str">
        <f t="shared" si="113"/>
        <v>01/17/2023</v>
      </c>
      <c r="I1820" s="26" t="str">
        <f>IF(ISTEXT(E1820),"",IF(ISBLANK(E1820),"",IF(ISTEXT(D1820),"",IF(A1815="Invoice No. : ",TEXT(INDEX(Sheet1!C$14:C$200,MATCH(B1815,Sheet1!A$14:A$200,0)),"hh:mm:ss"),I1819))))</f>
        <v>14:12:22</v>
      </c>
      <c r="J1820">
        <f t="shared" si="114"/>
        <v>642.5</v>
      </c>
      <c r="K1820">
        <f>IF(ISBLANK(G1820),"",IF(ISTEXT(G1820),"",INDEX(Sheet1!H$14:H$181,MATCH(F1820,Sheet1!A$14:A$181,0))))</f>
        <v>0</v>
      </c>
      <c r="L1820">
        <f>IF(ISBLANK(G1820),"",IF(ISTEXT(G1820),"",INDEX(Sheet1!I$14:I$181,MATCH(F1820,Sheet1!A$14:A$181,0))))</f>
        <v>642.5</v>
      </c>
      <c r="M1820" t="str">
        <f>IF(ISBLANK(G1820),"",IF(ISTEXT(G1820),"",IF(INDEX(Sheet1!H$14:H$181,MATCH(F1820,Sheet1!A$14:A$181,0))&lt;&gt;0,IF(INDEX(Sheet1!I$14:I$181,MATCH(F1820,Sheet1!A$14:A$181,0))&lt;&gt;0,"Loan &amp; Cash","Loan"),"Cash")))</f>
        <v>Cash</v>
      </c>
      <c r="N1820">
        <f>IF(ISTEXT(E1820),"",IF(ISBLANK(E1820),"",IF(ISTEXT(D1820),"",IF(A1815="Invoice No. : ",INDEX(Sheet1!D$14:D$181,MATCH(B1815,Sheet1!A$14:A$181,0)),N1819))))</f>
        <v>2</v>
      </c>
      <c r="O1820" t="str">
        <f>IF(ISTEXT(E1820),"",IF(ISBLANK(E1820),"",IF(ISTEXT(D1820),"",IF(A1815="Invoice No. : ",INDEX(Sheet1!E$14:E$181,MATCH(B1815,Sheet1!A$14:A$181,0)),O1819))))</f>
        <v>RUBY</v>
      </c>
      <c r="P1820" t="str">
        <f>IF(ISTEXT(E1820),"",IF(ISBLANK(E1820),"",IF(ISTEXT(D1820),"",IF(A1815="Invoice No. : ",INDEX(Sheet1!G$14:G$181,MATCH(B1815,Sheet1!A$14:A$181,0)),P1819))))</f>
        <v>OROS, JONES ALBANO</v>
      </c>
      <c r="Q1820">
        <f t="shared" si="115"/>
        <v>130591.09</v>
      </c>
    </row>
    <row r="1821" spans="1:17" x14ac:dyDescent="0.2">
      <c r="A1821" s="10" t="s">
        <v>23</v>
      </c>
      <c r="B1821" s="10" t="s">
        <v>24</v>
      </c>
      <c r="C1821" s="11">
        <v>2</v>
      </c>
      <c r="D1821" s="11">
        <v>85</v>
      </c>
      <c r="E1821" s="11">
        <v>170</v>
      </c>
      <c r="F1821" s="26">
        <f t="shared" si="112"/>
        <v>2145402</v>
      </c>
      <c r="G1821" s="26">
        <f>IF(ISTEXT(E1821),"",IF(ISBLANK(E1821),"",IF(ISTEXT(D1821),"",IF(A1816="Invoice No. : ",INDEX(Sheet1!F$14:F$181,MATCH(B1816,Sheet1!A$14:A$181,0)),G1820))))</f>
        <v>25047</v>
      </c>
      <c r="H1821" s="26" t="str">
        <f t="shared" si="113"/>
        <v>01/17/2023</v>
      </c>
      <c r="I1821" s="26" t="str">
        <f>IF(ISTEXT(E1821),"",IF(ISBLANK(E1821),"",IF(ISTEXT(D1821),"",IF(A1816="Invoice No. : ",TEXT(INDEX(Sheet1!C$14:C$200,MATCH(B1816,Sheet1!A$14:A$200,0)),"hh:mm:ss"),I1820))))</f>
        <v>14:12:22</v>
      </c>
      <c r="J1821">
        <f t="shared" si="114"/>
        <v>642.5</v>
      </c>
      <c r="K1821">
        <f>IF(ISBLANK(G1821),"",IF(ISTEXT(G1821),"",INDEX(Sheet1!H$14:H$181,MATCH(F1821,Sheet1!A$14:A$181,0))))</f>
        <v>0</v>
      </c>
      <c r="L1821">
        <f>IF(ISBLANK(G1821),"",IF(ISTEXT(G1821),"",INDEX(Sheet1!I$14:I$181,MATCH(F1821,Sheet1!A$14:A$181,0))))</f>
        <v>642.5</v>
      </c>
      <c r="M1821" t="str">
        <f>IF(ISBLANK(G1821),"",IF(ISTEXT(G1821),"",IF(INDEX(Sheet1!H$14:H$181,MATCH(F1821,Sheet1!A$14:A$181,0))&lt;&gt;0,IF(INDEX(Sheet1!I$14:I$181,MATCH(F1821,Sheet1!A$14:A$181,0))&lt;&gt;0,"Loan &amp; Cash","Loan"),"Cash")))</f>
        <v>Cash</v>
      </c>
      <c r="N1821">
        <f>IF(ISTEXT(E1821),"",IF(ISBLANK(E1821),"",IF(ISTEXT(D1821),"",IF(A1816="Invoice No. : ",INDEX(Sheet1!D$14:D$181,MATCH(B1816,Sheet1!A$14:A$181,0)),N1820))))</f>
        <v>2</v>
      </c>
      <c r="O1821" t="str">
        <f>IF(ISTEXT(E1821),"",IF(ISBLANK(E1821),"",IF(ISTEXT(D1821),"",IF(A1816="Invoice No. : ",INDEX(Sheet1!E$14:E$181,MATCH(B1816,Sheet1!A$14:A$181,0)),O1820))))</f>
        <v>RUBY</v>
      </c>
      <c r="P1821" t="str">
        <f>IF(ISTEXT(E1821),"",IF(ISBLANK(E1821),"",IF(ISTEXT(D1821),"",IF(A1816="Invoice No. : ",INDEX(Sheet1!G$14:G$181,MATCH(B1816,Sheet1!A$14:A$181,0)),P1820))))</f>
        <v>OROS, JONES ALBANO</v>
      </c>
      <c r="Q1821">
        <f t="shared" si="115"/>
        <v>130591.09</v>
      </c>
    </row>
    <row r="1822" spans="1:17" x14ac:dyDescent="0.2">
      <c r="D1822" s="12" t="s">
        <v>16</v>
      </c>
      <c r="E1822" s="13">
        <v>642.5</v>
      </c>
      <c r="F1822" s="26" t="str">
        <f t="shared" si="112"/>
        <v/>
      </c>
      <c r="G1822" s="26" t="str">
        <f>IF(ISTEXT(E1822),"",IF(ISBLANK(E1822),"",IF(ISTEXT(D1822),"",IF(A1817="Invoice No. : ",INDEX(Sheet1!F$14:F$181,MATCH(B1817,Sheet1!A$14:A$181,0)),G1821))))</f>
        <v/>
      </c>
      <c r="H1822" s="26" t="str">
        <f t="shared" si="113"/>
        <v/>
      </c>
      <c r="I1822" s="26" t="str">
        <f>IF(ISTEXT(E1822),"",IF(ISBLANK(E1822),"",IF(ISTEXT(D1822),"",IF(A1817="Invoice No. : ",TEXT(INDEX(Sheet1!C$14:C$200,MATCH(B1817,Sheet1!A$14:A$200,0)),"hh:mm:ss"),I1821))))</f>
        <v/>
      </c>
      <c r="J1822" t="str">
        <f t="shared" si="114"/>
        <v/>
      </c>
      <c r="K1822" t="str">
        <f>IF(ISBLANK(G1822),"",IF(ISTEXT(G1822),"",INDEX(Sheet1!H$14:H$181,MATCH(F1822,Sheet1!A$14:A$181,0))))</f>
        <v/>
      </c>
      <c r="L1822" t="str">
        <f>IF(ISBLANK(G1822),"",IF(ISTEXT(G1822),"",INDEX(Sheet1!I$14:I$181,MATCH(F1822,Sheet1!A$14:A$181,0))))</f>
        <v/>
      </c>
      <c r="M1822" t="str">
        <f>IF(ISBLANK(G1822),"",IF(ISTEXT(G1822),"",IF(INDEX(Sheet1!H$14:H$181,MATCH(F1822,Sheet1!A$14:A$181,0))&lt;&gt;0,IF(INDEX(Sheet1!I$14:I$181,MATCH(F1822,Sheet1!A$14:A$181,0))&lt;&gt;0,"Loan &amp; Cash","Loan"),"Cash")))</f>
        <v/>
      </c>
      <c r="N1822" t="str">
        <f>IF(ISTEXT(E1822),"",IF(ISBLANK(E1822),"",IF(ISTEXT(D1822),"",IF(A1817="Invoice No. : ",INDEX(Sheet1!D$14:D$181,MATCH(B1817,Sheet1!A$14:A$181,0)),N1821))))</f>
        <v/>
      </c>
      <c r="O1822" t="str">
        <f>IF(ISTEXT(E1822),"",IF(ISBLANK(E1822),"",IF(ISTEXT(D1822),"",IF(A1817="Invoice No. : ",INDEX(Sheet1!E$14:E$181,MATCH(B1817,Sheet1!A$14:A$181,0)),O1821))))</f>
        <v/>
      </c>
      <c r="P1822" t="str">
        <f>IF(ISTEXT(E1822),"",IF(ISBLANK(E1822),"",IF(ISTEXT(D1822),"",IF(A1817="Invoice No. : ",INDEX(Sheet1!G$14:G$181,MATCH(B1817,Sheet1!A$14:A$181,0)),P1821))))</f>
        <v/>
      </c>
      <c r="Q1822" t="str">
        <f t="shared" si="115"/>
        <v/>
      </c>
    </row>
    <row r="1823" spans="1:17" x14ac:dyDescent="0.2">
      <c r="F1823" s="26" t="str">
        <f t="shared" si="112"/>
        <v/>
      </c>
      <c r="G1823" s="26" t="str">
        <f>IF(ISTEXT(E1823),"",IF(ISBLANK(E1823),"",IF(ISTEXT(D1823),"",IF(A1818="Invoice No. : ",INDEX(Sheet1!F$14:F$181,MATCH(B1818,Sheet1!A$14:A$181,0)),G1822))))</f>
        <v/>
      </c>
      <c r="H1823" s="26" t="str">
        <f t="shared" si="113"/>
        <v/>
      </c>
      <c r="I1823" s="26" t="str">
        <f>IF(ISTEXT(E1823),"",IF(ISBLANK(E1823),"",IF(ISTEXT(D1823),"",IF(A1818="Invoice No. : ",TEXT(INDEX(Sheet1!C$14:C$200,MATCH(B1818,Sheet1!A$14:A$200,0)),"hh:mm:ss"),I1822))))</f>
        <v/>
      </c>
      <c r="J1823" t="str">
        <f t="shared" si="114"/>
        <v/>
      </c>
      <c r="K1823" t="str">
        <f>IF(ISBLANK(G1823),"",IF(ISTEXT(G1823),"",INDEX(Sheet1!H$14:H$181,MATCH(F1823,Sheet1!A$14:A$181,0))))</f>
        <v/>
      </c>
      <c r="L1823" t="str">
        <f>IF(ISBLANK(G1823),"",IF(ISTEXT(G1823),"",INDEX(Sheet1!I$14:I$181,MATCH(F1823,Sheet1!A$14:A$181,0))))</f>
        <v/>
      </c>
      <c r="M1823" t="str">
        <f>IF(ISBLANK(G1823),"",IF(ISTEXT(G1823),"",IF(INDEX(Sheet1!H$14:H$181,MATCH(F1823,Sheet1!A$14:A$181,0))&lt;&gt;0,IF(INDEX(Sheet1!I$14:I$181,MATCH(F1823,Sheet1!A$14:A$181,0))&lt;&gt;0,"Loan &amp; Cash","Loan"),"Cash")))</f>
        <v/>
      </c>
      <c r="N1823" t="str">
        <f>IF(ISTEXT(E1823),"",IF(ISBLANK(E1823),"",IF(ISTEXT(D1823),"",IF(A1818="Invoice No. : ",INDEX(Sheet1!D$14:D$181,MATCH(B1818,Sheet1!A$14:A$181,0)),N1822))))</f>
        <v/>
      </c>
      <c r="O1823" t="str">
        <f>IF(ISTEXT(E1823),"",IF(ISBLANK(E1823),"",IF(ISTEXT(D1823),"",IF(A1818="Invoice No. : ",INDEX(Sheet1!E$14:E$181,MATCH(B1818,Sheet1!A$14:A$181,0)),O1822))))</f>
        <v/>
      </c>
      <c r="P1823" t="str">
        <f>IF(ISTEXT(E1823),"",IF(ISBLANK(E1823),"",IF(ISTEXT(D1823),"",IF(A1818="Invoice No. : ",INDEX(Sheet1!G$14:G$181,MATCH(B1818,Sheet1!A$14:A$181,0)),P1822))))</f>
        <v/>
      </c>
      <c r="Q1823" t="str">
        <f t="shared" si="115"/>
        <v/>
      </c>
    </row>
    <row r="1824" spans="1:17" x14ac:dyDescent="0.2">
      <c r="F1824" s="26" t="str">
        <f t="shared" si="112"/>
        <v/>
      </c>
      <c r="G1824" s="26" t="str">
        <f>IF(ISTEXT(E1824),"",IF(ISBLANK(E1824),"",IF(ISTEXT(D1824),"",IF(A1819="Invoice No. : ",INDEX(Sheet1!F$14:F$181,MATCH(B1819,Sheet1!A$14:A$181,0)),G1823))))</f>
        <v/>
      </c>
      <c r="H1824" s="26" t="str">
        <f t="shared" si="113"/>
        <v/>
      </c>
      <c r="I1824" s="26" t="str">
        <f>IF(ISTEXT(E1824),"",IF(ISBLANK(E1824),"",IF(ISTEXT(D1824),"",IF(A1819="Invoice No. : ",TEXT(INDEX(Sheet1!C$14:C$200,MATCH(B1819,Sheet1!A$14:A$200,0)),"hh:mm:ss"),I1823))))</f>
        <v/>
      </c>
      <c r="J1824" t="str">
        <f t="shared" si="114"/>
        <v/>
      </c>
      <c r="K1824" t="str">
        <f>IF(ISBLANK(G1824),"",IF(ISTEXT(G1824),"",INDEX(Sheet1!H$14:H$181,MATCH(F1824,Sheet1!A$14:A$181,0))))</f>
        <v/>
      </c>
      <c r="L1824" t="str">
        <f>IF(ISBLANK(G1824),"",IF(ISTEXT(G1824),"",INDEX(Sheet1!I$14:I$181,MATCH(F1824,Sheet1!A$14:A$181,0))))</f>
        <v/>
      </c>
      <c r="M1824" t="str">
        <f>IF(ISBLANK(G1824),"",IF(ISTEXT(G1824),"",IF(INDEX(Sheet1!H$14:H$181,MATCH(F1824,Sheet1!A$14:A$181,0))&lt;&gt;0,IF(INDEX(Sheet1!I$14:I$181,MATCH(F1824,Sheet1!A$14:A$181,0))&lt;&gt;0,"Loan &amp; Cash","Loan"),"Cash")))</f>
        <v/>
      </c>
      <c r="N1824" t="str">
        <f>IF(ISTEXT(E1824),"",IF(ISBLANK(E1824),"",IF(ISTEXT(D1824),"",IF(A1819="Invoice No. : ",INDEX(Sheet1!D$14:D$181,MATCH(B1819,Sheet1!A$14:A$181,0)),N1823))))</f>
        <v/>
      </c>
      <c r="O1824" t="str">
        <f>IF(ISTEXT(E1824),"",IF(ISBLANK(E1824),"",IF(ISTEXT(D1824),"",IF(A1819="Invoice No. : ",INDEX(Sheet1!E$14:E$181,MATCH(B1819,Sheet1!A$14:A$181,0)),O1823))))</f>
        <v/>
      </c>
      <c r="P1824" t="str">
        <f>IF(ISTEXT(E1824),"",IF(ISBLANK(E1824),"",IF(ISTEXT(D1824),"",IF(A1819="Invoice No. : ",INDEX(Sheet1!G$14:G$181,MATCH(B1819,Sheet1!A$14:A$181,0)),P1823))))</f>
        <v/>
      </c>
      <c r="Q1824" t="str">
        <f t="shared" si="115"/>
        <v/>
      </c>
    </row>
    <row r="1825" spans="1:17" x14ac:dyDescent="0.2">
      <c r="A1825" s="3" t="s">
        <v>4</v>
      </c>
      <c r="B1825" s="4">
        <v>2145403</v>
      </c>
      <c r="C1825" s="3" t="s">
        <v>5</v>
      </c>
      <c r="D1825" s="5" t="s">
        <v>185</v>
      </c>
      <c r="F1825" s="26" t="str">
        <f t="shared" si="112"/>
        <v/>
      </c>
      <c r="G1825" s="26" t="str">
        <f>IF(ISTEXT(E1825),"",IF(ISBLANK(E1825),"",IF(ISTEXT(D1825),"",IF(A1820="Invoice No. : ",INDEX(Sheet1!F$14:F$181,MATCH(B1820,Sheet1!A$14:A$181,0)),G1824))))</f>
        <v/>
      </c>
      <c r="H1825" s="26" t="str">
        <f t="shared" si="113"/>
        <v/>
      </c>
      <c r="I1825" s="26" t="str">
        <f>IF(ISTEXT(E1825),"",IF(ISBLANK(E1825),"",IF(ISTEXT(D1825),"",IF(A1820="Invoice No. : ",TEXT(INDEX(Sheet1!C$14:C$200,MATCH(B1820,Sheet1!A$14:A$200,0)),"hh:mm:ss"),I1824))))</f>
        <v/>
      </c>
      <c r="J1825" t="str">
        <f t="shared" si="114"/>
        <v/>
      </c>
      <c r="K1825" t="str">
        <f>IF(ISBLANK(G1825),"",IF(ISTEXT(G1825),"",INDEX(Sheet1!H$14:H$181,MATCH(F1825,Sheet1!A$14:A$181,0))))</f>
        <v/>
      </c>
      <c r="L1825" t="str">
        <f>IF(ISBLANK(G1825),"",IF(ISTEXT(G1825),"",INDEX(Sheet1!I$14:I$181,MATCH(F1825,Sheet1!A$14:A$181,0))))</f>
        <v/>
      </c>
      <c r="M1825" t="str">
        <f>IF(ISBLANK(G1825),"",IF(ISTEXT(G1825),"",IF(INDEX(Sheet1!H$14:H$181,MATCH(F1825,Sheet1!A$14:A$181,0))&lt;&gt;0,IF(INDEX(Sheet1!I$14:I$181,MATCH(F1825,Sheet1!A$14:A$181,0))&lt;&gt;0,"Loan &amp; Cash","Loan"),"Cash")))</f>
        <v/>
      </c>
      <c r="N1825" t="str">
        <f>IF(ISTEXT(E1825),"",IF(ISBLANK(E1825),"",IF(ISTEXT(D1825),"",IF(A1820="Invoice No. : ",INDEX(Sheet1!D$14:D$181,MATCH(B1820,Sheet1!A$14:A$181,0)),N1824))))</f>
        <v/>
      </c>
      <c r="O1825" t="str">
        <f>IF(ISTEXT(E1825),"",IF(ISBLANK(E1825),"",IF(ISTEXT(D1825),"",IF(A1820="Invoice No. : ",INDEX(Sheet1!E$14:E$181,MATCH(B1820,Sheet1!A$14:A$181,0)),O1824))))</f>
        <v/>
      </c>
      <c r="P1825" t="str">
        <f>IF(ISTEXT(E1825),"",IF(ISBLANK(E1825),"",IF(ISTEXT(D1825),"",IF(A1820="Invoice No. : ",INDEX(Sheet1!G$14:G$181,MATCH(B1820,Sheet1!A$14:A$181,0)),P1824))))</f>
        <v/>
      </c>
      <c r="Q1825" t="str">
        <f t="shared" si="115"/>
        <v/>
      </c>
    </row>
    <row r="1826" spans="1:17" x14ac:dyDescent="0.2">
      <c r="A1826" s="3" t="s">
        <v>7</v>
      </c>
      <c r="B1826" s="6">
        <v>44943</v>
      </c>
      <c r="C1826" s="3" t="s">
        <v>8</v>
      </c>
      <c r="D1826" s="7">
        <v>2</v>
      </c>
      <c r="F1826" s="26" t="str">
        <f t="shared" si="112"/>
        <v/>
      </c>
      <c r="G1826" s="26" t="str">
        <f>IF(ISTEXT(E1826),"",IF(ISBLANK(E1826),"",IF(ISTEXT(D1826),"",IF(A1821="Invoice No. : ",INDEX(Sheet1!F$14:F$181,MATCH(B1821,Sheet1!A$14:A$181,0)),G1825))))</f>
        <v/>
      </c>
      <c r="H1826" s="26" t="str">
        <f t="shared" si="113"/>
        <v/>
      </c>
      <c r="I1826" s="26" t="str">
        <f>IF(ISTEXT(E1826),"",IF(ISBLANK(E1826),"",IF(ISTEXT(D1826),"",IF(A1821="Invoice No. : ",TEXT(INDEX(Sheet1!C$14:C$200,MATCH(B1821,Sheet1!A$14:A$200,0)),"hh:mm:ss"),I1825))))</f>
        <v/>
      </c>
      <c r="J1826" t="str">
        <f t="shared" si="114"/>
        <v/>
      </c>
      <c r="K1826" t="str">
        <f>IF(ISBLANK(G1826),"",IF(ISTEXT(G1826),"",INDEX(Sheet1!H$14:H$181,MATCH(F1826,Sheet1!A$14:A$181,0))))</f>
        <v/>
      </c>
      <c r="L1826" t="str">
        <f>IF(ISBLANK(G1826),"",IF(ISTEXT(G1826),"",INDEX(Sheet1!I$14:I$181,MATCH(F1826,Sheet1!A$14:A$181,0))))</f>
        <v/>
      </c>
      <c r="M1826" t="str">
        <f>IF(ISBLANK(G1826),"",IF(ISTEXT(G1826),"",IF(INDEX(Sheet1!H$14:H$181,MATCH(F1826,Sheet1!A$14:A$181,0))&lt;&gt;0,IF(INDEX(Sheet1!I$14:I$181,MATCH(F1826,Sheet1!A$14:A$181,0))&lt;&gt;0,"Loan &amp; Cash","Loan"),"Cash")))</f>
        <v/>
      </c>
      <c r="N1826" t="str">
        <f>IF(ISTEXT(E1826),"",IF(ISBLANK(E1826),"",IF(ISTEXT(D1826),"",IF(A1821="Invoice No. : ",INDEX(Sheet1!D$14:D$181,MATCH(B1821,Sheet1!A$14:A$181,0)),N1825))))</f>
        <v/>
      </c>
      <c r="O1826" t="str">
        <f>IF(ISTEXT(E1826),"",IF(ISBLANK(E1826),"",IF(ISTEXT(D1826),"",IF(A1821="Invoice No. : ",INDEX(Sheet1!E$14:E$181,MATCH(B1821,Sheet1!A$14:A$181,0)),O1825))))</f>
        <v/>
      </c>
      <c r="P1826" t="str">
        <f>IF(ISTEXT(E1826),"",IF(ISBLANK(E1826),"",IF(ISTEXT(D1826),"",IF(A1821="Invoice No. : ",INDEX(Sheet1!G$14:G$181,MATCH(B1821,Sheet1!A$14:A$181,0)),P1825))))</f>
        <v/>
      </c>
      <c r="Q1826" t="str">
        <f t="shared" si="115"/>
        <v/>
      </c>
    </row>
    <row r="1827" spans="1:17" x14ac:dyDescent="0.2">
      <c r="F1827" s="26" t="str">
        <f t="shared" si="112"/>
        <v/>
      </c>
      <c r="G1827" s="26" t="str">
        <f>IF(ISTEXT(E1827),"",IF(ISBLANK(E1827),"",IF(ISTEXT(D1827),"",IF(A1822="Invoice No. : ",INDEX(Sheet1!F$14:F$181,MATCH(B1822,Sheet1!A$14:A$181,0)),G1826))))</f>
        <v/>
      </c>
      <c r="H1827" s="26" t="str">
        <f t="shared" si="113"/>
        <v/>
      </c>
      <c r="I1827" s="26" t="str">
        <f>IF(ISTEXT(E1827),"",IF(ISBLANK(E1827),"",IF(ISTEXT(D1827),"",IF(A1822="Invoice No. : ",TEXT(INDEX(Sheet1!C$14:C$200,MATCH(B1822,Sheet1!A$14:A$200,0)),"hh:mm:ss"),I1826))))</f>
        <v/>
      </c>
      <c r="J1827" t="str">
        <f t="shared" si="114"/>
        <v/>
      </c>
      <c r="K1827" t="str">
        <f>IF(ISBLANK(G1827),"",IF(ISTEXT(G1827),"",INDEX(Sheet1!H$14:H$181,MATCH(F1827,Sheet1!A$14:A$181,0))))</f>
        <v/>
      </c>
      <c r="L1827" t="str">
        <f>IF(ISBLANK(G1827),"",IF(ISTEXT(G1827),"",INDEX(Sheet1!I$14:I$181,MATCH(F1827,Sheet1!A$14:A$181,0))))</f>
        <v/>
      </c>
      <c r="M1827" t="str">
        <f>IF(ISBLANK(G1827),"",IF(ISTEXT(G1827),"",IF(INDEX(Sheet1!H$14:H$181,MATCH(F1827,Sheet1!A$14:A$181,0))&lt;&gt;0,IF(INDEX(Sheet1!I$14:I$181,MATCH(F1827,Sheet1!A$14:A$181,0))&lt;&gt;0,"Loan &amp; Cash","Loan"),"Cash")))</f>
        <v/>
      </c>
      <c r="N1827" t="str">
        <f>IF(ISTEXT(E1827),"",IF(ISBLANK(E1827),"",IF(ISTEXT(D1827),"",IF(A1822="Invoice No. : ",INDEX(Sheet1!D$14:D$181,MATCH(B1822,Sheet1!A$14:A$181,0)),N1826))))</f>
        <v/>
      </c>
      <c r="O1827" t="str">
        <f>IF(ISTEXT(E1827),"",IF(ISBLANK(E1827),"",IF(ISTEXT(D1827),"",IF(A1822="Invoice No. : ",INDEX(Sheet1!E$14:E$181,MATCH(B1822,Sheet1!A$14:A$181,0)),O1826))))</f>
        <v/>
      </c>
      <c r="P1827" t="str">
        <f>IF(ISTEXT(E1827),"",IF(ISBLANK(E1827),"",IF(ISTEXT(D1827),"",IF(A1822="Invoice No. : ",INDEX(Sheet1!G$14:G$181,MATCH(B1822,Sheet1!A$14:A$181,0)),P1826))))</f>
        <v/>
      </c>
      <c r="Q1827" t="str">
        <f t="shared" si="115"/>
        <v/>
      </c>
    </row>
    <row r="1828" spans="1:17" x14ac:dyDescent="0.2">
      <c r="A1828" s="8" t="s">
        <v>9</v>
      </c>
      <c r="B1828" s="8" t="s">
        <v>10</v>
      </c>
      <c r="C1828" s="9" t="s">
        <v>11</v>
      </c>
      <c r="D1828" s="9" t="s">
        <v>12</v>
      </c>
      <c r="E1828" s="9" t="s">
        <v>13</v>
      </c>
      <c r="F1828" s="26" t="str">
        <f t="shared" si="112"/>
        <v/>
      </c>
      <c r="G1828" s="26" t="str">
        <f>IF(ISTEXT(E1828),"",IF(ISBLANK(E1828),"",IF(ISTEXT(D1828),"",IF(A1823="Invoice No. : ",INDEX(Sheet1!F$14:F$181,MATCH(B1823,Sheet1!A$14:A$181,0)),G1827))))</f>
        <v/>
      </c>
      <c r="H1828" s="26" t="str">
        <f t="shared" si="113"/>
        <v/>
      </c>
      <c r="I1828" s="26" t="str">
        <f>IF(ISTEXT(E1828),"",IF(ISBLANK(E1828),"",IF(ISTEXT(D1828),"",IF(A1823="Invoice No. : ",TEXT(INDEX(Sheet1!C$14:C$200,MATCH(B1823,Sheet1!A$14:A$200,0)),"hh:mm:ss"),I1827))))</f>
        <v/>
      </c>
      <c r="J1828" t="str">
        <f t="shared" si="114"/>
        <v/>
      </c>
      <c r="K1828" t="str">
        <f>IF(ISBLANK(G1828),"",IF(ISTEXT(G1828),"",INDEX(Sheet1!H$14:H$181,MATCH(F1828,Sheet1!A$14:A$181,0))))</f>
        <v/>
      </c>
      <c r="L1828" t="str">
        <f>IF(ISBLANK(G1828),"",IF(ISTEXT(G1828),"",INDEX(Sheet1!I$14:I$181,MATCH(F1828,Sheet1!A$14:A$181,0))))</f>
        <v/>
      </c>
      <c r="M1828" t="str">
        <f>IF(ISBLANK(G1828),"",IF(ISTEXT(G1828),"",IF(INDEX(Sheet1!H$14:H$181,MATCH(F1828,Sheet1!A$14:A$181,0))&lt;&gt;0,IF(INDEX(Sheet1!I$14:I$181,MATCH(F1828,Sheet1!A$14:A$181,0))&lt;&gt;0,"Loan &amp; Cash","Loan"),"Cash")))</f>
        <v/>
      </c>
      <c r="N1828" t="str">
        <f>IF(ISTEXT(E1828),"",IF(ISBLANK(E1828),"",IF(ISTEXT(D1828),"",IF(A1823="Invoice No. : ",INDEX(Sheet1!D$14:D$181,MATCH(B1823,Sheet1!A$14:A$181,0)),N1827))))</f>
        <v/>
      </c>
      <c r="O1828" t="str">
        <f>IF(ISTEXT(E1828),"",IF(ISBLANK(E1828),"",IF(ISTEXT(D1828),"",IF(A1823="Invoice No. : ",INDEX(Sheet1!E$14:E$181,MATCH(B1823,Sheet1!A$14:A$181,0)),O1827))))</f>
        <v/>
      </c>
      <c r="P1828" t="str">
        <f>IF(ISTEXT(E1828),"",IF(ISBLANK(E1828),"",IF(ISTEXT(D1828),"",IF(A1823="Invoice No. : ",INDEX(Sheet1!G$14:G$181,MATCH(B1823,Sheet1!A$14:A$181,0)),P1827))))</f>
        <v/>
      </c>
      <c r="Q1828" t="str">
        <f t="shared" si="115"/>
        <v/>
      </c>
    </row>
    <row r="1829" spans="1:17" x14ac:dyDescent="0.2">
      <c r="F1829" s="26" t="str">
        <f t="shared" si="112"/>
        <v/>
      </c>
      <c r="G1829" s="26" t="str">
        <f>IF(ISTEXT(E1829),"",IF(ISBLANK(E1829),"",IF(ISTEXT(D1829),"",IF(A1824="Invoice No. : ",INDEX(Sheet1!F$14:F$181,MATCH(B1824,Sheet1!A$14:A$181,0)),G1828))))</f>
        <v/>
      </c>
      <c r="H1829" s="26" t="str">
        <f t="shared" si="113"/>
        <v/>
      </c>
      <c r="I1829" s="26" t="str">
        <f>IF(ISTEXT(E1829),"",IF(ISBLANK(E1829),"",IF(ISTEXT(D1829),"",IF(A1824="Invoice No. : ",TEXT(INDEX(Sheet1!C$14:C$200,MATCH(B1824,Sheet1!A$14:A$200,0)),"hh:mm:ss"),I1828))))</f>
        <v/>
      </c>
      <c r="J1829" t="str">
        <f t="shared" si="114"/>
        <v/>
      </c>
      <c r="K1829" t="str">
        <f>IF(ISBLANK(G1829),"",IF(ISTEXT(G1829),"",INDEX(Sheet1!H$14:H$181,MATCH(F1829,Sheet1!A$14:A$181,0))))</f>
        <v/>
      </c>
      <c r="L1829" t="str">
        <f>IF(ISBLANK(G1829),"",IF(ISTEXT(G1829),"",INDEX(Sheet1!I$14:I$181,MATCH(F1829,Sheet1!A$14:A$181,0))))</f>
        <v/>
      </c>
      <c r="M1829" t="str">
        <f>IF(ISBLANK(G1829),"",IF(ISTEXT(G1829),"",IF(INDEX(Sheet1!H$14:H$181,MATCH(F1829,Sheet1!A$14:A$181,0))&lt;&gt;0,IF(INDEX(Sheet1!I$14:I$181,MATCH(F1829,Sheet1!A$14:A$181,0))&lt;&gt;0,"Loan &amp; Cash","Loan"),"Cash")))</f>
        <v/>
      </c>
      <c r="N1829" t="str">
        <f>IF(ISTEXT(E1829),"",IF(ISBLANK(E1829),"",IF(ISTEXT(D1829),"",IF(A1824="Invoice No. : ",INDEX(Sheet1!D$14:D$181,MATCH(B1824,Sheet1!A$14:A$181,0)),N1828))))</f>
        <v/>
      </c>
      <c r="O1829" t="str">
        <f>IF(ISTEXT(E1829),"",IF(ISBLANK(E1829),"",IF(ISTEXT(D1829),"",IF(A1824="Invoice No. : ",INDEX(Sheet1!E$14:E$181,MATCH(B1824,Sheet1!A$14:A$181,0)),O1828))))</f>
        <v/>
      </c>
      <c r="P1829" t="str">
        <f>IF(ISTEXT(E1829),"",IF(ISBLANK(E1829),"",IF(ISTEXT(D1829),"",IF(A1824="Invoice No. : ",INDEX(Sheet1!G$14:G$181,MATCH(B1824,Sheet1!A$14:A$181,0)),P1828))))</f>
        <v/>
      </c>
      <c r="Q1829" t="str">
        <f t="shared" si="115"/>
        <v/>
      </c>
    </row>
    <row r="1830" spans="1:17" x14ac:dyDescent="0.2">
      <c r="A1830" s="10" t="s">
        <v>1171</v>
      </c>
      <c r="B1830" s="10" t="s">
        <v>1172</v>
      </c>
      <c r="C1830" s="11">
        <v>1</v>
      </c>
      <c r="D1830" s="11">
        <v>46</v>
      </c>
      <c r="E1830" s="11">
        <v>46</v>
      </c>
      <c r="F1830" s="26">
        <f t="shared" si="112"/>
        <v>2145403</v>
      </c>
      <c r="G1830" s="26">
        <f>IF(ISTEXT(E1830),"",IF(ISBLANK(E1830),"",IF(ISTEXT(D1830),"",IF(A1825="Invoice No. : ",INDEX(Sheet1!F$14:F$181,MATCH(B1825,Sheet1!A$14:A$181,0)),G1829))))</f>
        <v>53675</v>
      </c>
      <c r="H1830" s="26" t="str">
        <f t="shared" si="113"/>
        <v>01/17/2023</v>
      </c>
      <c r="I1830" s="26" t="str">
        <f>IF(ISTEXT(E1830),"",IF(ISBLANK(E1830),"",IF(ISTEXT(D1830),"",IF(A1825="Invoice No. : ",TEXT(INDEX(Sheet1!C$14:C$200,MATCH(B1825,Sheet1!A$14:A$200,0)),"hh:mm:ss"),I1829))))</f>
        <v>14:29:29</v>
      </c>
      <c r="J1830">
        <f t="shared" si="114"/>
        <v>1106.5</v>
      </c>
      <c r="K1830">
        <f>IF(ISBLANK(G1830),"",IF(ISTEXT(G1830),"",INDEX(Sheet1!H$14:H$181,MATCH(F1830,Sheet1!A$14:A$181,0))))</f>
        <v>1106.5</v>
      </c>
      <c r="L1830">
        <f>IF(ISBLANK(G1830),"",IF(ISTEXT(G1830),"",INDEX(Sheet1!I$14:I$181,MATCH(F1830,Sheet1!A$14:A$181,0))))</f>
        <v>0</v>
      </c>
      <c r="M1830" t="str">
        <f>IF(ISBLANK(G1830),"",IF(ISTEXT(G1830),"",IF(INDEX(Sheet1!H$14:H$181,MATCH(F1830,Sheet1!A$14:A$181,0))&lt;&gt;0,IF(INDEX(Sheet1!I$14:I$181,MATCH(F1830,Sheet1!A$14:A$181,0))&lt;&gt;0,"Loan &amp; Cash","Loan"),"Cash")))</f>
        <v>Loan</v>
      </c>
      <c r="N1830">
        <f>IF(ISTEXT(E1830),"",IF(ISBLANK(E1830),"",IF(ISTEXT(D1830),"",IF(A1825="Invoice No. : ",INDEX(Sheet1!D$14:D$181,MATCH(B1825,Sheet1!A$14:A$181,0)),N1829))))</f>
        <v>2</v>
      </c>
      <c r="O1830" t="str">
        <f>IF(ISTEXT(E1830),"",IF(ISBLANK(E1830),"",IF(ISTEXT(D1830),"",IF(A1825="Invoice No. : ",INDEX(Sheet1!E$14:E$181,MATCH(B1825,Sheet1!A$14:A$181,0)),O1829))))</f>
        <v>RUBY</v>
      </c>
      <c r="P1830" t="str">
        <f>IF(ISTEXT(E1830),"",IF(ISBLANK(E1830),"",IF(ISTEXT(D1830),"",IF(A1825="Invoice No. : ",INDEX(Sheet1!G$14:G$181,MATCH(B1825,Sheet1!A$14:A$181,0)),P1829))))</f>
        <v>BERNARDO, DANGIE COMIA</v>
      </c>
      <c r="Q1830">
        <f t="shared" si="115"/>
        <v>130591.09</v>
      </c>
    </row>
    <row r="1831" spans="1:17" x14ac:dyDescent="0.2">
      <c r="A1831" s="10" t="s">
        <v>1133</v>
      </c>
      <c r="B1831" s="10" t="s">
        <v>1134</v>
      </c>
      <c r="C1831" s="11">
        <v>2</v>
      </c>
      <c r="D1831" s="11">
        <v>75</v>
      </c>
      <c r="E1831" s="11">
        <v>150</v>
      </c>
      <c r="F1831" s="26">
        <f t="shared" si="112"/>
        <v>2145403</v>
      </c>
      <c r="G1831" s="26">
        <f>IF(ISTEXT(E1831),"",IF(ISBLANK(E1831),"",IF(ISTEXT(D1831),"",IF(A1826="Invoice No. : ",INDEX(Sheet1!F$14:F$181,MATCH(B1826,Sheet1!A$14:A$181,0)),G1830))))</f>
        <v>53675</v>
      </c>
      <c r="H1831" s="26" t="str">
        <f t="shared" si="113"/>
        <v>01/17/2023</v>
      </c>
      <c r="I1831" s="26" t="str">
        <f>IF(ISTEXT(E1831),"",IF(ISBLANK(E1831),"",IF(ISTEXT(D1831),"",IF(A1826="Invoice No. : ",TEXT(INDEX(Sheet1!C$14:C$200,MATCH(B1826,Sheet1!A$14:A$200,0)),"hh:mm:ss"),I1830))))</f>
        <v>14:29:29</v>
      </c>
      <c r="J1831">
        <f t="shared" si="114"/>
        <v>1106.5</v>
      </c>
      <c r="K1831">
        <f>IF(ISBLANK(G1831),"",IF(ISTEXT(G1831),"",INDEX(Sheet1!H$14:H$181,MATCH(F1831,Sheet1!A$14:A$181,0))))</f>
        <v>1106.5</v>
      </c>
      <c r="L1831">
        <f>IF(ISBLANK(G1831),"",IF(ISTEXT(G1831),"",INDEX(Sheet1!I$14:I$181,MATCH(F1831,Sheet1!A$14:A$181,0))))</f>
        <v>0</v>
      </c>
      <c r="M1831" t="str">
        <f>IF(ISBLANK(G1831),"",IF(ISTEXT(G1831),"",IF(INDEX(Sheet1!H$14:H$181,MATCH(F1831,Sheet1!A$14:A$181,0))&lt;&gt;0,IF(INDEX(Sheet1!I$14:I$181,MATCH(F1831,Sheet1!A$14:A$181,0))&lt;&gt;0,"Loan &amp; Cash","Loan"),"Cash")))</f>
        <v>Loan</v>
      </c>
      <c r="N1831">
        <f>IF(ISTEXT(E1831),"",IF(ISBLANK(E1831),"",IF(ISTEXT(D1831),"",IF(A1826="Invoice No. : ",INDEX(Sheet1!D$14:D$181,MATCH(B1826,Sheet1!A$14:A$181,0)),N1830))))</f>
        <v>2</v>
      </c>
      <c r="O1831" t="str">
        <f>IF(ISTEXT(E1831),"",IF(ISBLANK(E1831),"",IF(ISTEXT(D1831),"",IF(A1826="Invoice No. : ",INDEX(Sheet1!E$14:E$181,MATCH(B1826,Sheet1!A$14:A$181,0)),O1830))))</f>
        <v>RUBY</v>
      </c>
      <c r="P1831" t="str">
        <f>IF(ISTEXT(E1831),"",IF(ISBLANK(E1831),"",IF(ISTEXT(D1831),"",IF(A1826="Invoice No. : ",INDEX(Sheet1!G$14:G$181,MATCH(B1826,Sheet1!A$14:A$181,0)),P1830))))</f>
        <v>BERNARDO, DANGIE COMIA</v>
      </c>
      <c r="Q1831">
        <f t="shared" si="115"/>
        <v>130591.09</v>
      </c>
    </row>
    <row r="1832" spans="1:17" x14ac:dyDescent="0.2">
      <c r="A1832" s="10" t="s">
        <v>242</v>
      </c>
      <c r="B1832" s="10" t="s">
        <v>243</v>
      </c>
      <c r="C1832" s="11">
        <v>1</v>
      </c>
      <c r="D1832" s="11">
        <v>52</v>
      </c>
      <c r="E1832" s="11">
        <v>52</v>
      </c>
      <c r="F1832" s="26">
        <f t="shared" si="112"/>
        <v>2145403</v>
      </c>
      <c r="G1832" s="26">
        <f>IF(ISTEXT(E1832),"",IF(ISBLANK(E1832),"",IF(ISTEXT(D1832),"",IF(A1827="Invoice No. : ",INDEX(Sheet1!F$14:F$181,MATCH(B1827,Sheet1!A$14:A$181,0)),G1831))))</f>
        <v>53675</v>
      </c>
      <c r="H1832" s="26" t="str">
        <f t="shared" si="113"/>
        <v>01/17/2023</v>
      </c>
      <c r="I1832" s="26" t="str">
        <f>IF(ISTEXT(E1832),"",IF(ISBLANK(E1832),"",IF(ISTEXT(D1832),"",IF(A1827="Invoice No. : ",TEXT(INDEX(Sheet1!C$14:C$200,MATCH(B1827,Sheet1!A$14:A$200,0)),"hh:mm:ss"),I1831))))</f>
        <v>14:29:29</v>
      </c>
      <c r="J1832">
        <f t="shared" si="114"/>
        <v>1106.5</v>
      </c>
      <c r="K1832">
        <f>IF(ISBLANK(G1832),"",IF(ISTEXT(G1832),"",INDEX(Sheet1!H$14:H$181,MATCH(F1832,Sheet1!A$14:A$181,0))))</f>
        <v>1106.5</v>
      </c>
      <c r="L1832">
        <f>IF(ISBLANK(G1832),"",IF(ISTEXT(G1832),"",INDEX(Sheet1!I$14:I$181,MATCH(F1832,Sheet1!A$14:A$181,0))))</f>
        <v>0</v>
      </c>
      <c r="M1832" t="str">
        <f>IF(ISBLANK(G1832),"",IF(ISTEXT(G1832),"",IF(INDEX(Sheet1!H$14:H$181,MATCH(F1832,Sheet1!A$14:A$181,0))&lt;&gt;0,IF(INDEX(Sheet1!I$14:I$181,MATCH(F1832,Sheet1!A$14:A$181,0))&lt;&gt;0,"Loan &amp; Cash","Loan"),"Cash")))</f>
        <v>Loan</v>
      </c>
      <c r="N1832">
        <f>IF(ISTEXT(E1832),"",IF(ISBLANK(E1832),"",IF(ISTEXT(D1832),"",IF(A1827="Invoice No. : ",INDEX(Sheet1!D$14:D$181,MATCH(B1827,Sheet1!A$14:A$181,0)),N1831))))</f>
        <v>2</v>
      </c>
      <c r="O1832" t="str">
        <f>IF(ISTEXT(E1832),"",IF(ISBLANK(E1832),"",IF(ISTEXT(D1832),"",IF(A1827="Invoice No. : ",INDEX(Sheet1!E$14:E$181,MATCH(B1827,Sheet1!A$14:A$181,0)),O1831))))</f>
        <v>RUBY</v>
      </c>
      <c r="P1832" t="str">
        <f>IF(ISTEXT(E1832),"",IF(ISBLANK(E1832),"",IF(ISTEXT(D1832),"",IF(A1827="Invoice No. : ",INDEX(Sheet1!G$14:G$181,MATCH(B1827,Sheet1!A$14:A$181,0)),P1831))))</f>
        <v>BERNARDO, DANGIE COMIA</v>
      </c>
      <c r="Q1832">
        <f t="shared" si="115"/>
        <v>130591.09</v>
      </c>
    </row>
    <row r="1833" spans="1:17" x14ac:dyDescent="0.2">
      <c r="A1833" s="10" t="s">
        <v>1173</v>
      </c>
      <c r="B1833" s="10" t="s">
        <v>1174</v>
      </c>
      <c r="C1833" s="11">
        <v>1</v>
      </c>
      <c r="D1833" s="11">
        <v>141.75</v>
      </c>
      <c r="E1833" s="11">
        <v>141.75</v>
      </c>
      <c r="F1833" s="26">
        <f t="shared" si="112"/>
        <v>2145403</v>
      </c>
      <c r="G1833" s="26">
        <f>IF(ISTEXT(E1833),"",IF(ISBLANK(E1833),"",IF(ISTEXT(D1833),"",IF(A1828="Invoice No. : ",INDEX(Sheet1!F$14:F$181,MATCH(B1828,Sheet1!A$14:A$181,0)),G1832))))</f>
        <v>53675</v>
      </c>
      <c r="H1833" s="26" t="str">
        <f t="shared" si="113"/>
        <v>01/17/2023</v>
      </c>
      <c r="I1833" s="26" t="str">
        <f>IF(ISTEXT(E1833),"",IF(ISBLANK(E1833),"",IF(ISTEXT(D1833),"",IF(A1828="Invoice No. : ",TEXT(INDEX(Sheet1!C$14:C$200,MATCH(B1828,Sheet1!A$14:A$200,0)),"hh:mm:ss"),I1832))))</f>
        <v>14:29:29</v>
      </c>
      <c r="J1833">
        <f t="shared" si="114"/>
        <v>1106.5</v>
      </c>
      <c r="K1833">
        <f>IF(ISBLANK(G1833),"",IF(ISTEXT(G1833),"",INDEX(Sheet1!H$14:H$181,MATCH(F1833,Sheet1!A$14:A$181,0))))</f>
        <v>1106.5</v>
      </c>
      <c r="L1833">
        <f>IF(ISBLANK(G1833),"",IF(ISTEXT(G1833),"",INDEX(Sheet1!I$14:I$181,MATCH(F1833,Sheet1!A$14:A$181,0))))</f>
        <v>0</v>
      </c>
      <c r="M1833" t="str">
        <f>IF(ISBLANK(G1833),"",IF(ISTEXT(G1833),"",IF(INDEX(Sheet1!H$14:H$181,MATCH(F1833,Sheet1!A$14:A$181,0))&lt;&gt;0,IF(INDEX(Sheet1!I$14:I$181,MATCH(F1833,Sheet1!A$14:A$181,0))&lt;&gt;0,"Loan &amp; Cash","Loan"),"Cash")))</f>
        <v>Loan</v>
      </c>
      <c r="N1833">
        <f>IF(ISTEXT(E1833),"",IF(ISBLANK(E1833),"",IF(ISTEXT(D1833),"",IF(A1828="Invoice No. : ",INDEX(Sheet1!D$14:D$181,MATCH(B1828,Sheet1!A$14:A$181,0)),N1832))))</f>
        <v>2</v>
      </c>
      <c r="O1833" t="str">
        <f>IF(ISTEXT(E1833),"",IF(ISBLANK(E1833),"",IF(ISTEXT(D1833),"",IF(A1828="Invoice No. : ",INDEX(Sheet1!E$14:E$181,MATCH(B1828,Sheet1!A$14:A$181,0)),O1832))))</f>
        <v>RUBY</v>
      </c>
      <c r="P1833" t="str">
        <f>IF(ISTEXT(E1833),"",IF(ISBLANK(E1833),"",IF(ISTEXT(D1833),"",IF(A1828="Invoice No. : ",INDEX(Sheet1!G$14:G$181,MATCH(B1828,Sheet1!A$14:A$181,0)),P1832))))</f>
        <v>BERNARDO, DANGIE COMIA</v>
      </c>
      <c r="Q1833">
        <f t="shared" si="115"/>
        <v>130591.09</v>
      </c>
    </row>
    <row r="1834" spans="1:17" x14ac:dyDescent="0.2">
      <c r="A1834" s="10" t="s">
        <v>1175</v>
      </c>
      <c r="B1834" s="10" t="s">
        <v>1176</v>
      </c>
      <c r="C1834" s="11">
        <v>1</v>
      </c>
      <c r="D1834" s="11">
        <v>124.25</v>
      </c>
      <c r="E1834" s="11">
        <v>124.25</v>
      </c>
      <c r="F1834" s="26">
        <f t="shared" si="112"/>
        <v>2145403</v>
      </c>
      <c r="G1834" s="26">
        <f>IF(ISTEXT(E1834),"",IF(ISBLANK(E1834),"",IF(ISTEXT(D1834),"",IF(A1829="Invoice No. : ",INDEX(Sheet1!F$14:F$181,MATCH(B1829,Sheet1!A$14:A$181,0)),G1833))))</f>
        <v>53675</v>
      </c>
      <c r="H1834" s="26" t="str">
        <f t="shared" si="113"/>
        <v>01/17/2023</v>
      </c>
      <c r="I1834" s="26" t="str">
        <f>IF(ISTEXT(E1834),"",IF(ISBLANK(E1834),"",IF(ISTEXT(D1834),"",IF(A1829="Invoice No. : ",TEXT(INDEX(Sheet1!C$14:C$200,MATCH(B1829,Sheet1!A$14:A$200,0)),"hh:mm:ss"),I1833))))</f>
        <v>14:29:29</v>
      </c>
      <c r="J1834">
        <f t="shared" si="114"/>
        <v>1106.5</v>
      </c>
      <c r="K1834">
        <f>IF(ISBLANK(G1834),"",IF(ISTEXT(G1834),"",INDEX(Sheet1!H$14:H$181,MATCH(F1834,Sheet1!A$14:A$181,0))))</f>
        <v>1106.5</v>
      </c>
      <c r="L1834">
        <f>IF(ISBLANK(G1834),"",IF(ISTEXT(G1834),"",INDEX(Sheet1!I$14:I$181,MATCH(F1834,Sheet1!A$14:A$181,0))))</f>
        <v>0</v>
      </c>
      <c r="M1834" t="str">
        <f>IF(ISBLANK(G1834),"",IF(ISTEXT(G1834),"",IF(INDEX(Sheet1!H$14:H$181,MATCH(F1834,Sheet1!A$14:A$181,0))&lt;&gt;0,IF(INDEX(Sheet1!I$14:I$181,MATCH(F1834,Sheet1!A$14:A$181,0))&lt;&gt;0,"Loan &amp; Cash","Loan"),"Cash")))</f>
        <v>Loan</v>
      </c>
      <c r="N1834">
        <f>IF(ISTEXT(E1834),"",IF(ISBLANK(E1834),"",IF(ISTEXT(D1834),"",IF(A1829="Invoice No. : ",INDEX(Sheet1!D$14:D$181,MATCH(B1829,Sheet1!A$14:A$181,0)),N1833))))</f>
        <v>2</v>
      </c>
      <c r="O1834" t="str">
        <f>IF(ISTEXT(E1834),"",IF(ISBLANK(E1834),"",IF(ISTEXT(D1834),"",IF(A1829="Invoice No. : ",INDEX(Sheet1!E$14:E$181,MATCH(B1829,Sheet1!A$14:A$181,0)),O1833))))</f>
        <v>RUBY</v>
      </c>
      <c r="P1834" t="str">
        <f>IF(ISTEXT(E1834),"",IF(ISBLANK(E1834),"",IF(ISTEXT(D1834),"",IF(A1829="Invoice No. : ",INDEX(Sheet1!G$14:G$181,MATCH(B1829,Sheet1!A$14:A$181,0)),P1833))))</f>
        <v>BERNARDO, DANGIE COMIA</v>
      </c>
      <c r="Q1834">
        <f t="shared" si="115"/>
        <v>130591.09</v>
      </c>
    </row>
    <row r="1835" spans="1:17" x14ac:dyDescent="0.2">
      <c r="A1835" s="10" t="s">
        <v>1177</v>
      </c>
      <c r="B1835" s="10" t="s">
        <v>1178</v>
      </c>
      <c r="C1835" s="11">
        <v>2</v>
      </c>
      <c r="D1835" s="11">
        <v>136</v>
      </c>
      <c r="E1835" s="11">
        <v>272</v>
      </c>
      <c r="F1835" s="26">
        <f t="shared" si="112"/>
        <v>2145403</v>
      </c>
      <c r="G1835" s="26">
        <f>IF(ISTEXT(E1835),"",IF(ISBLANK(E1835),"",IF(ISTEXT(D1835),"",IF(A1830="Invoice No. : ",INDEX(Sheet1!F$14:F$181,MATCH(B1830,Sheet1!A$14:A$181,0)),G1834))))</f>
        <v>53675</v>
      </c>
      <c r="H1835" s="26" t="str">
        <f t="shared" si="113"/>
        <v>01/17/2023</v>
      </c>
      <c r="I1835" s="26" t="str">
        <f>IF(ISTEXT(E1835),"",IF(ISBLANK(E1835),"",IF(ISTEXT(D1835),"",IF(A1830="Invoice No. : ",TEXT(INDEX(Sheet1!C$14:C$200,MATCH(B1830,Sheet1!A$14:A$200,0)),"hh:mm:ss"),I1834))))</f>
        <v>14:29:29</v>
      </c>
      <c r="J1835">
        <f t="shared" si="114"/>
        <v>1106.5</v>
      </c>
      <c r="K1835">
        <f>IF(ISBLANK(G1835),"",IF(ISTEXT(G1835),"",INDEX(Sheet1!H$14:H$181,MATCH(F1835,Sheet1!A$14:A$181,0))))</f>
        <v>1106.5</v>
      </c>
      <c r="L1835">
        <f>IF(ISBLANK(G1835),"",IF(ISTEXT(G1835),"",INDEX(Sheet1!I$14:I$181,MATCH(F1835,Sheet1!A$14:A$181,0))))</f>
        <v>0</v>
      </c>
      <c r="M1835" t="str">
        <f>IF(ISBLANK(G1835),"",IF(ISTEXT(G1835),"",IF(INDEX(Sheet1!H$14:H$181,MATCH(F1835,Sheet1!A$14:A$181,0))&lt;&gt;0,IF(INDEX(Sheet1!I$14:I$181,MATCH(F1835,Sheet1!A$14:A$181,0))&lt;&gt;0,"Loan &amp; Cash","Loan"),"Cash")))</f>
        <v>Loan</v>
      </c>
      <c r="N1835">
        <f>IF(ISTEXT(E1835),"",IF(ISBLANK(E1835),"",IF(ISTEXT(D1835),"",IF(A1830="Invoice No. : ",INDEX(Sheet1!D$14:D$181,MATCH(B1830,Sheet1!A$14:A$181,0)),N1834))))</f>
        <v>2</v>
      </c>
      <c r="O1835" t="str">
        <f>IF(ISTEXT(E1835),"",IF(ISBLANK(E1835),"",IF(ISTEXT(D1835),"",IF(A1830="Invoice No. : ",INDEX(Sheet1!E$14:E$181,MATCH(B1830,Sheet1!A$14:A$181,0)),O1834))))</f>
        <v>RUBY</v>
      </c>
      <c r="P1835" t="str">
        <f>IF(ISTEXT(E1835),"",IF(ISBLANK(E1835),"",IF(ISTEXT(D1835),"",IF(A1830="Invoice No. : ",INDEX(Sheet1!G$14:G$181,MATCH(B1830,Sheet1!A$14:A$181,0)),P1834))))</f>
        <v>BERNARDO, DANGIE COMIA</v>
      </c>
      <c r="Q1835">
        <f t="shared" si="115"/>
        <v>130591.09</v>
      </c>
    </row>
    <row r="1836" spans="1:17" x14ac:dyDescent="0.2">
      <c r="A1836" s="10" t="s">
        <v>306</v>
      </c>
      <c r="B1836" s="10" t="s">
        <v>307</v>
      </c>
      <c r="C1836" s="11">
        <v>1</v>
      </c>
      <c r="D1836" s="11">
        <v>214</v>
      </c>
      <c r="E1836" s="11">
        <v>214</v>
      </c>
      <c r="F1836" s="26">
        <f t="shared" si="112"/>
        <v>2145403</v>
      </c>
      <c r="G1836" s="26">
        <f>IF(ISTEXT(E1836),"",IF(ISBLANK(E1836),"",IF(ISTEXT(D1836),"",IF(A1831="Invoice No. : ",INDEX(Sheet1!F$14:F$181,MATCH(B1831,Sheet1!A$14:A$181,0)),G1835))))</f>
        <v>53675</v>
      </c>
      <c r="H1836" s="26" t="str">
        <f t="shared" si="113"/>
        <v>01/17/2023</v>
      </c>
      <c r="I1836" s="26" t="str">
        <f>IF(ISTEXT(E1836),"",IF(ISBLANK(E1836),"",IF(ISTEXT(D1836),"",IF(A1831="Invoice No. : ",TEXT(INDEX(Sheet1!C$14:C$200,MATCH(B1831,Sheet1!A$14:A$200,0)),"hh:mm:ss"),I1835))))</f>
        <v>14:29:29</v>
      </c>
      <c r="J1836">
        <f t="shared" si="114"/>
        <v>1106.5</v>
      </c>
      <c r="K1836">
        <f>IF(ISBLANK(G1836),"",IF(ISTEXT(G1836),"",INDEX(Sheet1!H$14:H$181,MATCH(F1836,Sheet1!A$14:A$181,0))))</f>
        <v>1106.5</v>
      </c>
      <c r="L1836">
        <f>IF(ISBLANK(G1836),"",IF(ISTEXT(G1836),"",INDEX(Sheet1!I$14:I$181,MATCH(F1836,Sheet1!A$14:A$181,0))))</f>
        <v>0</v>
      </c>
      <c r="M1836" t="str">
        <f>IF(ISBLANK(G1836),"",IF(ISTEXT(G1836),"",IF(INDEX(Sheet1!H$14:H$181,MATCH(F1836,Sheet1!A$14:A$181,0))&lt;&gt;0,IF(INDEX(Sheet1!I$14:I$181,MATCH(F1836,Sheet1!A$14:A$181,0))&lt;&gt;0,"Loan &amp; Cash","Loan"),"Cash")))</f>
        <v>Loan</v>
      </c>
      <c r="N1836">
        <f>IF(ISTEXT(E1836),"",IF(ISBLANK(E1836),"",IF(ISTEXT(D1836),"",IF(A1831="Invoice No. : ",INDEX(Sheet1!D$14:D$181,MATCH(B1831,Sheet1!A$14:A$181,0)),N1835))))</f>
        <v>2</v>
      </c>
      <c r="O1836" t="str">
        <f>IF(ISTEXT(E1836),"",IF(ISBLANK(E1836),"",IF(ISTEXT(D1836),"",IF(A1831="Invoice No. : ",INDEX(Sheet1!E$14:E$181,MATCH(B1831,Sheet1!A$14:A$181,0)),O1835))))</f>
        <v>RUBY</v>
      </c>
      <c r="P1836" t="str">
        <f>IF(ISTEXT(E1836),"",IF(ISBLANK(E1836),"",IF(ISTEXT(D1836),"",IF(A1831="Invoice No. : ",INDEX(Sheet1!G$14:G$181,MATCH(B1831,Sheet1!A$14:A$181,0)),P1835))))</f>
        <v>BERNARDO, DANGIE COMIA</v>
      </c>
      <c r="Q1836">
        <f t="shared" si="115"/>
        <v>130591.09</v>
      </c>
    </row>
    <row r="1837" spans="1:17" x14ac:dyDescent="0.2">
      <c r="A1837" s="10" t="s">
        <v>1179</v>
      </c>
      <c r="B1837" s="10" t="s">
        <v>1180</v>
      </c>
      <c r="C1837" s="11">
        <v>1</v>
      </c>
      <c r="D1837" s="11">
        <v>71.5</v>
      </c>
      <c r="E1837" s="11">
        <v>71.5</v>
      </c>
      <c r="F1837" s="26">
        <f t="shared" si="112"/>
        <v>2145403</v>
      </c>
      <c r="G1837" s="26">
        <f>IF(ISTEXT(E1837),"",IF(ISBLANK(E1837),"",IF(ISTEXT(D1837),"",IF(A1832="Invoice No. : ",INDEX(Sheet1!F$14:F$181,MATCH(B1832,Sheet1!A$14:A$181,0)),G1836))))</f>
        <v>53675</v>
      </c>
      <c r="H1837" s="26" t="str">
        <f t="shared" si="113"/>
        <v>01/17/2023</v>
      </c>
      <c r="I1837" s="26" t="str">
        <f>IF(ISTEXT(E1837),"",IF(ISBLANK(E1837),"",IF(ISTEXT(D1837),"",IF(A1832="Invoice No. : ",TEXT(INDEX(Sheet1!C$14:C$200,MATCH(B1832,Sheet1!A$14:A$200,0)),"hh:mm:ss"),I1836))))</f>
        <v>14:29:29</v>
      </c>
      <c r="J1837">
        <f t="shared" si="114"/>
        <v>1106.5</v>
      </c>
      <c r="K1837">
        <f>IF(ISBLANK(G1837),"",IF(ISTEXT(G1837),"",INDEX(Sheet1!H$14:H$181,MATCH(F1837,Sheet1!A$14:A$181,0))))</f>
        <v>1106.5</v>
      </c>
      <c r="L1837">
        <f>IF(ISBLANK(G1837),"",IF(ISTEXT(G1837),"",INDEX(Sheet1!I$14:I$181,MATCH(F1837,Sheet1!A$14:A$181,0))))</f>
        <v>0</v>
      </c>
      <c r="M1837" t="str">
        <f>IF(ISBLANK(G1837),"",IF(ISTEXT(G1837),"",IF(INDEX(Sheet1!H$14:H$181,MATCH(F1837,Sheet1!A$14:A$181,0))&lt;&gt;0,IF(INDEX(Sheet1!I$14:I$181,MATCH(F1837,Sheet1!A$14:A$181,0))&lt;&gt;0,"Loan &amp; Cash","Loan"),"Cash")))</f>
        <v>Loan</v>
      </c>
      <c r="N1837">
        <f>IF(ISTEXT(E1837),"",IF(ISBLANK(E1837),"",IF(ISTEXT(D1837),"",IF(A1832="Invoice No. : ",INDEX(Sheet1!D$14:D$181,MATCH(B1832,Sheet1!A$14:A$181,0)),N1836))))</f>
        <v>2</v>
      </c>
      <c r="O1837" t="str">
        <f>IF(ISTEXT(E1837),"",IF(ISBLANK(E1837),"",IF(ISTEXT(D1837),"",IF(A1832="Invoice No. : ",INDEX(Sheet1!E$14:E$181,MATCH(B1832,Sheet1!A$14:A$181,0)),O1836))))</f>
        <v>RUBY</v>
      </c>
      <c r="P1837" t="str">
        <f>IF(ISTEXT(E1837),"",IF(ISBLANK(E1837),"",IF(ISTEXT(D1837),"",IF(A1832="Invoice No. : ",INDEX(Sheet1!G$14:G$181,MATCH(B1832,Sheet1!A$14:A$181,0)),P1836))))</f>
        <v>BERNARDO, DANGIE COMIA</v>
      </c>
      <c r="Q1837">
        <f t="shared" si="115"/>
        <v>130591.09</v>
      </c>
    </row>
    <row r="1838" spans="1:17" x14ac:dyDescent="0.2">
      <c r="A1838" s="10" t="s">
        <v>418</v>
      </c>
      <c r="B1838" s="10" t="s">
        <v>128</v>
      </c>
      <c r="C1838" s="11">
        <v>4</v>
      </c>
      <c r="D1838" s="11">
        <v>8.75</v>
      </c>
      <c r="E1838" s="11">
        <v>35</v>
      </c>
      <c r="F1838" s="26">
        <f t="shared" si="112"/>
        <v>2145403</v>
      </c>
      <c r="G1838" s="26">
        <f>IF(ISTEXT(E1838),"",IF(ISBLANK(E1838),"",IF(ISTEXT(D1838),"",IF(A1833="Invoice No. : ",INDEX(Sheet1!F$14:F$181,MATCH(B1833,Sheet1!A$14:A$181,0)),G1837))))</f>
        <v>53675</v>
      </c>
      <c r="H1838" s="26" t="str">
        <f t="shared" si="113"/>
        <v>01/17/2023</v>
      </c>
      <c r="I1838" s="26" t="str">
        <f>IF(ISTEXT(E1838),"",IF(ISBLANK(E1838),"",IF(ISTEXT(D1838),"",IF(A1833="Invoice No. : ",TEXT(INDEX(Sheet1!C$14:C$200,MATCH(B1833,Sheet1!A$14:A$200,0)),"hh:mm:ss"),I1837))))</f>
        <v>14:29:29</v>
      </c>
      <c r="J1838">
        <f t="shared" si="114"/>
        <v>1106.5</v>
      </c>
      <c r="K1838">
        <f>IF(ISBLANK(G1838),"",IF(ISTEXT(G1838),"",INDEX(Sheet1!H$14:H$181,MATCH(F1838,Sheet1!A$14:A$181,0))))</f>
        <v>1106.5</v>
      </c>
      <c r="L1838">
        <f>IF(ISBLANK(G1838),"",IF(ISTEXT(G1838),"",INDEX(Sheet1!I$14:I$181,MATCH(F1838,Sheet1!A$14:A$181,0))))</f>
        <v>0</v>
      </c>
      <c r="M1838" t="str">
        <f>IF(ISBLANK(G1838),"",IF(ISTEXT(G1838),"",IF(INDEX(Sheet1!H$14:H$181,MATCH(F1838,Sheet1!A$14:A$181,0))&lt;&gt;0,IF(INDEX(Sheet1!I$14:I$181,MATCH(F1838,Sheet1!A$14:A$181,0))&lt;&gt;0,"Loan &amp; Cash","Loan"),"Cash")))</f>
        <v>Loan</v>
      </c>
      <c r="N1838">
        <f>IF(ISTEXT(E1838),"",IF(ISBLANK(E1838),"",IF(ISTEXT(D1838),"",IF(A1833="Invoice No. : ",INDEX(Sheet1!D$14:D$181,MATCH(B1833,Sheet1!A$14:A$181,0)),N1837))))</f>
        <v>2</v>
      </c>
      <c r="O1838" t="str">
        <f>IF(ISTEXT(E1838),"",IF(ISBLANK(E1838),"",IF(ISTEXT(D1838),"",IF(A1833="Invoice No. : ",INDEX(Sheet1!E$14:E$181,MATCH(B1833,Sheet1!A$14:A$181,0)),O1837))))</f>
        <v>RUBY</v>
      </c>
      <c r="P1838" t="str">
        <f>IF(ISTEXT(E1838),"",IF(ISBLANK(E1838),"",IF(ISTEXT(D1838),"",IF(A1833="Invoice No. : ",INDEX(Sheet1!G$14:G$181,MATCH(B1833,Sheet1!A$14:A$181,0)),P1837))))</f>
        <v>BERNARDO, DANGIE COMIA</v>
      </c>
      <c r="Q1838">
        <f t="shared" si="115"/>
        <v>130591.09</v>
      </c>
    </row>
    <row r="1839" spans="1:17" x14ac:dyDescent="0.2">
      <c r="D1839" s="12" t="s">
        <v>16</v>
      </c>
      <c r="E1839" s="13">
        <v>1106.5</v>
      </c>
      <c r="F1839" s="26" t="str">
        <f t="shared" si="112"/>
        <v/>
      </c>
      <c r="G1839" s="26" t="str">
        <f>IF(ISTEXT(E1839),"",IF(ISBLANK(E1839),"",IF(ISTEXT(D1839),"",IF(A1834="Invoice No. : ",INDEX(Sheet1!F$14:F$181,MATCH(B1834,Sheet1!A$14:A$181,0)),G1838))))</f>
        <v/>
      </c>
      <c r="H1839" s="26" t="str">
        <f t="shared" si="113"/>
        <v/>
      </c>
      <c r="I1839" s="26" t="str">
        <f>IF(ISTEXT(E1839),"",IF(ISBLANK(E1839),"",IF(ISTEXT(D1839),"",IF(A1834="Invoice No. : ",TEXT(INDEX(Sheet1!C$14:C$200,MATCH(B1834,Sheet1!A$14:A$200,0)),"hh:mm:ss"),I1838))))</f>
        <v/>
      </c>
      <c r="J1839" t="str">
        <f t="shared" si="114"/>
        <v/>
      </c>
      <c r="K1839" t="str">
        <f>IF(ISBLANK(G1839),"",IF(ISTEXT(G1839),"",INDEX(Sheet1!H$14:H$181,MATCH(F1839,Sheet1!A$14:A$181,0))))</f>
        <v/>
      </c>
      <c r="L1839" t="str">
        <f>IF(ISBLANK(G1839),"",IF(ISTEXT(G1839),"",INDEX(Sheet1!I$14:I$181,MATCH(F1839,Sheet1!A$14:A$181,0))))</f>
        <v/>
      </c>
      <c r="M1839" t="str">
        <f>IF(ISBLANK(G1839),"",IF(ISTEXT(G1839),"",IF(INDEX(Sheet1!H$14:H$181,MATCH(F1839,Sheet1!A$14:A$181,0))&lt;&gt;0,IF(INDEX(Sheet1!I$14:I$181,MATCH(F1839,Sheet1!A$14:A$181,0))&lt;&gt;0,"Loan &amp; Cash","Loan"),"Cash")))</f>
        <v/>
      </c>
      <c r="N1839" t="str">
        <f>IF(ISTEXT(E1839),"",IF(ISBLANK(E1839),"",IF(ISTEXT(D1839),"",IF(A1834="Invoice No. : ",INDEX(Sheet1!D$14:D$181,MATCH(B1834,Sheet1!A$14:A$181,0)),N1838))))</f>
        <v/>
      </c>
      <c r="O1839" t="str">
        <f>IF(ISTEXT(E1839),"",IF(ISBLANK(E1839),"",IF(ISTEXT(D1839),"",IF(A1834="Invoice No. : ",INDEX(Sheet1!E$14:E$181,MATCH(B1834,Sheet1!A$14:A$181,0)),O1838))))</f>
        <v/>
      </c>
      <c r="P1839" t="str">
        <f>IF(ISTEXT(E1839),"",IF(ISBLANK(E1839),"",IF(ISTEXT(D1839),"",IF(A1834="Invoice No. : ",INDEX(Sheet1!G$14:G$181,MATCH(B1834,Sheet1!A$14:A$181,0)),P1838))))</f>
        <v/>
      </c>
      <c r="Q1839" t="str">
        <f t="shared" si="115"/>
        <v/>
      </c>
    </row>
    <row r="1840" spans="1:17" x14ac:dyDescent="0.2">
      <c r="F1840" s="26" t="str">
        <f t="shared" si="112"/>
        <v/>
      </c>
      <c r="G1840" s="26" t="str">
        <f>IF(ISTEXT(E1840),"",IF(ISBLANK(E1840),"",IF(ISTEXT(D1840),"",IF(A1835="Invoice No. : ",INDEX(Sheet1!F$14:F$181,MATCH(B1835,Sheet1!A$14:A$181,0)),G1839))))</f>
        <v/>
      </c>
      <c r="H1840" s="26" t="str">
        <f t="shared" si="113"/>
        <v/>
      </c>
      <c r="I1840" s="26" t="str">
        <f>IF(ISTEXT(E1840),"",IF(ISBLANK(E1840),"",IF(ISTEXT(D1840),"",IF(A1835="Invoice No. : ",TEXT(INDEX(Sheet1!C$14:C$200,MATCH(B1835,Sheet1!A$14:A$200,0)),"hh:mm:ss"),I1839))))</f>
        <v/>
      </c>
      <c r="J1840" t="str">
        <f t="shared" si="114"/>
        <v/>
      </c>
      <c r="K1840" t="str">
        <f>IF(ISBLANK(G1840),"",IF(ISTEXT(G1840),"",INDEX(Sheet1!H$14:H$181,MATCH(F1840,Sheet1!A$14:A$181,0))))</f>
        <v/>
      </c>
      <c r="L1840" t="str">
        <f>IF(ISBLANK(G1840),"",IF(ISTEXT(G1840),"",INDEX(Sheet1!I$14:I$181,MATCH(F1840,Sheet1!A$14:A$181,0))))</f>
        <v/>
      </c>
      <c r="M1840" t="str">
        <f>IF(ISBLANK(G1840),"",IF(ISTEXT(G1840),"",IF(INDEX(Sheet1!H$14:H$181,MATCH(F1840,Sheet1!A$14:A$181,0))&lt;&gt;0,IF(INDEX(Sheet1!I$14:I$181,MATCH(F1840,Sheet1!A$14:A$181,0))&lt;&gt;0,"Loan &amp; Cash","Loan"),"Cash")))</f>
        <v/>
      </c>
      <c r="N1840" t="str">
        <f>IF(ISTEXT(E1840),"",IF(ISBLANK(E1840),"",IF(ISTEXT(D1840),"",IF(A1835="Invoice No. : ",INDEX(Sheet1!D$14:D$181,MATCH(B1835,Sheet1!A$14:A$181,0)),N1839))))</f>
        <v/>
      </c>
      <c r="O1840" t="str">
        <f>IF(ISTEXT(E1840),"",IF(ISBLANK(E1840),"",IF(ISTEXT(D1840),"",IF(A1835="Invoice No. : ",INDEX(Sheet1!E$14:E$181,MATCH(B1835,Sheet1!A$14:A$181,0)),O1839))))</f>
        <v/>
      </c>
      <c r="P1840" t="str">
        <f>IF(ISTEXT(E1840),"",IF(ISBLANK(E1840),"",IF(ISTEXT(D1840),"",IF(A1835="Invoice No. : ",INDEX(Sheet1!G$14:G$181,MATCH(B1835,Sheet1!A$14:A$181,0)),P1839))))</f>
        <v/>
      </c>
      <c r="Q1840" t="str">
        <f t="shared" si="115"/>
        <v/>
      </c>
    </row>
    <row r="1841" spans="1:17" x14ac:dyDescent="0.2">
      <c r="F1841" s="26" t="str">
        <f t="shared" si="112"/>
        <v/>
      </c>
      <c r="G1841" s="26" t="str">
        <f>IF(ISTEXT(E1841),"",IF(ISBLANK(E1841),"",IF(ISTEXT(D1841),"",IF(A1836="Invoice No. : ",INDEX(Sheet1!F$14:F$181,MATCH(B1836,Sheet1!A$14:A$181,0)),G1840))))</f>
        <v/>
      </c>
      <c r="H1841" s="26" t="str">
        <f t="shared" si="113"/>
        <v/>
      </c>
      <c r="I1841" s="26" t="str">
        <f>IF(ISTEXT(E1841),"",IF(ISBLANK(E1841),"",IF(ISTEXT(D1841),"",IF(A1836="Invoice No. : ",TEXT(INDEX(Sheet1!C$14:C$200,MATCH(B1836,Sheet1!A$14:A$200,0)),"hh:mm:ss"),I1840))))</f>
        <v/>
      </c>
      <c r="J1841" t="str">
        <f t="shared" si="114"/>
        <v/>
      </c>
      <c r="K1841" t="str">
        <f>IF(ISBLANK(G1841),"",IF(ISTEXT(G1841),"",INDEX(Sheet1!H$14:H$181,MATCH(F1841,Sheet1!A$14:A$181,0))))</f>
        <v/>
      </c>
      <c r="L1841" t="str">
        <f>IF(ISBLANK(G1841),"",IF(ISTEXT(G1841),"",INDEX(Sheet1!I$14:I$181,MATCH(F1841,Sheet1!A$14:A$181,0))))</f>
        <v/>
      </c>
      <c r="M1841" t="str">
        <f>IF(ISBLANK(G1841),"",IF(ISTEXT(G1841),"",IF(INDEX(Sheet1!H$14:H$181,MATCH(F1841,Sheet1!A$14:A$181,0))&lt;&gt;0,IF(INDEX(Sheet1!I$14:I$181,MATCH(F1841,Sheet1!A$14:A$181,0))&lt;&gt;0,"Loan &amp; Cash","Loan"),"Cash")))</f>
        <v/>
      </c>
      <c r="N1841" t="str">
        <f>IF(ISTEXT(E1841),"",IF(ISBLANK(E1841),"",IF(ISTEXT(D1841),"",IF(A1836="Invoice No. : ",INDEX(Sheet1!D$14:D$181,MATCH(B1836,Sheet1!A$14:A$181,0)),N1840))))</f>
        <v/>
      </c>
      <c r="O1841" t="str">
        <f>IF(ISTEXT(E1841),"",IF(ISBLANK(E1841),"",IF(ISTEXT(D1841),"",IF(A1836="Invoice No. : ",INDEX(Sheet1!E$14:E$181,MATCH(B1836,Sheet1!A$14:A$181,0)),O1840))))</f>
        <v/>
      </c>
      <c r="P1841" t="str">
        <f>IF(ISTEXT(E1841),"",IF(ISBLANK(E1841),"",IF(ISTEXT(D1841),"",IF(A1836="Invoice No. : ",INDEX(Sheet1!G$14:G$181,MATCH(B1836,Sheet1!A$14:A$181,0)),P1840))))</f>
        <v/>
      </c>
      <c r="Q1841" t="str">
        <f t="shared" si="115"/>
        <v/>
      </c>
    </row>
    <row r="1842" spans="1:17" x14ac:dyDescent="0.2">
      <c r="A1842" s="3" t="s">
        <v>4</v>
      </c>
      <c r="B1842" s="4">
        <v>2145404</v>
      </c>
      <c r="C1842" s="3" t="s">
        <v>5</v>
      </c>
      <c r="D1842" s="5" t="s">
        <v>185</v>
      </c>
      <c r="F1842" s="26" t="str">
        <f t="shared" si="112"/>
        <v/>
      </c>
      <c r="G1842" s="26" t="str">
        <f>IF(ISTEXT(E1842),"",IF(ISBLANK(E1842),"",IF(ISTEXT(D1842),"",IF(A1837="Invoice No. : ",INDEX(Sheet1!F$14:F$181,MATCH(B1837,Sheet1!A$14:A$181,0)),G1841))))</f>
        <v/>
      </c>
      <c r="H1842" s="26" t="str">
        <f t="shared" si="113"/>
        <v/>
      </c>
      <c r="I1842" s="26" t="str">
        <f>IF(ISTEXT(E1842),"",IF(ISBLANK(E1842),"",IF(ISTEXT(D1842),"",IF(A1837="Invoice No. : ",TEXT(INDEX(Sheet1!C$14:C$200,MATCH(B1837,Sheet1!A$14:A$200,0)),"hh:mm:ss"),I1841))))</f>
        <v/>
      </c>
      <c r="J1842" t="str">
        <f t="shared" si="114"/>
        <v/>
      </c>
      <c r="K1842" t="str">
        <f>IF(ISBLANK(G1842),"",IF(ISTEXT(G1842),"",INDEX(Sheet1!H$14:H$181,MATCH(F1842,Sheet1!A$14:A$181,0))))</f>
        <v/>
      </c>
      <c r="L1842" t="str">
        <f>IF(ISBLANK(G1842),"",IF(ISTEXT(G1842),"",INDEX(Sheet1!I$14:I$181,MATCH(F1842,Sheet1!A$14:A$181,0))))</f>
        <v/>
      </c>
      <c r="M1842" t="str">
        <f>IF(ISBLANK(G1842),"",IF(ISTEXT(G1842),"",IF(INDEX(Sheet1!H$14:H$181,MATCH(F1842,Sheet1!A$14:A$181,0))&lt;&gt;0,IF(INDEX(Sheet1!I$14:I$181,MATCH(F1842,Sheet1!A$14:A$181,0))&lt;&gt;0,"Loan &amp; Cash","Loan"),"Cash")))</f>
        <v/>
      </c>
      <c r="N1842" t="str">
        <f>IF(ISTEXT(E1842),"",IF(ISBLANK(E1842),"",IF(ISTEXT(D1842),"",IF(A1837="Invoice No. : ",INDEX(Sheet1!D$14:D$181,MATCH(B1837,Sheet1!A$14:A$181,0)),N1841))))</f>
        <v/>
      </c>
      <c r="O1842" t="str">
        <f>IF(ISTEXT(E1842),"",IF(ISBLANK(E1842),"",IF(ISTEXT(D1842),"",IF(A1837="Invoice No. : ",INDEX(Sheet1!E$14:E$181,MATCH(B1837,Sheet1!A$14:A$181,0)),O1841))))</f>
        <v/>
      </c>
      <c r="P1842" t="str">
        <f>IF(ISTEXT(E1842),"",IF(ISBLANK(E1842),"",IF(ISTEXT(D1842),"",IF(A1837="Invoice No. : ",INDEX(Sheet1!G$14:G$181,MATCH(B1837,Sheet1!A$14:A$181,0)),P1841))))</f>
        <v/>
      </c>
      <c r="Q1842" t="str">
        <f t="shared" si="115"/>
        <v/>
      </c>
    </row>
    <row r="1843" spans="1:17" x14ac:dyDescent="0.2">
      <c r="A1843" s="3" t="s">
        <v>7</v>
      </c>
      <c r="B1843" s="6">
        <v>44943</v>
      </c>
      <c r="C1843" s="3" t="s">
        <v>8</v>
      </c>
      <c r="D1843" s="7">
        <v>2</v>
      </c>
      <c r="F1843" s="26" t="str">
        <f t="shared" si="112"/>
        <v/>
      </c>
      <c r="G1843" s="26" t="str">
        <f>IF(ISTEXT(E1843),"",IF(ISBLANK(E1843),"",IF(ISTEXT(D1843),"",IF(A1838="Invoice No. : ",INDEX(Sheet1!F$14:F$181,MATCH(B1838,Sheet1!A$14:A$181,0)),G1842))))</f>
        <v/>
      </c>
      <c r="H1843" s="26" t="str">
        <f t="shared" si="113"/>
        <v/>
      </c>
      <c r="I1843" s="26" t="str">
        <f>IF(ISTEXT(E1843),"",IF(ISBLANK(E1843),"",IF(ISTEXT(D1843),"",IF(A1838="Invoice No. : ",TEXT(INDEX(Sheet1!C$14:C$200,MATCH(B1838,Sheet1!A$14:A$200,0)),"hh:mm:ss"),I1842))))</f>
        <v/>
      </c>
      <c r="J1843" t="str">
        <f t="shared" si="114"/>
        <v/>
      </c>
      <c r="K1843" t="str">
        <f>IF(ISBLANK(G1843),"",IF(ISTEXT(G1843),"",INDEX(Sheet1!H$14:H$181,MATCH(F1843,Sheet1!A$14:A$181,0))))</f>
        <v/>
      </c>
      <c r="L1843" t="str">
        <f>IF(ISBLANK(G1843),"",IF(ISTEXT(G1843),"",INDEX(Sheet1!I$14:I$181,MATCH(F1843,Sheet1!A$14:A$181,0))))</f>
        <v/>
      </c>
      <c r="M1843" t="str">
        <f>IF(ISBLANK(G1843),"",IF(ISTEXT(G1843),"",IF(INDEX(Sheet1!H$14:H$181,MATCH(F1843,Sheet1!A$14:A$181,0))&lt;&gt;0,IF(INDEX(Sheet1!I$14:I$181,MATCH(F1843,Sheet1!A$14:A$181,0))&lt;&gt;0,"Loan &amp; Cash","Loan"),"Cash")))</f>
        <v/>
      </c>
      <c r="N1843" t="str">
        <f>IF(ISTEXT(E1843),"",IF(ISBLANK(E1843),"",IF(ISTEXT(D1843),"",IF(A1838="Invoice No. : ",INDEX(Sheet1!D$14:D$181,MATCH(B1838,Sheet1!A$14:A$181,0)),N1842))))</f>
        <v/>
      </c>
      <c r="O1843" t="str">
        <f>IF(ISTEXT(E1843),"",IF(ISBLANK(E1843),"",IF(ISTEXT(D1843),"",IF(A1838="Invoice No. : ",INDEX(Sheet1!E$14:E$181,MATCH(B1838,Sheet1!A$14:A$181,0)),O1842))))</f>
        <v/>
      </c>
      <c r="P1843" t="str">
        <f>IF(ISTEXT(E1843),"",IF(ISBLANK(E1843),"",IF(ISTEXT(D1843),"",IF(A1838="Invoice No. : ",INDEX(Sheet1!G$14:G$181,MATCH(B1838,Sheet1!A$14:A$181,0)),P1842))))</f>
        <v/>
      </c>
      <c r="Q1843" t="str">
        <f t="shared" si="115"/>
        <v/>
      </c>
    </row>
    <row r="1844" spans="1:17" x14ac:dyDescent="0.2">
      <c r="F1844" s="26" t="str">
        <f t="shared" si="112"/>
        <v/>
      </c>
      <c r="G1844" s="26" t="str">
        <f>IF(ISTEXT(E1844),"",IF(ISBLANK(E1844),"",IF(ISTEXT(D1844),"",IF(A1839="Invoice No. : ",INDEX(Sheet1!F$14:F$181,MATCH(B1839,Sheet1!A$14:A$181,0)),G1843))))</f>
        <v/>
      </c>
      <c r="H1844" s="26" t="str">
        <f t="shared" si="113"/>
        <v/>
      </c>
      <c r="I1844" s="26" t="str">
        <f>IF(ISTEXT(E1844),"",IF(ISBLANK(E1844),"",IF(ISTEXT(D1844),"",IF(A1839="Invoice No. : ",TEXT(INDEX(Sheet1!C$14:C$200,MATCH(B1839,Sheet1!A$14:A$200,0)),"hh:mm:ss"),I1843))))</f>
        <v/>
      </c>
      <c r="J1844" t="str">
        <f t="shared" si="114"/>
        <v/>
      </c>
      <c r="K1844" t="str">
        <f>IF(ISBLANK(G1844),"",IF(ISTEXT(G1844),"",INDEX(Sheet1!H$14:H$181,MATCH(F1844,Sheet1!A$14:A$181,0))))</f>
        <v/>
      </c>
      <c r="L1844" t="str">
        <f>IF(ISBLANK(G1844),"",IF(ISTEXT(G1844),"",INDEX(Sheet1!I$14:I$181,MATCH(F1844,Sheet1!A$14:A$181,0))))</f>
        <v/>
      </c>
      <c r="M1844" t="str">
        <f>IF(ISBLANK(G1844),"",IF(ISTEXT(G1844),"",IF(INDEX(Sheet1!H$14:H$181,MATCH(F1844,Sheet1!A$14:A$181,0))&lt;&gt;0,IF(INDEX(Sheet1!I$14:I$181,MATCH(F1844,Sheet1!A$14:A$181,0))&lt;&gt;0,"Loan &amp; Cash","Loan"),"Cash")))</f>
        <v/>
      </c>
      <c r="N1844" t="str">
        <f>IF(ISTEXT(E1844),"",IF(ISBLANK(E1844),"",IF(ISTEXT(D1844),"",IF(A1839="Invoice No. : ",INDEX(Sheet1!D$14:D$181,MATCH(B1839,Sheet1!A$14:A$181,0)),N1843))))</f>
        <v/>
      </c>
      <c r="O1844" t="str">
        <f>IF(ISTEXT(E1844),"",IF(ISBLANK(E1844),"",IF(ISTEXT(D1844),"",IF(A1839="Invoice No. : ",INDEX(Sheet1!E$14:E$181,MATCH(B1839,Sheet1!A$14:A$181,0)),O1843))))</f>
        <v/>
      </c>
      <c r="P1844" t="str">
        <f>IF(ISTEXT(E1844),"",IF(ISBLANK(E1844),"",IF(ISTEXT(D1844),"",IF(A1839="Invoice No. : ",INDEX(Sheet1!G$14:G$181,MATCH(B1839,Sheet1!A$14:A$181,0)),P1843))))</f>
        <v/>
      </c>
      <c r="Q1844" t="str">
        <f t="shared" si="115"/>
        <v/>
      </c>
    </row>
    <row r="1845" spans="1:17" x14ac:dyDescent="0.2">
      <c r="A1845" s="8" t="s">
        <v>9</v>
      </c>
      <c r="B1845" s="8" t="s">
        <v>10</v>
      </c>
      <c r="C1845" s="9" t="s">
        <v>11</v>
      </c>
      <c r="D1845" s="9" t="s">
        <v>12</v>
      </c>
      <c r="E1845" s="9" t="s">
        <v>13</v>
      </c>
      <c r="F1845" s="26" t="str">
        <f t="shared" si="112"/>
        <v/>
      </c>
      <c r="G1845" s="26" t="str">
        <f>IF(ISTEXT(E1845),"",IF(ISBLANK(E1845),"",IF(ISTEXT(D1845),"",IF(A1840="Invoice No. : ",INDEX(Sheet1!F$14:F$181,MATCH(B1840,Sheet1!A$14:A$181,0)),G1844))))</f>
        <v/>
      </c>
      <c r="H1845" s="26" t="str">
        <f t="shared" si="113"/>
        <v/>
      </c>
      <c r="I1845" s="26" t="str">
        <f>IF(ISTEXT(E1845),"",IF(ISBLANK(E1845),"",IF(ISTEXT(D1845),"",IF(A1840="Invoice No. : ",TEXT(INDEX(Sheet1!C$14:C$200,MATCH(B1840,Sheet1!A$14:A$200,0)),"hh:mm:ss"),I1844))))</f>
        <v/>
      </c>
      <c r="J1845" t="str">
        <f t="shared" si="114"/>
        <v/>
      </c>
      <c r="K1845" t="str">
        <f>IF(ISBLANK(G1845),"",IF(ISTEXT(G1845),"",INDEX(Sheet1!H$14:H$181,MATCH(F1845,Sheet1!A$14:A$181,0))))</f>
        <v/>
      </c>
      <c r="L1845" t="str">
        <f>IF(ISBLANK(G1845),"",IF(ISTEXT(G1845),"",INDEX(Sheet1!I$14:I$181,MATCH(F1845,Sheet1!A$14:A$181,0))))</f>
        <v/>
      </c>
      <c r="M1845" t="str">
        <f>IF(ISBLANK(G1845),"",IF(ISTEXT(G1845),"",IF(INDEX(Sheet1!H$14:H$181,MATCH(F1845,Sheet1!A$14:A$181,0))&lt;&gt;0,IF(INDEX(Sheet1!I$14:I$181,MATCH(F1845,Sheet1!A$14:A$181,0))&lt;&gt;0,"Loan &amp; Cash","Loan"),"Cash")))</f>
        <v/>
      </c>
      <c r="N1845" t="str">
        <f>IF(ISTEXT(E1845),"",IF(ISBLANK(E1845),"",IF(ISTEXT(D1845),"",IF(A1840="Invoice No. : ",INDEX(Sheet1!D$14:D$181,MATCH(B1840,Sheet1!A$14:A$181,0)),N1844))))</f>
        <v/>
      </c>
      <c r="O1845" t="str">
        <f>IF(ISTEXT(E1845),"",IF(ISBLANK(E1845),"",IF(ISTEXT(D1845),"",IF(A1840="Invoice No. : ",INDEX(Sheet1!E$14:E$181,MATCH(B1840,Sheet1!A$14:A$181,0)),O1844))))</f>
        <v/>
      </c>
      <c r="P1845" t="str">
        <f>IF(ISTEXT(E1845),"",IF(ISBLANK(E1845),"",IF(ISTEXT(D1845),"",IF(A1840="Invoice No. : ",INDEX(Sheet1!G$14:G$181,MATCH(B1840,Sheet1!A$14:A$181,0)),P1844))))</f>
        <v/>
      </c>
      <c r="Q1845" t="str">
        <f t="shared" si="115"/>
        <v/>
      </c>
    </row>
    <row r="1846" spans="1:17" x14ac:dyDescent="0.2">
      <c r="F1846" s="26" t="str">
        <f t="shared" si="112"/>
        <v/>
      </c>
      <c r="G1846" s="26" t="str">
        <f>IF(ISTEXT(E1846),"",IF(ISBLANK(E1846),"",IF(ISTEXT(D1846),"",IF(A1841="Invoice No. : ",INDEX(Sheet1!F$14:F$181,MATCH(B1841,Sheet1!A$14:A$181,0)),G1845))))</f>
        <v/>
      </c>
      <c r="H1846" s="26" t="str">
        <f t="shared" si="113"/>
        <v/>
      </c>
      <c r="I1846" s="26" t="str">
        <f>IF(ISTEXT(E1846),"",IF(ISBLANK(E1846),"",IF(ISTEXT(D1846),"",IF(A1841="Invoice No. : ",TEXT(INDEX(Sheet1!C$14:C$200,MATCH(B1841,Sheet1!A$14:A$200,0)),"hh:mm:ss"),I1845))))</f>
        <v/>
      </c>
      <c r="J1846" t="str">
        <f t="shared" si="114"/>
        <v/>
      </c>
      <c r="K1846" t="str">
        <f>IF(ISBLANK(G1846),"",IF(ISTEXT(G1846),"",INDEX(Sheet1!H$14:H$181,MATCH(F1846,Sheet1!A$14:A$181,0))))</f>
        <v/>
      </c>
      <c r="L1846" t="str">
        <f>IF(ISBLANK(G1846),"",IF(ISTEXT(G1846),"",INDEX(Sheet1!I$14:I$181,MATCH(F1846,Sheet1!A$14:A$181,0))))</f>
        <v/>
      </c>
      <c r="M1846" t="str">
        <f>IF(ISBLANK(G1846),"",IF(ISTEXT(G1846),"",IF(INDEX(Sheet1!H$14:H$181,MATCH(F1846,Sheet1!A$14:A$181,0))&lt;&gt;0,IF(INDEX(Sheet1!I$14:I$181,MATCH(F1846,Sheet1!A$14:A$181,0))&lt;&gt;0,"Loan &amp; Cash","Loan"),"Cash")))</f>
        <v/>
      </c>
      <c r="N1846" t="str">
        <f>IF(ISTEXT(E1846),"",IF(ISBLANK(E1846),"",IF(ISTEXT(D1846),"",IF(A1841="Invoice No. : ",INDEX(Sheet1!D$14:D$181,MATCH(B1841,Sheet1!A$14:A$181,0)),N1845))))</f>
        <v/>
      </c>
      <c r="O1846" t="str">
        <f>IF(ISTEXT(E1846),"",IF(ISBLANK(E1846),"",IF(ISTEXT(D1846),"",IF(A1841="Invoice No. : ",INDEX(Sheet1!E$14:E$181,MATCH(B1841,Sheet1!A$14:A$181,0)),O1845))))</f>
        <v/>
      </c>
      <c r="P1846" t="str">
        <f>IF(ISTEXT(E1846),"",IF(ISBLANK(E1846),"",IF(ISTEXT(D1846),"",IF(A1841="Invoice No. : ",INDEX(Sheet1!G$14:G$181,MATCH(B1841,Sheet1!A$14:A$181,0)),P1845))))</f>
        <v/>
      </c>
      <c r="Q1846" t="str">
        <f t="shared" si="115"/>
        <v/>
      </c>
    </row>
    <row r="1847" spans="1:17" x14ac:dyDescent="0.2">
      <c r="A1847" s="10" t="s">
        <v>1181</v>
      </c>
      <c r="B1847" s="10" t="s">
        <v>1182</v>
      </c>
      <c r="C1847" s="11">
        <v>1</v>
      </c>
      <c r="D1847" s="11">
        <v>100</v>
      </c>
      <c r="E1847" s="11">
        <v>100</v>
      </c>
      <c r="F1847" s="26">
        <f t="shared" si="112"/>
        <v>2145404</v>
      </c>
      <c r="G1847" s="26">
        <f>IF(ISTEXT(E1847),"",IF(ISBLANK(E1847),"",IF(ISTEXT(D1847),"",IF(A1842="Invoice No. : ",INDEX(Sheet1!F$14:F$181,MATCH(B1842,Sheet1!A$14:A$181,0)),G1846))))</f>
        <v>5595</v>
      </c>
      <c r="H1847" s="26" t="str">
        <f t="shared" si="113"/>
        <v>01/17/2023</v>
      </c>
      <c r="I1847" s="26" t="str">
        <f>IF(ISTEXT(E1847),"",IF(ISBLANK(E1847),"",IF(ISTEXT(D1847),"",IF(A1842="Invoice No. : ",TEXT(INDEX(Sheet1!C$14:C$200,MATCH(B1842,Sheet1!A$14:A$200,0)),"hh:mm:ss"),I1846))))</f>
        <v>14:35:32</v>
      </c>
      <c r="J1847">
        <f t="shared" si="114"/>
        <v>3811.25</v>
      </c>
      <c r="K1847">
        <f>IF(ISBLANK(G1847),"",IF(ISTEXT(G1847),"",INDEX(Sheet1!H$14:H$181,MATCH(F1847,Sheet1!A$14:A$181,0))))</f>
        <v>3500</v>
      </c>
      <c r="L1847">
        <f>IF(ISBLANK(G1847),"",IF(ISTEXT(G1847),"",INDEX(Sheet1!I$14:I$181,MATCH(F1847,Sheet1!A$14:A$181,0))))</f>
        <v>311.25</v>
      </c>
      <c r="M1847" t="str">
        <f>IF(ISBLANK(G1847),"",IF(ISTEXT(G1847),"",IF(INDEX(Sheet1!H$14:H$181,MATCH(F1847,Sheet1!A$14:A$181,0))&lt;&gt;0,IF(INDEX(Sheet1!I$14:I$181,MATCH(F1847,Sheet1!A$14:A$181,0))&lt;&gt;0,"Loan &amp; Cash","Loan"),"Cash")))</f>
        <v>Loan &amp; Cash</v>
      </c>
      <c r="N1847">
        <f>IF(ISTEXT(E1847),"",IF(ISBLANK(E1847),"",IF(ISTEXT(D1847),"",IF(A1842="Invoice No. : ",INDEX(Sheet1!D$14:D$181,MATCH(B1842,Sheet1!A$14:A$181,0)),N1846))))</f>
        <v>2</v>
      </c>
      <c r="O1847" t="str">
        <f>IF(ISTEXT(E1847),"",IF(ISBLANK(E1847),"",IF(ISTEXT(D1847),"",IF(A1842="Invoice No. : ",INDEX(Sheet1!E$14:E$181,MATCH(B1842,Sheet1!A$14:A$181,0)),O1846))))</f>
        <v>RUBY</v>
      </c>
      <c r="P1847" t="str">
        <f>IF(ISTEXT(E1847),"",IF(ISBLANK(E1847),"",IF(ISTEXT(D1847),"",IF(A1842="Invoice No. : ",INDEX(Sheet1!G$14:G$181,MATCH(B1842,Sheet1!A$14:A$181,0)),P1846))))</f>
        <v>VILLANUEVA, OFELIA AGBULOS</v>
      </c>
      <c r="Q1847">
        <f t="shared" si="115"/>
        <v>130591.09</v>
      </c>
    </row>
    <row r="1848" spans="1:17" x14ac:dyDescent="0.2">
      <c r="A1848" s="10" t="s">
        <v>159</v>
      </c>
      <c r="B1848" s="10" t="s">
        <v>160</v>
      </c>
      <c r="C1848" s="11">
        <v>1</v>
      </c>
      <c r="D1848" s="11">
        <v>196</v>
      </c>
      <c r="E1848" s="11">
        <v>196</v>
      </c>
      <c r="F1848" s="26">
        <f t="shared" si="112"/>
        <v>2145404</v>
      </c>
      <c r="G1848" s="26">
        <f>IF(ISTEXT(E1848),"",IF(ISBLANK(E1848),"",IF(ISTEXT(D1848),"",IF(A1843="Invoice No. : ",INDEX(Sheet1!F$14:F$181,MATCH(B1843,Sheet1!A$14:A$181,0)),G1847))))</f>
        <v>5595</v>
      </c>
      <c r="H1848" s="26" t="str">
        <f t="shared" si="113"/>
        <v>01/17/2023</v>
      </c>
      <c r="I1848" s="26" t="str">
        <f>IF(ISTEXT(E1848),"",IF(ISBLANK(E1848),"",IF(ISTEXT(D1848),"",IF(A1843="Invoice No. : ",TEXT(INDEX(Sheet1!C$14:C$200,MATCH(B1843,Sheet1!A$14:A$200,0)),"hh:mm:ss"),I1847))))</f>
        <v>14:35:32</v>
      </c>
      <c r="J1848">
        <f t="shared" si="114"/>
        <v>3811.25</v>
      </c>
      <c r="K1848">
        <f>IF(ISBLANK(G1848),"",IF(ISTEXT(G1848),"",INDEX(Sheet1!H$14:H$181,MATCH(F1848,Sheet1!A$14:A$181,0))))</f>
        <v>3500</v>
      </c>
      <c r="L1848">
        <f>IF(ISBLANK(G1848),"",IF(ISTEXT(G1848),"",INDEX(Sheet1!I$14:I$181,MATCH(F1848,Sheet1!A$14:A$181,0))))</f>
        <v>311.25</v>
      </c>
      <c r="M1848" t="str">
        <f>IF(ISBLANK(G1848),"",IF(ISTEXT(G1848),"",IF(INDEX(Sheet1!H$14:H$181,MATCH(F1848,Sheet1!A$14:A$181,0))&lt;&gt;0,IF(INDEX(Sheet1!I$14:I$181,MATCH(F1848,Sheet1!A$14:A$181,0))&lt;&gt;0,"Loan &amp; Cash","Loan"),"Cash")))</f>
        <v>Loan &amp; Cash</v>
      </c>
      <c r="N1848">
        <f>IF(ISTEXT(E1848),"",IF(ISBLANK(E1848),"",IF(ISTEXT(D1848),"",IF(A1843="Invoice No. : ",INDEX(Sheet1!D$14:D$181,MATCH(B1843,Sheet1!A$14:A$181,0)),N1847))))</f>
        <v>2</v>
      </c>
      <c r="O1848" t="str">
        <f>IF(ISTEXT(E1848),"",IF(ISBLANK(E1848),"",IF(ISTEXT(D1848),"",IF(A1843="Invoice No. : ",INDEX(Sheet1!E$14:E$181,MATCH(B1843,Sheet1!A$14:A$181,0)),O1847))))</f>
        <v>RUBY</v>
      </c>
      <c r="P1848" t="str">
        <f>IF(ISTEXT(E1848),"",IF(ISBLANK(E1848),"",IF(ISTEXT(D1848),"",IF(A1843="Invoice No. : ",INDEX(Sheet1!G$14:G$181,MATCH(B1843,Sheet1!A$14:A$181,0)),P1847))))</f>
        <v>VILLANUEVA, OFELIA AGBULOS</v>
      </c>
      <c r="Q1848">
        <f t="shared" si="115"/>
        <v>130591.09</v>
      </c>
    </row>
    <row r="1849" spans="1:17" x14ac:dyDescent="0.2">
      <c r="A1849" s="10" t="s">
        <v>1183</v>
      </c>
      <c r="B1849" s="10" t="s">
        <v>1184</v>
      </c>
      <c r="C1849" s="11">
        <v>1</v>
      </c>
      <c r="D1849" s="11">
        <v>190</v>
      </c>
      <c r="E1849" s="11">
        <v>190</v>
      </c>
      <c r="F1849" s="26">
        <f t="shared" si="112"/>
        <v>2145404</v>
      </c>
      <c r="G1849" s="26">
        <f>IF(ISTEXT(E1849),"",IF(ISBLANK(E1849),"",IF(ISTEXT(D1849),"",IF(A1844="Invoice No. : ",INDEX(Sheet1!F$14:F$181,MATCH(B1844,Sheet1!A$14:A$181,0)),G1848))))</f>
        <v>5595</v>
      </c>
      <c r="H1849" s="26" t="str">
        <f t="shared" si="113"/>
        <v>01/17/2023</v>
      </c>
      <c r="I1849" s="26" t="str">
        <f>IF(ISTEXT(E1849),"",IF(ISBLANK(E1849),"",IF(ISTEXT(D1849),"",IF(A1844="Invoice No. : ",TEXT(INDEX(Sheet1!C$14:C$200,MATCH(B1844,Sheet1!A$14:A$200,0)),"hh:mm:ss"),I1848))))</f>
        <v>14:35:32</v>
      </c>
      <c r="J1849">
        <f t="shared" si="114"/>
        <v>3811.25</v>
      </c>
      <c r="K1849">
        <f>IF(ISBLANK(G1849),"",IF(ISTEXT(G1849),"",INDEX(Sheet1!H$14:H$181,MATCH(F1849,Sheet1!A$14:A$181,0))))</f>
        <v>3500</v>
      </c>
      <c r="L1849">
        <f>IF(ISBLANK(G1849),"",IF(ISTEXT(G1849),"",INDEX(Sheet1!I$14:I$181,MATCH(F1849,Sheet1!A$14:A$181,0))))</f>
        <v>311.25</v>
      </c>
      <c r="M1849" t="str">
        <f>IF(ISBLANK(G1849),"",IF(ISTEXT(G1849),"",IF(INDEX(Sheet1!H$14:H$181,MATCH(F1849,Sheet1!A$14:A$181,0))&lt;&gt;0,IF(INDEX(Sheet1!I$14:I$181,MATCH(F1849,Sheet1!A$14:A$181,0))&lt;&gt;0,"Loan &amp; Cash","Loan"),"Cash")))</f>
        <v>Loan &amp; Cash</v>
      </c>
      <c r="N1849">
        <f>IF(ISTEXT(E1849),"",IF(ISBLANK(E1849),"",IF(ISTEXT(D1849),"",IF(A1844="Invoice No. : ",INDEX(Sheet1!D$14:D$181,MATCH(B1844,Sheet1!A$14:A$181,0)),N1848))))</f>
        <v>2</v>
      </c>
      <c r="O1849" t="str">
        <f>IF(ISTEXT(E1849),"",IF(ISBLANK(E1849),"",IF(ISTEXT(D1849),"",IF(A1844="Invoice No. : ",INDEX(Sheet1!E$14:E$181,MATCH(B1844,Sheet1!A$14:A$181,0)),O1848))))</f>
        <v>RUBY</v>
      </c>
      <c r="P1849" t="str">
        <f>IF(ISTEXT(E1849),"",IF(ISBLANK(E1849),"",IF(ISTEXT(D1849),"",IF(A1844="Invoice No. : ",INDEX(Sheet1!G$14:G$181,MATCH(B1844,Sheet1!A$14:A$181,0)),P1848))))</f>
        <v>VILLANUEVA, OFELIA AGBULOS</v>
      </c>
      <c r="Q1849">
        <f t="shared" si="115"/>
        <v>130591.09</v>
      </c>
    </row>
    <row r="1850" spans="1:17" x14ac:dyDescent="0.2">
      <c r="A1850" s="10" t="s">
        <v>1185</v>
      </c>
      <c r="B1850" s="10" t="s">
        <v>1186</v>
      </c>
      <c r="C1850" s="11">
        <v>1</v>
      </c>
      <c r="D1850" s="11">
        <v>53.5</v>
      </c>
      <c r="E1850" s="11">
        <v>53.5</v>
      </c>
      <c r="F1850" s="26">
        <f t="shared" si="112"/>
        <v>2145404</v>
      </c>
      <c r="G1850" s="26">
        <f>IF(ISTEXT(E1850),"",IF(ISBLANK(E1850),"",IF(ISTEXT(D1850),"",IF(A1845="Invoice No. : ",INDEX(Sheet1!F$14:F$181,MATCH(B1845,Sheet1!A$14:A$181,0)),G1849))))</f>
        <v>5595</v>
      </c>
      <c r="H1850" s="26" t="str">
        <f t="shared" si="113"/>
        <v>01/17/2023</v>
      </c>
      <c r="I1850" s="26" t="str">
        <f>IF(ISTEXT(E1850),"",IF(ISBLANK(E1850),"",IF(ISTEXT(D1850),"",IF(A1845="Invoice No. : ",TEXT(INDEX(Sheet1!C$14:C$200,MATCH(B1845,Sheet1!A$14:A$200,0)),"hh:mm:ss"),I1849))))</f>
        <v>14:35:32</v>
      </c>
      <c r="J1850">
        <f t="shared" si="114"/>
        <v>3811.25</v>
      </c>
      <c r="K1850">
        <f>IF(ISBLANK(G1850),"",IF(ISTEXT(G1850),"",INDEX(Sheet1!H$14:H$181,MATCH(F1850,Sheet1!A$14:A$181,0))))</f>
        <v>3500</v>
      </c>
      <c r="L1850">
        <f>IF(ISBLANK(G1850),"",IF(ISTEXT(G1850),"",INDEX(Sheet1!I$14:I$181,MATCH(F1850,Sheet1!A$14:A$181,0))))</f>
        <v>311.25</v>
      </c>
      <c r="M1850" t="str">
        <f>IF(ISBLANK(G1850),"",IF(ISTEXT(G1850),"",IF(INDEX(Sheet1!H$14:H$181,MATCH(F1850,Sheet1!A$14:A$181,0))&lt;&gt;0,IF(INDEX(Sheet1!I$14:I$181,MATCH(F1850,Sheet1!A$14:A$181,0))&lt;&gt;0,"Loan &amp; Cash","Loan"),"Cash")))</f>
        <v>Loan &amp; Cash</v>
      </c>
      <c r="N1850">
        <f>IF(ISTEXT(E1850),"",IF(ISBLANK(E1850),"",IF(ISTEXT(D1850),"",IF(A1845="Invoice No. : ",INDEX(Sheet1!D$14:D$181,MATCH(B1845,Sheet1!A$14:A$181,0)),N1849))))</f>
        <v>2</v>
      </c>
      <c r="O1850" t="str">
        <f>IF(ISTEXT(E1850),"",IF(ISBLANK(E1850),"",IF(ISTEXT(D1850),"",IF(A1845="Invoice No. : ",INDEX(Sheet1!E$14:E$181,MATCH(B1845,Sheet1!A$14:A$181,0)),O1849))))</f>
        <v>RUBY</v>
      </c>
      <c r="P1850" t="str">
        <f>IF(ISTEXT(E1850),"",IF(ISBLANK(E1850),"",IF(ISTEXT(D1850),"",IF(A1845="Invoice No. : ",INDEX(Sheet1!G$14:G$181,MATCH(B1845,Sheet1!A$14:A$181,0)),P1849))))</f>
        <v>VILLANUEVA, OFELIA AGBULOS</v>
      </c>
      <c r="Q1850">
        <f t="shared" si="115"/>
        <v>130591.09</v>
      </c>
    </row>
    <row r="1851" spans="1:17" x14ac:dyDescent="0.2">
      <c r="A1851" s="10" t="s">
        <v>1187</v>
      </c>
      <c r="B1851" s="10" t="s">
        <v>1188</v>
      </c>
      <c r="C1851" s="11">
        <v>1</v>
      </c>
      <c r="D1851" s="11">
        <v>16.5</v>
      </c>
      <c r="E1851" s="11">
        <v>16.5</v>
      </c>
      <c r="F1851" s="26">
        <f t="shared" si="112"/>
        <v>2145404</v>
      </c>
      <c r="G1851" s="26">
        <f>IF(ISTEXT(E1851),"",IF(ISBLANK(E1851),"",IF(ISTEXT(D1851),"",IF(A1846="Invoice No. : ",INDEX(Sheet1!F$14:F$181,MATCH(B1846,Sheet1!A$14:A$181,0)),G1850))))</f>
        <v>5595</v>
      </c>
      <c r="H1851" s="26" t="str">
        <f t="shared" si="113"/>
        <v>01/17/2023</v>
      </c>
      <c r="I1851" s="26" t="str">
        <f>IF(ISTEXT(E1851),"",IF(ISBLANK(E1851),"",IF(ISTEXT(D1851),"",IF(A1846="Invoice No. : ",TEXT(INDEX(Sheet1!C$14:C$200,MATCH(B1846,Sheet1!A$14:A$200,0)),"hh:mm:ss"),I1850))))</f>
        <v>14:35:32</v>
      </c>
      <c r="J1851">
        <f t="shared" si="114"/>
        <v>3811.25</v>
      </c>
      <c r="K1851">
        <f>IF(ISBLANK(G1851),"",IF(ISTEXT(G1851),"",INDEX(Sheet1!H$14:H$181,MATCH(F1851,Sheet1!A$14:A$181,0))))</f>
        <v>3500</v>
      </c>
      <c r="L1851">
        <f>IF(ISBLANK(G1851),"",IF(ISTEXT(G1851),"",INDEX(Sheet1!I$14:I$181,MATCH(F1851,Sheet1!A$14:A$181,0))))</f>
        <v>311.25</v>
      </c>
      <c r="M1851" t="str">
        <f>IF(ISBLANK(G1851),"",IF(ISTEXT(G1851),"",IF(INDEX(Sheet1!H$14:H$181,MATCH(F1851,Sheet1!A$14:A$181,0))&lt;&gt;0,IF(INDEX(Sheet1!I$14:I$181,MATCH(F1851,Sheet1!A$14:A$181,0))&lt;&gt;0,"Loan &amp; Cash","Loan"),"Cash")))</f>
        <v>Loan &amp; Cash</v>
      </c>
      <c r="N1851">
        <f>IF(ISTEXT(E1851),"",IF(ISBLANK(E1851),"",IF(ISTEXT(D1851),"",IF(A1846="Invoice No. : ",INDEX(Sheet1!D$14:D$181,MATCH(B1846,Sheet1!A$14:A$181,0)),N1850))))</f>
        <v>2</v>
      </c>
      <c r="O1851" t="str">
        <f>IF(ISTEXT(E1851),"",IF(ISBLANK(E1851),"",IF(ISTEXT(D1851),"",IF(A1846="Invoice No. : ",INDEX(Sheet1!E$14:E$181,MATCH(B1846,Sheet1!A$14:A$181,0)),O1850))))</f>
        <v>RUBY</v>
      </c>
      <c r="P1851" t="str">
        <f>IF(ISTEXT(E1851),"",IF(ISBLANK(E1851),"",IF(ISTEXT(D1851),"",IF(A1846="Invoice No. : ",INDEX(Sheet1!G$14:G$181,MATCH(B1846,Sheet1!A$14:A$181,0)),P1850))))</f>
        <v>VILLANUEVA, OFELIA AGBULOS</v>
      </c>
      <c r="Q1851">
        <f t="shared" si="115"/>
        <v>130591.09</v>
      </c>
    </row>
    <row r="1852" spans="1:17" x14ac:dyDescent="0.2">
      <c r="A1852" s="10" t="s">
        <v>629</v>
      </c>
      <c r="B1852" s="10" t="s">
        <v>630</v>
      </c>
      <c r="C1852" s="11">
        <v>1</v>
      </c>
      <c r="D1852" s="11">
        <v>16.5</v>
      </c>
      <c r="E1852" s="11">
        <v>16.5</v>
      </c>
      <c r="F1852" s="26">
        <f t="shared" si="112"/>
        <v>2145404</v>
      </c>
      <c r="G1852" s="26">
        <f>IF(ISTEXT(E1852),"",IF(ISBLANK(E1852),"",IF(ISTEXT(D1852),"",IF(A1847="Invoice No. : ",INDEX(Sheet1!F$14:F$181,MATCH(B1847,Sheet1!A$14:A$181,0)),G1851))))</f>
        <v>5595</v>
      </c>
      <c r="H1852" s="26" t="str">
        <f t="shared" si="113"/>
        <v>01/17/2023</v>
      </c>
      <c r="I1852" s="26" t="str">
        <f>IF(ISTEXT(E1852),"",IF(ISBLANK(E1852),"",IF(ISTEXT(D1852),"",IF(A1847="Invoice No. : ",TEXT(INDEX(Sheet1!C$14:C$200,MATCH(B1847,Sheet1!A$14:A$200,0)),"hh:mm:ss"),I1851))))</f>
        <v>14:35:32</v>
      </c>
      <c r="J1852">
        <f t="shared" si="114"/>
        <v>3811.25</v>
      </c>
      <c r="K1852">
        <f>IF(ISBLANK(G1852),"",IF(ISTEXT(G1852),"",INDEX(Sheet1!H$14:H$181,MATCH(F1852,Sheet1!A$14:A$181,0))))</f>
        <v>3500</v>
      </c>
      <c r="L1852">
        <f>IF(ISBLANK(G1852),"",IF(ISTEXT(G1852),"",INDEX(Sheet1!I$14:I$181,MATCH(F1852,Sheet1!A$14:A$181,0))))</f>
        <v>311.25</v>
      </c>
      <c r="M1852" t="str">
        <f>IF(ISBLANK(G1852),"",IF(ISTEXT(G1852),"",IF(INDEX(Sheet1!H$14:H$181,MATCH(F1852,Sheet1!A$14:A$181,0))&lt;&gt;0,IF(INDEX(Sheet1!I$14:I$181,MATCH(F1852,Sheet1!A$14:A$181,0))&lt;&gt;0,"Loan &amp; Cash","Loan"),"Cash")))</f>
        <v>Loan &amp; Cash</v>
      </c>
      <c r="N1852">
        <f>IF(ISTEXT(E1852),"",IF(ISBLANK(E1852),"",IF(ISTEXT(D1852),"",IF(A1847="Invoice No. : ",INDEX(Sheet1!D$14:D$181,MATCH(B1847,Sheet1!A$14:A$181,0)),N1851))))</f>
        <v>2</v>
      </c>
      <c r="O1852" t="str">
        <f>IF(ISTEXT(E1852),"",IF(ISBLANK(E1852),"",IF(ISTEXT(D1852),"",IF(A1847="Invoice No. : ",INDEX(Sheet1!E$14:E$181,MATCH(B1847,Sheet1!A$14:A$181,0)),O1851))))</f>
        <v>RUBY</v>
      </c>
      <c r="P1852" t="str">
        <f>IF(ISTEXT(E1852),"",IF(ISBLANK(E1852),"",IF(ISTEXT(D1852),"",IF(A1847="Invoice No. : ",INDEX(Sheet1!G$14:G$181,MATCH(B1847,Sheet1!A$14:A$181,0)),P1851))))</f>
        <v>VILLANUEVA, OFELIA AGBULOS</v>
      </c>
      <c r="Q1852">
        <f t="shared" si="115"/>
        <v>130591.09</v>
      </c>
    </row>
    <row r="1853" spans="1:17" x14ac:dyDescent="0.2">
      <c r="A1853" s="10" t="s">
        <v>1189</v>
      </c>
      <c r="B1853" s="10" t="s">
        <v>1190</v>
      </c>
      <c r="C1853" s="11">
        <v>1</v>
      </c>
      <c r="D1853" s="11">
        <v>174</v>
      </c>
      <c r="E1853" s="11">
        <v>174</v>
      </c>
      <c r="F1853" s="26">
        <f t="shared" si="112"/>
        <v>2145404</v>
      </c>
      <c r="G1853" s="26">
        <f>IF(ISTEXT(E1853),"",IF(ISBLANK(E1853),"",IF(ISTEXT(D1853),"",IF(A1848="Invoice No. : ",INDEX(Sheet1!F$14:F$181,MATCH(B1848,Sheet1!A$14:A$181,0)),G1852))))</f>
        <v>5595</v>
      </c>
      <c r="H1853" s="26" t="str">
        <f t="shared" si="113"/>
        <v>01/17/2023</v>
      </c>
      <c r="I1853" s="26" t="str">
        <f>IF(ISTEXT(E1853),"",IF(ISBLANK(E1853),"",IF(ISTEXT(D1853),"",IF(A1848="Invoice No. : ",TEXT(INDEX(Sheet1!C$14:C$200,MATCH(B1848,Sheet1!A$14:A$200,0)),"hh:mm:ss"),I1852))))</f>
        <v>14:35:32</v>
      </c>
      <c r="J1853">
        <f t="shared" si="114"/>
        <v>3811.25</v>
      </c>
      <c r="K1853">
        <f>IF(ISBLANK(G1853),"",IF(ISTEXT(G1853),"",INDEX(Sheet1!H$14:H$181,MATCH(F1853,Sheet1!A$14:A$181,0))))</f>
        <v>3500</v>
      </c>
      <c r="L1853">
        <f>IF(ISBLANK(G1853),"",IF(ISTEXT(G1853),"",INDEX(Sheet1!I$14:I$181,MATCH(F1853,Sheet1!A$14:A$181,0))))</f>
        <v>311.25</v>
      </c>
      <c r="M1853" t="str">
        <f>IF(ISBLANK(G1853),"",IF(ISTEXT(G1853),"",IF(INDEX(Sheet1!H$14:H$181,MATCH(F1853,Sheet1!A$14:A$181,0))&lt;&gt;0,IF(INDEX(Sheet1!I$14:I$181,MATCH(F1853,Sheet1!A$14:A$181,0))&lt;&gt;0,"Loan &amp; Cash","Loan"),"Cash")))</f>
        <v>Loan &amp; Cash</v>
      </c>
      <c r="N1853">
        <f>IF(ISTEXT(E1853),"",IF(ISBLANK(E1853),"",IF(ISTEXT(D1853),"",IF(A1848="Invoice No. : ",INDEX(Sheet1!D$14:D$181,MATCH(B1848,Sheet1!A$14:A$181,0)),N1852))))</f>
        <v>2</v>
      </c>
      <c r="O1853" t="str">
        <f>IF(ISTEXT(E1853),"",IF(ISBLANK(E1853),"",IF(ISTEXT(D1853),"",IF(A1848="Invoice No. : ",INDEX(Sheet1!E$14:E$181,MATCH(B1848,Sheet1!A$14:A$181,0)),O1852))))</f>
        <v>RUBY</v>
      </c>
      <c r="P1853" t="str">
        <f>IF(ISTEXT(E1853),"",IF(ISBLANK(E1853),"",IF(ISTEXT(D1853),"",IF(A1848="Invoice No. : ",INDEX(Sheet1!G$14:G$181,MATCH(B1848,Sheet1!A$14:A$181,0)),P1852))))</f>
        <v>VILLANUEVA, OFELIA AGBULOS</v>
      </c>
      <c r="Q1853">
        <f t="shared" si="115"/>
        <v>130591.09</v>
      </c>
    </row>
    <row r="1854" spans="1:17" x14ac:dyDescent="0.2">
      <c r="A1854" s="10" t="s">
        <v>1191</v>
      </c>
      <c r="B1854" s="10" t="s">
        <v>1192</v>
      </c>
      <c r="C1854" s="11">
        <v>1</v>
      </c>
      <c r="D1854" s="11">
        <v>94</v>
      </c>
      <c r="E1854" s="11">
        <v>94</v>
      </c>
      <c r="F1854" s="26">
        <f t="shared" si="112"/>
        <v>2145404</v>
      </c>
      <c r="G1854" s="26">
        <f>IF(ISTEXT(E1854),"",IF(ISBLANK(E1854),"",IF(ISTEXT(D1854),"",IF(A1849="Invoice No. : ",INDEX(Sheet1!F$14:F$181,MATCH(B1849,Sheet1!A$14:A$181,0)),G1853))))</f>
        <v>5595</v>
      </c>
      <c r="H1854" s="26" t="str">
        <f t="shared" si="113"/>
        <v>01/17/2023</v>
      </c>
      <c r="I1854" s="26" t="str">
        <f>IF(ISTEXT(E1854),"",IF(ISBLANK(E1854),"",IF(ISTEXT(D1854),"",IF(A1849="Invoice No. : ",TEXT(INDEX(Sheet1!C$14:C$200,MATCH(B1849,Sheet1!A$14:A$200,0)),"hh:mm:ss"),I1853))))</f>
        <v>14:35:32</v>
      </c>
      <c r="J1854">
        <f t="shared" si="114"/>
        <v>3811.25</v>
      </c>
      <c r="K1854">
        <f>IF(ISBLANK(G1854),"",IF(ISTEXT(G1854),"",INDEX(Sheet1!H$14:H$181,MATCH(F1854,Sheet1!A$14:A$181,0))))</f>
        <v>3500</v>
      </c>
      <c r="L1854">
        <f>IF(ISBLANK(G1854),"",IF(ISTEXT(G1854),"",INDEX(Sheet1!I$14:I$181,MATCH(F1854,Sheet1!A$14:A$181,0))))</f>
        <v>311.25</v>
      </c>
      <c r="M1854" t="str">
        <f>IF(ISBLANK(G1854),"",IF(ISTEXT(G1854),"",IF(INDEX(Sheet1!H$14:H$181,MATCH(F1854,Sheet1!A$14:A$181,0))&lt;&gt;0,IF(INDEX(Sheet1!I$14:I$181,MATCH(F1854,Sheet1!A$14:A$181,0))&lt;&gt;0,"Loan &amp; Cash","Loan"),"Cash")))</f>
        <v>Loan &amp; Cash</v>
      </c>
      <c r="N1854">
        <f>IF(ISTEXT(E1854),"",IF(ISBLANK(E1854),"",IF(ISTEXT(D1854),"",IF(A1849="Invoice No. : ",INDEX(Sheet1!D$14:D$181,MATCH(B1849,Sheet1!A$14:A$181,0)),N1853))))</f>
        <v>2</v>
      </c>
      <c r="O1854" t="str">
        <f>IF(ISTEXT(E1854),"",IF(ISBLANK(E1854),"",IF(ISTEXT(D1854),"",IF(A1849="Invoice No. : ",INDEX(Sheet1!E$14:E$181,MATCH(B1849,Sheet1!A$14:A$181,0)),O1853))))</f>
        <v>RUBY</v>
      </c>
      <c r="P1854" t="str">
        <f>IF(ISTEXT(E1854),"",IF(ISBLANK(E1854),"",IF(ISTEXT(D1854),"",IF(A1849="Invoice No. : ",INDEX(Sheet1!G$14:G$181,MATCH(B1849,Sheet1!A$14:A$181,0)),P1853))))</f>
        <v>VILLANUEVA, OFELIA AGBULOS</v>
      </c>
      <c r="Q1854">
        <f t="shared" si="115"/>
        <v>130591.09</v>
      </c>
    </row>
    <row r="1855" spans="1:17" x14ac:dyDescent="0.2">
      <c r="A1855" s="10" t="s">
        <v>1193</v>
      </c>
      <c r="B1855" s="10" t="s">
        <v>1194</v>
      </c>
      <c r="C1855" s="11">
        <v>1</v>
      </c>
      <c r="D1855" s="11">
        <v>98</v>
      </c>
      <c r="E1855" s="11">
        <v>98</v>
      </c>
      <c r="F1855" s="26">
        <f t="shared" si="112"/>
        <v>2145404</v>
      </c>
      <c r="G1855" s="26">
        <f>IF(ISTEXT(E1855),"",IF(ISBLANK(E1855),"",IF(ISTEXT(D1855),"",IF(A1850="Invoice No. : ",INDEX(Sheet1!F$14:F$181,MATCH(B1850,Sheet1!A$14:A$181,0)),G1854))))</f>
        <v>5595</v>
      </c>
      <c r="H1855" s="26" t="str">
        <f t="shared" si="113"/>
        <v>01/17/2023</v>
      </c>
      <c r="I1855" s="26" t="str">
        <f>IF(ISTEXT(E1855),"",IF(ISBLANK(E1855),"",IF(ISTEXT(D1855),"",IF(A1850="Invoice No. : ",TEXT(INDEX(Sheet1!C$14:C$200,MATCH(B1850,Sheet1!A$14:A$200,0)),"hh:mm:ss"),I1854))))</f>
        <v>14:35:32</v>
      </c>
      <c r="J1855">
        <f t="shared" si="114"/>
        <v>3811.25</v>
      </c>
      <c r="K1855">
        <f>IF(ISBLANK(G1855),"",IF(ISTEXT(G1855),"",INDEX(Sheet1!H$14:H$181,MATCH(F1855,Sheet1!A$14:A$181,0))))</f>
        <v>3500</v>
      </c>
      <c r="L1855">
        <f>IF(ISBLANK(G1855),"",IF(ISTEXT(G1855),"",INDEX(Sheet1!I$14:I$181,MATCH(F1855,Sheet1!A$14:A$181,0))))</f>
        <v>311.25</v>
      </c>
      <c r="M1855" t="str">
        <f>IF(ISBLANK(G1855),"",IF(ISTEXT(G1855),"",IF(INDEX(Sheet1!H$14:H$181,MATCH(F1855,Sheet1!A$14:A$181,0))&lt;&gt;0,IF(INDEX(Sheet1!I$14:I$181,MATCH(F1855,Sheet1!A$14:A$181,0))&lt;&gt;0,"Loan &amp; Cash","Loan"),"Cash")))</f>
        <v>Loan &amp; Cash</v>
      </c>
      <c r="N1855">
        <f>IF(ISTEXT(E1855),"",IF(ISBLANK(E1855),"",IF(ISTEXT(D1855),"",IF(A1850="Invoice No. : ",INDEX(Sheet1!D$14:D$181,MATCH(B1850,Sheet1!A$14:A$181,0)),N1854))))</f>
        <v>2</v>
      </c>
      <c r="O1855" t="str">
        <f>IF(ISTEXT(E1855),"",IF(ISBLANK(E1855),"",IF(ISTEXT(D1855),"",IF(A1850="Invoice No. : ",INDEX(Sheet1!E$14:E$181,MATCH(B1850,Sheet1!A$14:A$181,0)),O1854))))</f>
        <v>RUBY</v>
      </c>
      <c r="P1855" t="str">
        <f>IF(ISTEXT(E1855),"",IF(ISBLANK(E1855),"",IF(ISTEXT(D1855),"",IF(A1850="Invoice No. : ",INDEX(Sheet1!G$14:G$181,MATCH(B1850,Sheet1!A$14:A$181,0)),P1854))))</f>
        <v>VILLANUEVA, OFELIA AGBULOS</v>
      </c>
      <c r="Q1855">
        <f t="shared" si="115"/>
        <v>130591.09</v>
      </c>
    </row>
    <row r="1856" spans="1:17" x14ac:dyDescent="0.2">
      <c r="A1856" s="10" t="s">
        <v>1015</v>
      </c>
      <c r="B1856" s="10" t="s">
        <v>1016</v>
      </c>
      <c r="C1856" s="11">
        <v>2</v>
      </c>
      <c r="D1856" s="11">
        <v>29</v>
      </c>
      <c r="E1856" s="11">
        <v>58</v>
      </c>
      <c r="F1856" s="26">
        <f t="shared" si="112"/>
        <v>2145404</v>
      </c>
      <c r="G1856" s="26">
        <f>IF(ISTEXT(E1856),"",IF(ISBLANK(E1856),"",IF(ISTEXT(D1856),"",IF(A1851="Invoice No. : ",INDEX(Sheet1!F$14:F$181,MATCH(B1851,Sheet1!A$14:A$181,0)),G1855))))</f>
        <v>5595</v>
      </c>
      <c r="H1856" s="26" t="str">
        <f t="shared" si="113"/>
        <v>01/17/2023</v>
      </c>
      <c r="I1856" s="26" t="str">
        <f>IF(ISTEXT(E1856),"",IF(ISBLANK(E1856),"",IF(ISTEXT(D1856),"",IF(A1851="Invoice No. : ",TEXT(INDEX(Sheet1!C$14:C$200,MATCH(B1851,Sheet1!A$14:A$200,0)),"hh:mm:ss"),I1855))))</f>
        <v>14:35:32</v>
      </c>
      <c r="J1856">
        <f t="shared" si="114"/>
        <v>3811.25</v>
      </c>
      <c r="K1856">
        <f>IF(ISBLANK(G1856),"",IF(ISTEXT(G1856),"",INDEX(Sheet1!H$14:H$181,MATCH(F1856,Sheet1!A$14:A$181,0))))</f>
        <v>3500</v>
      </c>
      <c r="L1856">
        <f>IF(ISBLANK(G1856),"",IF(ISTEXT(G1856),"",INDEX(Sheet1!I$14:I$181,MATCH(F1856,Sheet1!A$14:A$181,0))))</f>
        <v>311.25</v>
      </c>
      <c r="M1856" t="str">
        <f>IF(ISBLANK(G1856),"",IF(ISTEXT(G1856),"",IF(INDEX(Sheet1!H$14:H$181,MATCH(F1856,Sheet1!A$14:A$181,0))&lt;&gt;0,IF(INDEX(Sheet1!I$14:I$181,MATCH(F1856,Sheet1!A$14:A$181,0))&lt;&gt;0,"Loan &amp; Cash","Loan"),"Cash")))</f>
        <v>Loan &amp; Cash</v>
      </c>
      <c r="N1856">
        <f>IF(ISTEXT(E1856),"",IF(ISBLANK(E1856),"",IF(ISTEXT(D1856),"",IF(A1851="Invoice No. : ",INDEX(Sheet1!D$14:D$181,MATCH(B1851,Sheet1!A$14:A$181,0)),N1855))))</f>
        <v>2</v>
      </c>
      <c r="O1856" t="str">
        <f>IF(ISTEXT(E1856),"",IF(ISBLANK(E1856),"",IF(ISTEXT(D1856),"",IF(A1851="Invoice No. : ",INDEX(Sheet1!E$14:E$181,MATCH(B1851,Sheet1!A$14:A$181,0)),O1855))))</f>
        <v>RUBY</v>
      </c>
      <c r="P1856" t="str">
        <f>IF(ISTEXT(E1856),"",IF(ISBLANK(E1856),"",IF(ISTEXT(D1856),"",IF(A1851="Invoice No. : ",INDEX(Sheet1!G$14:G$181,MATCH(B1851,Sheet1!A$14:A$181,0)),P1855))))</f>
        <v>VILLANUEVA, OFELIA AGBULOS</v>
      </c>
      <c r="Q1856">
        <f t="shared" si="115"/>
        <v>130591.09</v>
      </c>
    </row>
    <row r="1857" spans="1:17" x14ac:dyDescent="0.2">
      <c r="A1857" s="10" t="s">
        <v>1195</v>
      </c>
      <c r="B1857" s="10" t="s">
        <v>1196</v>
      </c>
      <c r="C1857" s="11">
        <v>1</v>
      </c>
      <c r="D1857" s="11">
        <v>92</v>
      </c>
      <c r="E1857" s="11">
        <v>92</v>
      </c>
      <c r="F1857" s="26">
        <f t="shared" si="112"/>
        <v>2145404</v>
      </c>
      <c r="G1857" s="26">
        <f>IF(ISTEXT(E1857),"",IF(ISBLANK(E1857),"",IF(ISTEXT(D1857),"",IF(A1852="Invoice No. : ",INDEX(Sheet1!F$14:F$181,MATCH(B1852,Sheet1!A$14:A$181,0)),G1856))))</f>
        <v>5595</v>
      </c>
      <c r="H1857" s="26" t="str">
        <f t="shared" si="113"/>
        <v>01/17/2023</v>
      </c>
      <c r="I1857" s="26" t="str">
        <f>IF(ISTEXT(E1857),"",IF(ISBLANK(E1857),"",IF(ISTEXT(D1857),"",IF(A1852="Invoice No. : ",TEXT(INDEX(Sheet1!C$14:C$200,MATCH(B1852,Sheet1!A$14:A$200,0)),"hh:mm:ss"),I1856))))</f>
        <v>14:35:32</v>
      </c>
      <c r="J1857">
        <f t="shared" si="114"/>
        <v>3811.25</v>
      </c>
      <c r="K1857">
        <f>IF(ISBLANK(G1857),"",IF(ISTEXT(G1857),"",INDEX(Sheet1!H$14:H$181,MATCH(F1857,Sheet1!A$14:A$181,0))))</f>
        <v>3500</v>
      </c>
      <c r="L1857">
        <f>IF(ISBLANK(G1857),"",IF(ISTEXT(G1857),"",INDEX(Sheet1!I$14:I$181,MATCH(F1857,Sheet1!A$14:A$181,0))))</f>
        <v>311.25</v>
      </c>
      <c r="M1857" t="str">
        <f>IF(ISBLANK(G1857),"",IF(ISTEXT(G1857),"",IF(INDEX(Sheet1!H$14:H$181,MATCH(F1857,Sheet1!A$14:A$181,0))&lt;&gt;0,IF(INDEX(Sheet1!I$14:I$181,MATCH(F1857,Sheet1!A$14:A$181,0))&lt;&gt;0,"Loan &amp; Cash","Loan"),"Cash")))</f>
        <v>Loan &amp; Cash</v>
      </c>
      <c r="N1857">
        <f>IF(ISTEXT(E1857),"",IF(ISBLANK(E1857),"",IF(ISTEXT(D1857),"",IF(A1852="Invoice No. : ",INDEX(Sheet1!D$14:D$181,MATCH(B1852,Sheet1!A$14:A$181,0)),N1856))))</f>
        <v>2</v>
      </c>
      <c r="O1857" t="str">
        <f>IF(ISTEXT(E1857),"",IF(ISBLANK(E1857),"",IF(ISTEXT(D1857),"",IF(A1852="Invoice No. : ",INDEX(Sheet1!E$14:E$181,MATCH(B1852,Sheet1!A$14:A$181,0)),O1856))))</f>
        <v>RUBY</v>
      </c>
      <c r="P1857" t="str">
        <f>IF(ISTEXT(E1857),"",IF(ISBLANK(E1857),"",IF(ISTEXT(D1857),"",IF(A1852="Invoice No. : ",INDEX(Sheet1!G$14:G$181,MATCH(B1852,Sheet1!A$14:A$181,0)),P1856))))</f>
        <v>VILLANUEVA, OFELIA AGBULOS</v>
      </c>
      <c r="Q1857">
        <f t="shared" si="115"/>
        <v>130591.09</v>
      </c>
    </row>
    <row r="1858" spans="1:17" x14ac:dyDescent="0.2">
      <c r="A1858" s="10" t="s">
        <v>577</v>
      </c>
      <c r="B1858" s="10" t="s">
        <v>578</v>
      </c>
      <c r="C1858" s="11">
        <v>1</v>
      </c>
      <c r="D1858" s="11">
        <v>168</v>
      </c>
      <c r="E1858" s="11">
        <v>168</v>
      </c>
      <c r="F1858" s="26">
        <f t="shared" si="112"/>
        <v>2145404</v>
      </c>
      <c r="G1858" s="26">
        <f>IF(ISTEXT(E1858),"",IF(ISBLANK(E1858),"",IF(ISTEXT(D1858),"",IF(A1853="Invoice No. : ",INDEX(Sheet1!F$14:F$181,MATCH(B1853,Sheet1!A$14:A$181,0)),G1857))))</f>
        <v>5595</v>
      </c>
      <c r="H1858" s="26" t="str">
        <f t="shared" si="113"/>
        <v>01/17/2023</v>
      </c>
      <c r="I1858" s="26" t="str">
        <f>IF(ISTEXT(E1858),"",IF(ISBLANK(E1858),"",IF(ISTEXT(D1858),"",IF(A1853="Invoice No. : ",TEXT(INDEX(Sheet1!C$14:C$200,MATCH(B1853,Sheet1!A$14:A$200,0)),"hh:mm:ss"),I1857))))</f>
        <v>14:35:32</v>
      </c>
      <c r="J1858">
        <f t="shared" si="114"/>
        <v>3811.25</v>
      </c>
      <c r="K1858">
        <f>IF(ISBLANK(G1858),"",IF(ISTEXT(G1858),"",INDEX(Sheet1!H$14:H$181,MATCH(F1858,Sheet1!A$14:A$181,0))))</f>
        <v>3500</v>
      </c>
      <c r="L1858">
        <f>IF(ISBLANK(G1858),"",IF(ISTEXT(G1858),"",INDEX(Sheet1!I$14:I$181,MATCH(F1858,Sheet1!A$14:A$181,0))))</f>
        <v>311.25</v>
      </c>
      <c r="M1858" t="str">
        <f>IF(ISBLANK(G1858),"",IF(ISTEXT(G1858),"",IF(INDEX(Sheet1!H$14:H$181,MATCH(F1858,Sheet1!A$14:A$181,0))&lt;&gt;0,IF(INDEX(Sheet1!I$14:I$181,MATCH(F1858,Sheet1!A$14:A$181,0))&lt;&gt;0,"Loan &amp; Cash","Loan"),"Cash")))</f>
        <v>Loan &amp; Cash</v>
      </c>
      <c r="N1858">
        <f>IF(ISTEXT(E1858),"",IF(ISBLANK(E1858),"",IF(ISTEXT(D1858),"",IF(A1853="Invoice No. : ",INDEX(Sheet1!D$14:D$181,MATCH(B1853,Sheet1!A$14:A$181,0)),N1857))))</f>
        <v>2</v>
      </c>
      <c r="O1858" t="str">
        <f>IF(ISTEXT(E1858),"",IF(ISBLANK(E1858),"",IF(ISTEXT(D1858),"",IF(A1853="Invoice No. : ",INDEX(Sheet1!E$14:E$181,MATCH(B1853,Sheet1!A$14:A$181,0)),O1857))))</f>
        <v>RUBY</v>
      </c>
      <c r="P1858" t="str">
        <f>IF(ISTEXT(E1858),"",IF(ISBLANK(E1858),"",IF(ISTEXT(D1858),"",IF(A1853="Invoice No. : ",INDEX(Sheet1!G$14:G$181,MATCH(B1853,Sheet1!A$14:A$181,0)),P1857))))</f>
        <v>VILLANUEVA, OFELIA AGBULOS</v>
      </c>
      <c r="Q1858">
        <f t="shared" si="115"/>
        <v>130591.09</v>
      </c>
    </row>
    <row r="1859" spans="1:17" x14ac:dyDescent="0.2">
      <c r="A1859" s="10" t="s">
        <v>1197</v>
      </c>
      <c r="B1859" s="10" t="s">
        <v>1198</v>
      </c>
      <c r="C1859" s="11">
        <v>10</v>
      </c>
      <c r="D1859" s="11">
        <v>12</v>
      </c>
      <c r="E1859" s="11">
        <v>120</v>
      </c>
      <c r="F1859" s="26">
        <f t="shared" si="112"/>
        <v>2145404</v>
      </c>
      <c r="G1859" s="26">
        <f>IF(ISTEXT(E1859),"",IF(ISBLANK(E1859),"",IF(ISTEXT(D1859),"",IF(A1854="Invoice No. : ",INDEX(Sheet1!F$14:F$181,MATCH(B1854,Sheet1!A$14:A$181,0)),G1858))))</f>
        <v>5595</v>
      </c>
      <c r="H1859" s="26" t="str">
        <f t="shared" si="113"/>
        <v>01/17/2023</v>
      </c>
      <c r="I1859" s="26" t="str">
        <f>IF(ISTEXT(E1859),"",IF(ISBLANK(E1859),"",IF(ISTEXT(D1859),"",IF(A1854="Invoice No. : ",TEXT(INDEX(Sheet1!C$14:C$200,MATCH(B1854,Sheet1!A$14:A$200,0)),"hh:mm:ss"),I1858))))</f>
        <v>14:35:32</v>
      </c>
      <c r="J1859">
        <f t="shared" si="114"/>
        <v>3811.25</v>
      </c>
      <c r="K1859">
        <f>IF(ISBLANK(G1859),"",IF(ISTEXT(G1859),"",INDEX(Sheet1!H$14:H$181,MATCH(F1859,Sheet1!A$14:A$181,0))))</f>
        <v>3500</v>
      </c>
      <c r="L1859">
        <f>IF(ISBLANK(G1859),"",IF(ISTEXT(G1859),"",INDEX(Sheet1!I$14:I$181,MATCH(F1859,Sheet1!A$14:A$181,0))))</f>
        <v>311.25</v>
      </c>
      <c r="M1859" t="str">
        <f>IF(ISBLANK(G1859),"",IF(ISTEXT(G1859),"",IF(INDEX(Sheet1!H$14:H$181,MATCH(F1859,Sheet1!A$14:A$181,0))&lt;&gt;0,IF(INDEX(Sheet1!I$14:I$181,MATCH(F1859,Sheet1!A$14:A$181,0))&lt;&gt;0,"Loan &amp; Cash","Loan"),"Cash")))</f>
        <v>Loan &amp; Cash</v>
      </c>
      <c r="N1859">
        <f>IF(ISTEXT(E1859),"",IF(ISBLANK(E1859),"",IF(ISTEXT(D1859),"",IF(A1854="Invoice No. : ",INDEX(Sheet1!D$14:D$181,MATCH(B1854,Sheet1!A$14:A$181,0)),N1858))))</f>
        <v>2</v>
      </c>
      <c r="O1859" t="str">
        <f>IF(ISTEXT(E1859),"",IF(ISBLANK(E1859),"",IF(ISTEXT(D1859),"",IF(A1854="Invoice No. : ",INDEX(Sheet1!E$14:E$181,MATCH(B1854,Sheet1!A$14:A$181,0)),O1858))))</f>
        <v>RUBY</v>
      </c>
      <c r="P1859" t="str">
        <f>IF(ISTEXT(E1859),"",IF(ISBLANK(E1859),"",IF(ISTEXT(D1859),"",IF(A1854="Invoice No. : ",INDEX(Sheet1!G$14:G$181,MATCH(B1854,Sheet1!A$14:A$181,0)),P1858))))</f>
        <v>VILLANUEVA, OFELIA AGBULOS</v>
      </c>
      <c r="Q1859">
        <f t="shared" si="115"/>
        <v>130591.09</v>
      </c>
    </row>
    <row r="1860" spans="1:17" x14ac:dyDescent="0.2">
      <c r="A1860" s="10" t="s">
        <v>1199</v>
      </c>
      <c r="B1860" s="10" t="s">
        <v>1200</v>
      </c>
      <c r="C1860" s="11">
        <v>10</v>
      </c>
      <c r="D1860" s="11">
        <v>33</v>
      </c>
      <c r="E1860" s="11">
        <v>330</v>
      </c>
      <c r="F1860" s="26">
        <f t="shared" si="112"/>
        <v>2145404</v>
      </c>
      <c r="G1860" s="26">
        <f>IF(ISTEXT(E1860),"",IF(ISBLANK(E1860),"",IF(ISTEXT(D1860),"",IF(A1855="Invoice No. : ",INDEX(Sheet1!F$14:F$181,MATCH(B1855,Sheet1!A$14:A$181,0)),G1859))))</f>
        <v>5595</v>
      </c>
      <c r="H1860" s="26" t="str">
        <f t="shared" si="113"/>
        <v>01/17/2023</v>
      </c>
      <c r="I1860" s="26" t="str">
        <f>IF(ISTEXT(E1860),"",IF(ISBLANK(E1860),"",IF(ISTEXT(D1860),"",IF(A1855="Invoice No. : ",TEXT(INDEX(Sheet1!C$14:C$200,MATCH(B1855,Sheet1!A$14:A$200,0)),"hh:mm:ss"),I1859))))</f>
        <v>14:35:32</v>
      </c>
      <c r="J1860">
        <f t="shared" si="114"/>
        <v>3811.25</v>
      </c>
      <c r="K1860">
        <f>IF(ISBLANK(G1860),"",IF(ISTEXT(G1860),"",INDEX(Sheet1!H$14:H$181,MATCH(F1860,Sheet1!A$14:A$181,0))))</f>
        <v>3500</v>
      </c>
      <c r="L1860">
        <f>IF(ISBLANK(G1860),"",IF(ISTEXT(G1860),"",INDEX(Sheet1!I$14:I$181,MATCH(F1860,Sheet1!A$14:A$181,0))))</f>
        <v>311.25</v>
      </c>
      <c r="M1860" t="str">
        <f>IF(ISBLANK(G1860),"",IF(ISTEXT(G1860),"",IF(INDEX(Sheet1!H$14:H$181,MATCH(F1860,Sheet1!A$14:A$181,0))&lt;&gt;0,IF(INDEX(Sheet1!I$14:I$181,MATCH(F1860,Sheet1!A$14:A$181,0))&lt;&gt;0,"Loan &amp; Cash","Loan"),"Cash")))</f>
        <v>Loan &amp; Cash</v>
      </c>
      <c r="N1860">
        <f>IF(ISTEXT(E1860),"",IF(ISBLANK(E1860),"",IF(ISTEXT(D1860),"",IF(A1855="Invoice No. : ",INDEX(Sheet1!D$14:D$181,MATCH(B1855,Sheet1!A$14:A$181,0)),N1859))))</f>
        <v>2</v>
      </c>
      <c r="O1860" t="str">
        <f>IF(ISTEXT(E1860),"",IF(ISBLANK(E1860),"",IF(ISTEXT(D1860),"",IF(A1855="Invoice No. : ",INDEX(Sheet1!E$14:E$181,MATCH(B1855,Sheet1!A$14:A$181,0)),O1859))))</f>
        <v>RUBY</v>
      </c>
      <c r="P1860" t="str">
        <f>IF(ISTEXT(E1860),"",IF(ISBLANK(E1860),"",IF(ISTEXT(D1860),"",IF(A1855="Invoice No. : ",INDEX(Sheet1!G$14:G$181,MATCH(B1855,Sheet1!A$14:A$181,0)),P1859))))</f>
        <v>VILLANUEVA, OFELIA AGBULOS</v>
      </c>
      <c r="Q1860">
        <f t="shared" si="115"/>
        <v>130591.09</v>
      </c>
    </row>
    <row r="1861" spans="1:17" x14ac:dyDescent="0.2">
      <c r="A1861" s="10" t="s">
        <v>1201</v>
      </c>
      <c r="B1861" s="10" t="s">
        <v>1202</v>
      </c>
      <c r="C1861" s="11">
        <v>1</v>
      </c>
      <c r="D1861" s="11">
        <v>288.5</v>
      </c>
      <c r="E1861" s="11">
        <v>288.5</v>
      </c>
      <c r="F1861" s="26">
        <f t="shared" si="112"/>
        <v>2145404</v>
      </c>
      <c r="G1861" s="26">
        <f>IF(ISTEXT(E1861),"",IF(ISBLANK(E1861),"",IF(ISTEXT(D1861),"",IF(A1856="Invoice No. : ",INDEX(Sheet1!F$14:F$181,MATCH(B1856,Sheet1!A$14:A$181,0)),G1860))))</f>
        <v>5595</v>
      </c>
      <c r="H1861" s="26" t="str">
        <f t="shared" si="113"/>
        <v>01/17/2023</v>
      </c>
      <c r="I1861" s="26" t="str">
        <f>IF(ISTEXT(E1861),"",IF(ISBLANK(E1861),"",IF(ISTEXT(D1861),"",IF(A1856="Invoice No. : ",TEXT(INDEX(Sheet1!C$14:C$200,MATCH(B1856,Sheet1!A$14:A$200,0)),"hh:mm:ss"),I1860))))</f>
        <v>14:35:32</v>
      </c>
      <c r="J1861">
        <f t="shared" si="114"/>
        <v>3811.25</v>
      </c>
      <c r="K1861">
        <f>IF(ISBLANK(G1861),"",IF(ISTEXT(G1861),"",INDEX(Sheet1!H$14:H$181,MATCH(F1861,Sheet1!A$14:A$181,0))))</f>
        <v>3500</v>
      </c>
      <c r="L1861">
        <f>IF(ISBLANK(G1861),"",IF(ISTEXT(G1861),"",INDEX(Sheet1!I$14:I$181,MATCH(F1861,Sheet1!A$14:A$181,0))))</f>
        <v>311.25</v>
      </c>
      <c r="M1861" t="str">
        <f>IF(ISBLANK(G1861),"",IF(ISTEXT(G1861),"",IF(INDEX(Sheet1!H$14:H$181,MATCH(F1861,Sheet1!A$14:A$181,0))&lt;&gt;0,IF(INDEX(Sheet1!I$14:I$181,MATCH(F1861,Sheet1!A$14:A$181,0))&lt;&gt;0,"Loan &amp; Cash","Loan"),"Cash")))</f>
        <v>Loan &amp; Cash</v>
      </c>
      <c r="N1861">
        <f>IF(ISTEXT(E1861),"",IF(ISBLANK(E1861),"",IF(ISTEXT(D1861),"",IF(A1856="Invoice No. : ",INDEX(Sheet1!D$14:D$181,MATCH(B1856,Sheet1!A$14:A$181,0)),N1860))))</f>
        <v>2</v>
      </c>
      <c r="O1861" t="str">
        <f>IF(ISTEXT(E1861),"",IF(ISBLANK(E1861),"",IF(ISTEXT(D1861),"",IF(A1856="Invoice No. : ",INDEX(Sheet1!E$14:E$181,MATCH(B1856,Sheet1!A$14:A$181,0)),O1860))))</f>
        <v>RUBY</v>
      </c>
      <c r="P1861" t="str">
        <f>IF(ISTEXT(E1861),"",IF(ISBLANK(E1861),"",IF(ISTEXT(D1861),"",IF(A1856="Invoice No. : ",INDEX(Sheet1!G$14:G$181,MATCH(B1856,Sheet1!A$14:A$181,0)),P1860))))</f>
        <v>VILLANUEVA, OFELIA AGBULOS</v>
      </c>
      <c r="Q1861">
        <f t="shared" si="115"/>
        <v>130591.09</v>
      </c>
    </row>
    <row r="1862" spans="1:17" x14ac:dyDescent="0.2">
      <c r="A1862" s="10" t="s">
        <v>1203</v>
      </c>
      <c r="B1862" s="10" t="s">
        <v>1204</v>
      </c>
      <c r="C1862" s="11">
        <v>1</v>
      </c>
      <c r="D1862" s="11">
        <v>86.75</v>
      </c>
      <c r="E1862" s="11">
        <v>86.75</v>
      </c>
      <c r="F1862" s="26">
        <f t="shared" si="112"/>
        <v>2145404</v>
      </c>
      <c r="G1862" s="26">
        <f>IF(ISTEXT(E1862),"",IF(ISBLANK(E1862),"",IF(ISTEXT(D1862),"",IF(A1857="Invoice No. : ",INDEX(Sheet1!F$14:F$181,MATCH(B1857,Sheet1!A$14:A$181,0)),G1861))))</f>
        <v>5595</v>
      </c>
      <c r="H1862" s="26" t="str">
        <f t="shared" si="113"/>
        <v>01/17/2023</v>
      </c>
      <c r="I1862" s="26" t="str">
        <f>IF(ISTEXT(E1862),"",IF(ISBLANK(E1862),"",IF(ISTEXT(D1862),"",IF(A1857="Invoice No. : ",TEXT(INDEX(Sheet1!C$14:C$200,MATCH(B1857,Sheet1!A$14:A$200,0)),"hh:mm:ss"),I1861))))</f>
        <v>14:35:32</v>
      </c>
      <c r="J1862">
        <f t="shared" si="114"/>
        <v>3811.25</v>
      </c>
      <c r="K1862">
        <f>IF(ISBLANK(G1862),"",IF(ISTEXT(G1862),"",INDEX(Sheet1!H$14:H$181,MATCH(F1862,Sheet1!A$14:A$181,0))))</f>
        <v>3500</v>
      </c>
      <c r="L1862">
        <f>IF(ISBLANK(G1862),"",IF(ISTEXT(G1862),"",INDEX(Sheet1!I$14:I$181,MATCH(F1862,Sheet1!A$14:A$181,0))))</f>
        <v>311.25</v>
      </c>
      <c r="M1862" t="str">
        <f>IF(ISBLANK(G1862),"",IF(ISTEXT(G1862),"",IF(INDEX(Sheet1!H$14:H$181,MATCH(F1862,Sheet1!A$14:A$181,0))&lt;&gt;0,IF(INDEX(Sheet1!I$14:I$181,MATCH(F1862,Sheet1!A$14:A$181,0))&lt;&gt;0,"Loan &amp; Cash","Loan"),"Cash")))</f>
        <v>Loan &amp; Cash</v>
      </c>
      <c r="N1862">
        <f>IF(ISTEXT(E1862),"",IF(ISBLANK(E1862),"",IF(ISTEXT(D1862),"",IF(A1857="Invoice No. : ",INDEX(Sheet1!D$14:D$181,MATCH(B1857,Sheet1!A$14:A$181,0)),N1861))))</f>
        <v>2</v>
      </c>
      <c r="O1862" t="str">
        <f>IF(ISTEXT(E1862),"",IF(ISBLANK(E1862),"",IF(ISTEXT(D1862),"",IF(A1857="Invoice No. : ",INDEX(Sheet1!E$14:E$181,MATCH(B1857,Sheet1!A$14:A$181,0)),O1861))))</f>
        <v>RUBY</v>
      </c>
      <c r="P1862" t="str">
        <f>IF(ISTEXT(E1862),"",IF(ISBLANK(E1862),"",IF(ISTEXT(D1862),"",IF(A1857="Invoice No. : ",INDEX(Sheet1!G$14:G$181,MATCH(B1857,Sheet1!A$14:A$181,0)),P1861))))</f>
        <v>VILLANUEVA, OFELIA AGBULOS</v>
      </c>
      <c r="Q1862">
        <f t="shared" si="115"/>
        <v>130591.09</v>
      </c>
    </row>
    <row r="1863" spans="1:17" x14ac:dyDescent="0.2">
      <c r="A1863" s="10" t="s">
        <v>951</v>
      </c>
      <c r="B1863" s="10" t="s">
        <v>952</v>
      </c>
      <c r="C1863" s="11">
        <v>1</v>
      </c>
      <c r="D1863" s="11">
        <v>70.75</v>
      </c>
      <c r="E1863" s="11">
        <v>70.75</v>
      </c>
      <c r="F1863" s="26">
        <f t="shared" si="112"/>
        <v>2145404</v>
      </c>
      <c r="G1863" s="26">
        <f>IF(ISTEXT(E1863),"",IF(ISBLANK(E1863),"",IF(ISTEXT(D1863),"",IF(A1858="Invoice No. : ",INDEX(Sheet1!F$14:F$181,MATCH(B1858,Sheet1!A$14:A$181,0)),G1862))))</f>
        <v>5595</v>
      </c>
      <c r="H1863" s="26" t="str">
        <f t="shared" si="113"/>
        <v>01/17/2023</v>
      </c>
      <c r="I1863" s="26" t="str">
        <f>IF(ISTEXT(E1863),"",IF(ISBLANK(E1863),"",IF(ISTEXT(D1863),"",IF(A1858="Invoice No. : ",TEXT(INDEX(Sheet1!C$14:C$200,MATCH(B1858,Sheet1!A$14:A$200,0)),"hh:mm:ss"),I1862))))</f>
        <v>14:35:32</v>
      </c>
      <c r="J1863">
        <f t="shared" si="114"/>
        <v>3811.25</v>
      </c>
      <c r="K1863">
        <f>IF(ISBLANK(G1863),"",IF(ISTEXT(G1863),"",INDEX(Sheet1!H$14:H$181,MATCH(F1863,Sheet1!A$14:A$181,0))))</f>
        <v>3500</v>
      </c>
      <c r="L1863">
        <f>IF(ISBLANK(G1863),"",IF(ISTEXT(G1863),"",INDEX(Sheet1!I$14:I$181,MATCH(F1863,Sheet1!A$14:A$181,0))))</f>
        <v>311.25</v>
      </c>
      <c r="M1863" t="str">
        <f>IF(ISBLANK(G1863),"",IF(ISTEXT(G1863),"",IF(INDEX(Sheet1!H$14:H$181,MATCH(F1863,Sheet1!A$14:A$181,0))&lt;&gt;0,IF(INDEX(Sheet1!I$14:I$181,MATCH(F1863,Sheet1!A$14:A$181,0))&lt;&gt;0,"Loan &amp; Cash","Loan"),"Cash")))</f>
        <v>Loan &amp; Cash</v>
      </c>
      <c r="N1863">
        <f>IF(ISTEXT(E1863),"",IF(ISBLANK(E1863),"",IF(ISTEXT(D1863),"",IF(A1858="Invoice No. : ",INDEX(Sheet1!D$14:D$181,MATCH(B1858,Sheet1!A$14:A$181,0)),N1862))))</f>
        <v>2</v>
      </c>
      <c r="O1863" t="str">
        <f>IF(ISTEXT(E1863),"",IF(ISBLANK(E1863),"",IF(ISTEXT(D1863),"",IF(A1858="Invoice No. : ",INDEX(Sheet1!E$14:E$181,MATCH(B1858,Sheet1!A$14:A$181,0)),O1862))))</f>
        <v>RUBY</v>
      </c>
      <c r="P1863" t="str">
        <f>IF(ISTEXT(E1863),"",IF(ISBLANK(E1863),"",IF(ISTEXT(D1863),"",IF(A1858="Invoice No. : ",INDEX(Sheet1!G$14:G$181,MATCH(B1858,Sheet1!A$14:A$181,0)),P1862))))</f>
        <v>VILLANUEVA, OFELIA AGBULOS</v>
      </c>
      <c r="Q1863">
        <f t="shared" si="115"/>
        <v>130591.09</v>
      </c>
    </row>
    <row r="1864" spans="1:17" x14ac:dyDescent="0.2">
      <c r="A1864" s="10" t="s">
        <v>1205</v>
      </c>
      <c r="B1864" s="10" t="s">
        <v>1206</v>
      </c>
      <c r="C1864" s="11">
        <v>1</v>
      </c>
      <c r="D1864" s="11">
        <v>34.25</v>
      </c>
      <c r="E1864" s="11">
        <v>34.25</v>
      </c>
      <c r="F1864" s="26">
        <f t="shared" si="112"/>
        <v>2145404</v>
      </c>
      <c r="G1864" s="26">
        <f>IF(ISTEXT(E1864),"",IF(ISBLANK(E1864),"",IF(ISTEXT(D1864),"",IF(A1859="Invoice No. : ",INDEX(Sheet1!F$14:F$181,MATCH(B1859,Sheet1!A$14:A$181,0)),G1863))))</f>
        <v>5595</v>
      </c>
      <c r="H1864" s="26" t="str">
        <f t="shared" si="113"/>
        <v>01/17/2023</v>
      </c>
      <c r="I1864" s="26" t="str">
        <f>IF(ISTEXT(E1864),"",IF(ISBLANK(E1864),"",IF(ISTEXT(D1864),"",IF(A1859="Invoice No. : ",TEXT(INDEX(Sheet1!C$14:C$200,MATCH(B1859,Sheet1!A$14:A$200,0)),"hh:mm:ss"),I1863))))</f>
        <v>14:35:32</v>
      </c>
      <c r="J1864">
        <f t="shared" si="114"/>
        <v>3811.25</v>
      </c>
      <c r="K1864">
        <f>IF(ISBLANK(G1864),"",IF(ISTEXT(G1864),"",INDEX(Sheet1!H$14:H$181,MATCH(F1864,Sheet1!A$14:A$181,0))))</f>
        <v>3500</v>
      </c>
      <c r="L1864">
        <f>IF(ISBLANK(G1864),"",IF(ISTEXT(G1864),"",INDEX(Sheet1!I$14:I$181,MATCH(F1864,Sheet1!A$14:A$181,0))))</f>
        <v>311.25</v>
      </c>
      <c r="M1864" t="str">
        <f>IF(ISBLANK(G1864),"",IF(ISTEXT(G1864),"",IF(INDEX(Sheet1!H$14:H$181,MATCH(F1864,Sheet1!A$14:A$181,0))&lt;&gt;0,IF(INDEX(Sheet1!I$14:I$181,MATCH(F1864,Sheet1!A$14:A$181,0))&lt;&gt;0,"Loan &amp; Cash","Loan"),"Cash")))</f>
        <v>Loan &amp; Cash</v>
      </c>
      <c r="N1864">
        <f>IF(ISTEXT(E1864),"",IF(ISBLANK(E1864),"",IF(ISTEXT(D1864),"",IF(A1859="Invoice No. : ",INDEX(Sheet1!D$14:D$181,MATCH(B1859,Sheet1!A$14:A$181,0)),N1863))))</f>
        <v>2</v>
      </c>
      <c r="O1864" t="str">
        <f>IF(ISTEXT(E1864),"",IF(ISBLANK(E1864),"",IF(ISTEXT(D1864),"",IF(A1859="Invoice No. : ",INDEX(Sheet1!E$14:E$181,MATCH(B1859,Sheet1!A$14:A$181,0)),O1863))))</f>
        <v>RUBY</v>
      </c>
      <c r="P1864" t="str">
        <f>IF(ISTEXT(E1864),"",IF(ISBLANK(E1864),"",IF(ISTEXT(D1864),"",IF(A1859="Invoice No. : ",INDEX(Sheet1!G$14:G$181,MATCH(B1859,Sheet1!A$14:A$181,0)),P1863))))</f>
        <v>VILLANUEVA, OFELIA AGBULOS</v>
      </c>
      <c r="Q1864">
        <f t="shared" si="115"/>
        <v>130591.09</v>
      </c>
    </row>
    <row r="1865" spans="1:17" x14ac:dyDescent="0.2">
      <c r="A1865" s="10" t="s">
        <v>895</v>
      </c>
      <c r="B1865" s="10" t="s">
        <v>896</v>
      </c>
      <c r="C1865" s="11">
        <v>1</v>
      </c>
      <c r="D1865" s="11">
        <v>88.5</v>
      </c>
      <c r="E1865" s="11">
        <v>88.5</v>
      </c>
      <c r="F1865" s="26">
        <f t="shared" si="112"/>
        <v>2145404</v>
      </c>
      <c r="G1865" s="26">
        <f>IF(ISTEXT(E1865),"",IF(ISBLANK(E1865),"",IF(ISTEXT(D1865),"",IF(A1860="Invoice No. : ",INDEX(Sheet1!F$14:F$181,MATCH(B1860,Sheet1!A$14:A$181,0)),G1864))))</f>
        <v>5595</v>
      </c>
      <c r="H1865" s="26" t="str">
        <f t="shared" si="113"/>
        <v>01/17/2023</v>
      </c>
      <c r="I1865" s="26" t="str">
        <f>IF(ISTEXT(E1865),"",IF(ISBLANK(E1865),"",IF(ISTEXT(D1865),"",IF(A1860="Invoice No. : ",TEXT(INDEX(Sheet1!C$14:C$200,MATCH(B1860,Sheet1!A$14:A$200,0)),"hh:mm:ss"),I1864))))</f>
        <v>14:35:32</v>
      </c>
      <c r="J1865">
        <f t="shared" si="114"/>
        <v>3811.25</v>
      </c>
      <c r="K1865">
        <f>IF(ISBLANK(G1865),"",IF(ISTEXT(G1865),"",INDEX(Sheet1!H$14:H$181,MATCH(F1865,Sheet1!A$14:A$181,0))))</f>
        <v>3500</v>
      </c>
      <c r="L1865">
        <f>IF(ISBLANK(G1865),"",IF(ISTEXT(G1865),"",INDEX(Sheet1!I$14:I$181,MATCH(F1865,Sheet1!A$14:A$181,0))))</f>
        <v>311.25</v>
      </c>
      <c r="M1865" t="str">
        <f>IF(ISBLANK(G1865),"",IF(ISTEXT(G1865),"",IF(INDEX(Sheet1!H$14:H$181,MATCH(F1865,Sheet1!A$14:A$181,0))&lt;&gt;0,IF(INDEX(Sheet1!I$14:I$181,MATCH(F1865,Sheet1!A$14:A$181,0))&lt;&gt;0,"Loan &amp; Cash","Loan"),"Cash")))</f>
        <v>Loan &amp; Cash</v>
      </c>
      <c r="N1865">
        <f>IF(ISTEXT(E1865),"",IF(ISBLANK(E1865),"",IF(ISTEXT(D1865),"",IF(A1860="Invoice No. : ",INDEX(Sheet1!D$14:D$181,MATCH(B1860,Sheet1!A$14:A$181,0)),N1864))))</f>
        <v>2</v>
      </c>
      <c r="O1865" t="str">
        <f>IF(ISTEXT(E1865),"",IF(ISBLANK(E1865),"",IF(ISTEXT(D1865),"",IF(A1860="Invoice No. : ",INDEX(Sheet1!E$14:E$181,MATCH(B1860,Sheet1!A$14:A$181,0)),O1864))))</f>
        <v>RUBY</v>
      </c>
      <c r="P1865" t="str">
        <f>IF(ISTEXT(E1865),"",IF(ISBLANK(E1865),"",IF(ISTEXT(D1865),"",IF(A1860="Invoice No. : ",INDEX(Sheet1!G$14:G$181,MATCH(B1860,Sheet1!A$14:A$181,0)),P1864))))</f>
        <v>VILLANUEVA, OFELIA AGBULOS</v>
      </c>
      <c r="Q1865">
        <f t="shared" si="115"/>
        <v>130591.09</v>
      </c>
    </row>
    <row r="1866" spans="1:17" x14ac:dyDescent="0.2">
      <c r="A1866" s="10" t="s">
        <v>959</v>
      </c>
      <c r="B1866" s="10" t="s">
        <v>960</v>
      </c>
      <c r="C1866" s="11">
        <v>1</v>
      </c>
      <c r="D1866" s="11">
        <v>65</v>
      </c>
      <c r="E1866" s="11">
        <v>65</v>
      </c>
      <c r="F1866" s="26">
        <f t="shared" si="112"/>
        <v>2145404</v>
      </c>
      <c r="G1866" s="26">
        <f>IF(ISTEXT(E1866),"",IF(ISBLANK(E1866),"",IF(ISTEXT(D1866),"",IF(A1861="Invoice No. : ",INDEX(Sheet1!F$14:F$181,MATCH(B1861,Sheet1!A$14:A$181,0)),G1865))))</f>
        <v>5595</v>
      </c>
      <c r="H1866" s="26" t="str">
        <f t="shared" si="113"/>
        <v>01/17/2023</v>
      </c>
      <c r="I1866" s="26" t="str">
        <f>IF(ISTEXT(E1866),"",IF(ISBLANK(E1866),"",IF(ISTEXT(D1866),"",IF(A1861="Invoice No. : ",TEXT(INDEX(Sheet1!C$14:C$200,MATCH(B1861,Sheet1!A$14:A$200,0)),"hh:mm:ss"),I1865))))</f>
        <v>14:35:32</v>
      </c>
      <c r="J1866">
        <f t="shared" si="114"/>
        <v>3811.25</v>
      </c>
      <c r="K1866">
        <f>IF(ISBLANK(G1866),"",IF(ISTEXT(G1866),"",INDEX(Sheet1!H$14:H$181,MATCH(F1866,Sheet1!A$14:A$181,0))))</f>
        <v>3500</v>
      </c>
      <c r="L1866">
        <f>IF(ISBLANK(G1866),"",IF(ISTEXT(G1866),"",INDEX(Sheet1!I$14:I$181,MATCH(F1866,Sheet1!A$14:A$181,0))))</f>
        <v>311.25</v>
      </c>
      <c r="M1866" t="str">
        <f>IF(ISBLANK(G1866),"",IF(ISTEXT(G1866),"",IF(INDEX(Sheet1!H$14:H$181,MATCH(F1866,Sheet1!A$14:A$181,0))&lt;&gt;0,IF(INDEX(Sheet1!I$14:I$181,MATCH(F1866,Sheet1!A$14:A$181,0))&lt;&gt;0,"Loan &amp; Cash","Loan"),"Cash")))</f>
        <v>Loan &amp; Cash</v>
      </c>
      <c r="N1866">
        <f>IF(ISTEXT(E1866),"",IF(ISBLANK(E1866),"",IF(ISTEXT(D1866),"",IF(A1861="Invoice No. : ",INDEX(Sheet1!D$14:D$181,MATCH(B1861,Sheet1!A$14:A$181,0)),N1865))))</f>
        <v>2</v>
      </c>
      <c r="O1866" t="str">
        <f>IF(ISTEXT(E1866),"",IF(ISBLANK(E1866),"",IF(ISTEXT(D1866),"",IF(A1861="Invoice No. : ",INDEX(Sheet1!E$14:E$181,MATCH(B1861,Sheet1!A$14:A$181,0)),O1865))))</f>
        <v>RUBY</v>
      </c>
      <c r="P1866" t="str">
        <f>IF(ISTEXT(E1866),"",IF(ISBLANK(E1866),"",IF(ISTEXT(D1866),"",IF(A1861="Invoice No. : ",INDEX(Sheet1!G$14:G$181,MATCH(B1861,Sheet1!A$14:A$181,0)),P1865))))</f>
        <v>VILLANUEVA, OFELIA AGBULOS</v>
      </c>
      <c r="Q1866">
        <f t="shared" si="115"/>
        <v>130591.09</v>
      </c>
    </row>
    <row r="1867" spans="1:17" x14ac:dyDescent="0.2">
      <c r="A1867" s="10" t="s">
        <v>1207</v>
      </c>
      <c r="B1867" s="10" t="s">
        <v>1208</v>
      </c>
      <c r="C1867" s="11">
        <v>3</v>
      </c>
      <c r="D1867" s="11">
        <v>16</v>
      </c>
      <c r="E1867" s="11">
        <v>48</v>
      </c>
      <c r="F1867" s="26">
        <f t="shared" si="112"/>
        <v>2145404</v>
      </c>
      <c r="G1867" s="26">
        <f>IF(ISTEXT(E1867),"",IF(ISBLANK(E1867),"",IF(ISTEXT(D1867),"",IF(A1862="Invoice No. : ",INDEX(Sheet1!F$14:F$181,MATCH(B1862,Sheet1!A$14:A$181,0)),G1866))))</f>
        <v>5595</v>
      </c>
      <c r="H1867" s="26" t="str">
        <f t="shared" si="113"/>
        <v>01/17/2023</v>
      </c>
      <c r="I1867" s="26" t="str">
        <f>IF(ISTEXT(E1867),"",IF(ISBLANK(E1867),"",IF(ISTEXT(D1867),"",IF(A1862="Invoice No. : ",TEXT(INDEX(Sheet1!C$14:C$200,MATCH(B1862,Sheet1!A$14:A$200,0)),"hh:mm:ss"),I1866))))</f>
        <v>14:35:32</v>
      </c>
      <c r="J1867">
        <f t="shared" si="114"/>
        <v>3811.25</v>
      </c>
      <c r="K1867">
        <f>IF(ISBLANK(G1867),"",IF(ISTEXT(G1867),"",INDEX(Sheet1!H$14:H$181,MATCH(F1867,Sheet1!A$14:A$181,0))))</f>
        <v>3500</v>
      </c>
      <c r="L1867">
        <f>IF(ISBLANK(G1867),"",IF(ISTEXT(G1867),"",INDEX(Sheet1!I$14:I$181,MATCH(F1867,Sheet1!A$14:A$181,0))))</f>
        <v>311.25</v>
      </c>
      <c r="M1867" t="str">
        <f>IF(ISBLANK(G1867),"",IF(ISTEXT(G1867),"",IF(INDEX(Sheet1!H$14:H$181,MATCH(F1867,Sheet1!A$14:A$181,0))&lt;&gt;0,IF(INDEX(Sheet1!I$14:I$181,MATCH(F1867,Sheet1!A$14:A$181,0))&lt;&gt;0,"Loan &amp; Cash","Loan"),"Cash")))</f>
        <v>Loan &amp; Cash</v>
      </c>
      <c r="N1867">
        <f>IF(ISTEXT(E1867),"",IF(ISBLANK(E1867),"",IF(ISTEXT(D1867),"",IF(A1862="Invoice No. : ",INDEX(Sheet1!D$14:D$181,MATCH(B1862,Sheet1!A$14:A$181,0)),N1866))))</f>
        <v>2</v>
      </c>
      <c r="O1867" t="str">
        <f>IF(ISTEXT(E1867),"",IF(ISBLANK(E1867),"",IF(ISTEXT(D1867),"",IF(A1862="Invoice No. : ",INDEX(Sheet1!E$14:E$181,MATCH(B1862,Sheet1!A$14:A$181,0)),O1866))))</f>
        <v>RUBY</v>
      </c>
      <c r="P1867" t="str">
        <f>IF(ISTEXT(E1867),"",IF(ISBLANK(E1867),"",IF(ISTEXT(D1867),"",IF(A1862="Invoice No. : ",INDEX(Sheet1!G$14:G$181,MATCH(B1862,Sheet1!A$14:A$181,0)),P1866))))</f>
        <v>VILLANUEVA, OFELIA AGBULOS</v>
      </c>
      <c r="Q1867">
        <f t="shared" si="115"/>
        <v>130591.09</v>
      </c>
    </row>
    <row r="1868" spans="1:17" x14ac:dyDescent="0.2">
      <c r="A1868" s="10" t="s">
        <v>897</v>
      </c>
      <c r="B1868" s="10" t="s">
        <v>898</v>
      </c>
      <c r="C1868" s="11">
        <v>6</v>
      </c>
      <c r="D1868" s="11">
        <v>7.25</v>
      </c>
      <c r="E1868" s="11">
        <v>43.5</v>
      </c>
      <c r="F1868" s="26">
        <f t="shared" si="112"/>
        <v>2145404</v>
      </c>
      <c r="G1868" s="26">
        <f>IF(ISTEXT(E1868),"",IF(ISBLANK(E1868),"",IF(ISTEXT(D1868),"",IF(A1863="Invoice No. : ",INDEX(Sheet1!F$14:F$181,MATCH(B1863,Sheet1!A$14:A$181,0)),G1867))))</f>
        <v>5595</v>
      </c>
      <c r="H1868" s="26" t="str">
        <f t="shared" si="113"/>
        <v>01/17/2023</v>
      </c>
      <c r="I1868" s="26" t="str">
        <f>IF(ISTEXT(E1868),"",IF(ISBLANK(E1868),"",IF(ISTEXT(D1868),"",IF(A1863="Invoice No. : ",TEXT(INDEX(Sheet1!C$14:C$200,MATCH(B1863,Sheet1!A$14:A$200,0)),"hh:mm:ss"),I1867))))</f>
        <v>14:35:32</v>
      </c>
      <c r="J1868">
        <f t="shared" si="114"/>
        <v>3811.25</v>
      </c>
      <c r="K1868">
        <f>IF(ISBLANK(G1868),"",IF(ISTEXT(G1868),"",INDEX(Sheet1!H$14:H$181,MATCH(F1868,Sheet1!A$14:A$181,0))))</f>
        <v>3500</v>
      </c>
      <c r="L1868">
        <f>IF(ISBLANK(G1868),"",IF(ISTEXT(G1868),"",INDEX(Sheet1!I$14:I$181,MATCH(F1868,Sheet1!A$14:A$181,0))))</f>
        <v>311.25</v>
      </c>
      <c r="M1868" t="str">
        <f>IF(ISBLANK(G1868),"",IF(ISTEXT(G1868),"",IF(INDEX(Sheet1!H$14:H$181,MATCH(F1868,Sheet1!A$14:A$181,0))&lt;&gt;0,IF(INDEX(Sheet1!I$14:I$181,MATCH(F1868,Sheet1!A$14:A$181,0))&lt;&gt;0,"Loan &amp; Cash","Loan"),"Cash")))</f>
        <v>Loan &amp; Cash</v>
      </c>
      <c r="N1868">
        <f>IF(ISTEXT(E1868),"",IF(ISBLANK(E1868),"",IF(ISTEXT(D1868),"",IF(A1863="Invoice No. : ",INDEX(Sheet1!D$14:D$181,MATCH(B1863,Sheet1!A$14:A$181,0)),N1867))))</f>
        <v>2</v>
      </c>
      <c r="O1868" t="str">
        <f>IF(ISTEXT(E1868),"",IF(ISBLANK(E1868),"",IF(ISTEXT(D1868),"",IF(A1863="Invoice No. : ",INDEX(Sheet1!E$14:E$181,MATCH(B1863,Sheet1!A$14:A$181,0)),O1867))))</f>
        <v>RUBY</v>
      </c>
      <c r="P1868" t="str">
        <f>IF(ISTEXT(E1868),"",IF(ISBLANK(E1868),"",IF(ISTEXT(D1868),"",IF(A1863="Invoice No. : ",INDEX(Sheet1!G$14:G$181,MATCH(B1863,Sheet1!A$14:A$181,0)),P1867))))</f>
        <v>VILLANUEVA, OFELIA AGBULOS</v>
      </c>
      <c r="Q1868">
        <f t="shared" si="115"/>
        <v>130591.09</v>
      </c>
    </row>
    <row r="1869" spans="1:17" x14ac:dyDescent="0.2">
      <c r="A1869" s="10" t="s">
        <v>1209</v>
      </c>
      <c r="B1869" s="10" t="s">
        <v>1210</v>
      </c>
      <c r="C1869" s="11">
        <v>2</v>
      </c>
      <c r="D1869" s="11">
        <v>104.5</v>
      </c>
      <c r="E1869" s="11">
        <v>209</v>
      </c>
      <c r="F1869" s="26">
        <f t="shared" si="112"/>
        <v>2145404</v>
      </c>
      <c r="G1869" s="26">
        <f>IF(ISTEXT(E1869),"",IF(ISBLANK(E1869),"",IF(ISTEXT(D1869),"",IF(A1864="Invoice No. : ",INDEX(Sheet1!F$14:F$181,MATCH(B1864,Sheet1!A$14:A$181,0)),G1868))))</f>
        <v>5595</v>
      </c>
      <c r="H1869" s="26" t="str">
        <f t="shared" si="113"/>
        <v>01/17/2023</v>
      </c>
      <c r="I1869" s="26" t="str">
        <f>IF(ISTEXT(E1869),"",IF(ISBLANK(E1869),"",IF(ISTEXT(D1869),"",IF(A1864="Invoice No. : ",TEXT(INDEX(Sheet1!C$14:C$200,MATCH(B1864,Sheet1!A$14:A$200,0)),"hh:mm:ss"),I1868))))</f>
        <v>14:35:32</v>
      </c>
      <c r="J1869">
        <f t="shared" si="114"/>
        <v>3811.25</v>
      </c>
      <c r="K1869">
        <f>IF(ISBLANK(G1869),"",IF(ISTEXT(G1869),"",INDEX(Sheet1!H$14:H$181,MATCH(F1869,Sheet1!A$14:A$181,0))))</f>
        <v>3500</v>
      </c>
      <c r="L1869">
        <f>IF(ISBLANK(G1869),"",IF(ISTEXT(G1869),"",INDEX(Sheet1!I$14:I$181,MATCH(F1869,Sheet1!A$14:A$181,0))))</f>
        <v>311.25</v>
      </c>
      <c r="M1869" t="str">
        <f>IF(ISBLANK(G1869),"",IF(ISTEXT(G1869),"",IF(INDEX(Sheet1!H$14:H$181,MATCH(F1869,Sheet1!A$14:A$181,0))&lt;&gt;0,IF(INDEX(Sheet1!I$14:I$181,MATCH(F1869,Sheet1!A$14:A$181,0))&lt;&gt;0,"Loan &amp; Cash","Loan"),"Cash")))</f>
        <v>Loan &amp; Cash</v>
      </c>
      <c r="N1869">
        <f>IF(ISTEXT(E1869),"",IF(ISBLANK(E1869),"",IF(ISTEXT(D1869),"",IF(A1864="Invoice No. : ",INDEX(Sheet1!D$14:D$181,MATCH(B1864,Sheet1!A$14:A$181,0)),N1868))))</f>
        <v>2</v>
      </c>
      <c r="O1869" t="str">
        <f>IF(ISTEXT(E1869),"",IF(ISBLANK(E1869),"",IF(ISTEXT(D1869),"",IF(A1864="Invoice No. : ",INDEX(Sheet1!E$14:E$181,MATCH(B1864,Sheet1!A$14:A$181,0)),O1868))))</f>
        <v>RUBY</v>
      </c>
      <c r="P1869" t="str">
        <f>IF(ISTEXT(E1869),"",IF(ISBLANK(E1869),"",IF(ISTEXT(D1869),"",IF(A1864="Invoice No. : ",INDEX(Sheet1!G$14:G$181,MATCH(B1864,Sheet1!A$14:A$181,0)),P1868))))</f>
        <v>VILLANUEVA, OFELIA AGBULOS</v>
      </c>
      <c r="Q1869">
        <f t="shared" si="115"/>
        <v>130591.09</v>
      </c>
    </row>
    <row r="1870" spans="1:17" x14ac:dyDescent="0.2">
      <c r="A1870" s="10" t="s">
        <v>1211</v>
      </c>
      <c r="B1870" s="10" t="s">
        <v>1212</v>
      </c>
      <c r="C1870" s="11">
        <v>1</v>
      </c>
      <c r="D1870" s="11">
        <v>176.5</v>
      </c>
      <c r="E1870" s="11">
        <v>176.5</v>
      </c>
      <c r="F1870" s="26">
        <f t="shared" si="112"/>
        <v>2145404</v>
      </c>
      <c r="G1870" s="26">
        <f>IF(ISTEXT(E1870),"",IF(ISBLANK(E1870),"",IF(ISTEXT(D1870),"",IF(A1865="Invoice No. : ",INDEX(Sheet1!F$14:F$181,MATCH(B1865,Sheet1!A$14:A$181,0)),G1869))))</f>
        <v>5595</v>
      </c>
      <c r="H1870" s="26" t="str">
        <f t="shared" si="113"/>
        <v>01/17/2023</v>
      </c>
      <c r="I1870" s="26" t="str">
        <f>IF(ISTEXT(E1870),"",IF(ISBLANK(E1870),"",IF(ISTEXT(D1870),"",IF(A1865="Invoice No. : ",TEXT(INDEX(Sheet1!C$14:C$200,MATCH(B1865,Sheet1!A$14:A$200,0)),"hh:mm:ss"),I1869))))</f>
        <v>14:35:32</v>
      </c>
      <c r="J1870">
        <f t="shared" si="114"/>
        <v>3811.25</v>
      </c>
      <c r="K1870">
        <f>IF(ISBLANK(G1870),"",IF(ISTEXT(G1870),"",INDEX(Sheet1!H$14:H$181,MATCH(F1870,Sheet1!A$14:A$181,0))))</f>
        <v>3500</v>
      </c>
      <c r="L1870">
        <f>IF(ISBLANK(G1870),"",IF(ISTEXT(G1870),"",INDEX(Sheet1!I$14:I$181,MATCH(F1870,Sheet1!A$14:A$181,0))))</f>
        <v>311.25</v>
      </c>
      <c r="M1870" t="str">
        <f>IF(ISBLANK(G1870),"",IF(ISTEXT(G1870),"",IF(INDEX(Sheet1!H$14:H$181,MATCH(F1870,Sheet1!A$14:A$181,0))&lt;&gt;0,IF(INDEX(Sheet1!I$14:I$181,MATCH(F1870,Sheet1!A$14:A$181,0))&lt;&gt;0,"Loan &amp; Cash","Loan"),"Cash")))</f>
        <v>Loan &amp; Cash</v>
      </c>
      <c r="N1870">
        <f>IF(ISTEXT(E1870),"",IF(ISBLANK(E1870),"",IF(ISTEXT(D1870),"",IF(A1865="Invoice No. : ",INDEX(Sheet1!D$14:D$181,MATCH(B1865,Sheet1!A$14:A$181,0)),N1869))))</f>
        <v>2</v>
      </c>
      <c r="O1870" t="str">
        <f>IF(ISTEXT(E1870),"",IF(ISBLANK(E1870),"",IF(ISTEXT(D1870),"",IF(A1865="Invoice No. : ",INDEX(Sheet1!E$14:E$181,MATCH(B1865,Sheet1!A$14:A$181,0)),O1869))))</f>
        <v>RUBY</v>
      </c>
      <c r="P1870" t="str">
        <f>IF(ISTEXT(E1870),"",IF(ISBLANK(E1870),"",IF(ISTEXT(D1870),"",IF(A1865="Invoice No. : ",INDEX(Sheet1!G$14:G$181,MATCH(B1865,Sheet1!A$14:A$181,0)),P1869))))</f>
        <v>VILLANUEVA, OFELIA AGBULOS</v>
      </c>
      <c r="Q1870">
        <f t="shared" si="115"/>
        <v>130591.09</v>
      </c>
    </row>
    <row r="1871" spans="1:17" x14ac:dyDescent="0.2">
      <c r="A1871" s="10" t="s">
        <v>705</v>
      </c>
      <c r="B1871" s="10" t="s">
        <v>706</v>
      </c>
      <c r="C1871" s="11">
        <v>1</v>
      </c>
      <c r="D1871" s="11">
        <v>103.75</v>
      </c>
      <c r="E1871" s="11">
        <v>103.75</v>
      </c>
      <c r="F1871" s="26">
        <f t="shared" si="112"/>
        <v>2145404</v>
      </c>
      <c r="G1871" s="26">
        <f>IF(ISTEXT(E1871),"",IF(ISBLANK(E1871),"",IF(ISTEXT(D1871),"",IF(A1866="Invoice No. : ",INDEX(Sheet1!F$14:F$181,MATCH(B1866,Sheet1!A$14:A$181,0)),G1870))))</f>
        <v>5595</v>
      </c>
      <c r="H1871" s="26" t="str">
        <f t="shared" si="113"/>
        <v>01/17/2023</v>
      </c>
      <c r="I1871" s="26" t="str">
        <f>IF(ISTEXT(E1871),"",IF(ISBLANK(E1871),"",IF(ISTEXT(D1871),"",IF(A1866="Invoice No. : ",TEXT(INDEX(Sheet1!C$14:C$200,MATCH(B1866,Sheet1!A$14:A$200,0)),"hh:mm:ss"),I1870))))</f>
        <v>14:35:32</v>
      </c>
      <c r="J1871">
        <f t="shared" si="114"/>
        <v>3811.25</v>
      </c>
      <c r="K1871">
        <f>IF(ISBLANK(G1871),"",IF(ISTEXT(G1871),"",INDEX(Sheet1!H$14:H$181,MATCH(F1871,Sheet1!A$14:A$181,0))))</f>
        <v>3500</v>
      </c>
      <c r="L1871">
        <f>IF(ISBLANK(G1871),"",IF(ISTEXT(G1871),"",INDEX(Sheet1!I$14:I$181,MATCH(F1871,Sheet1!A$14:A$181,0))))</f>
        <v>311.25</v>
      </c>
      <c r="M1871" t="str">
        <f>IF(ISBLANK(G1871),"",IF(ISTEXT(G1871),"",IF(INDEX(Sheet1!H$14:H$181,MATCH(F1871,Sheet1!A$14:A$181,0))&lt;&gt;0,IF(INDEX(Sheet1!I$14:I$181,MATCH(F1871,Sheet1!A$14:A$181,0))&lt;&gt;0,"Loan &amp; Cash","Loan"),"Cash")))</f>
        <v>Loan &amp; Cash</v>
      </c>
      <c r="N1871">
        <f>IF(ISTEXT(E1871),"",IF(ISBLANK(E1871),"",IF(ISTEXT(D1871),"",IF(A1866="Invoice No. : ",INDEX(Sheet1!D$14:D$181,MATCH(B1866,Sheet1!A$14:A$181,0)),N1870))))</f>
        <v>2</v>
      </c>
      <c r="O1871" t="str">
        <f>IF(ISTEXT(E1871),"",IF(ISBLANK(E1871),"",IF(ISTEXT(D1871),"",IF(A1866="Invoice No. : ",INDEX(Sheet1!E$14:E$181,MATCH(B1866,Sheet1!A$14:A$181,0)),O1870))))</f>
        <v>RUBY</v>
      </c>
      <c r="P1871" t="str">
        <f>IF(ISTEXT(E1871),"",IF(ISBLANK(E1871),"",IF(ISTEXT(D1871),"",IF(A1866="Invoice No. : ",INDEX(Sheet1!G$14:G$181,MATCH(B1866,Sheet1!A$14:A$181,0)),P1870))))</f>
        <v>VILLANUEVA, OFELIA AGBULOS</v>
      </c>
      <c r="Q1871">
        <f t="shared" si="115"/>
        <v>130591.09</v>
      </c>
    </row>
    <row r="1872" spans="1:17" x14ac:dyDescent="0.2">
      <c r="A1872" s="10" t="s">
        <v>1213</v>
      </c>
      <c r="B1872" s="10" t="s">
        <v>1214</v>
      </c>
      <c r="C1872" s="11">
        <v>1</v>
      </c>
      <c r="D1872" s="11">
        <v>99</v>
      </c>
      <c r="E1872" s="11">
        <v>99</v>
      </c>
      <c r="F1872" s="26">
        <f t="shared" si="112"/>
        <v>2145404</v>
      </c>
      <c r="G1872" s="26">
        <f>IF(ISTEXT(E1872),"",IF(ISBLANK(E1872),"",IF(ISTEXT(D1872),"",IF(A1867="Invoice No. : ",INDEX(Sheet1!F$14:F$181,MATCH(B1867,Sheet1!A$14:A$181,0)),G1871))))</f>
        <v>5595</v>
      </c>
      <c r="H1872" s="26" t="str">
        <f t="shared" si="113"/>
        <v>01/17/2023</v>
      </c>
      <c r="I1872" s="26" t="str">
        <f>IF(ISTEXT(E1872),"",IF(ISBLANK(E1872),"",IF(ISTEXT(D1872),"",IF(A1867="Invoice No. : ",TEXT(INDEX(Sheet1!C$14:C$200,MATCH(B1867,Sheet1!A$14:A$200,0)),"hh:mm:ss"),I1871))))</f>
        <v>14:35:32</v>
      </c>
      <c r="J1872">
        <f t="shared" si="114"/>
        <v>3811.25</v>
      </c>
      <c r="K1872">
        <f>IF(ISBLANK(G1872),"",IF(ISTEXT(G1872),"",INDEX(Sheet1!H$14:H$181,MATCH(F1872,Sheet1!A$14:A$181,0))))</f>
        <v>3500</v>
      </c>
      <c r="L1872">
        <f>IF(ISBLANK(G1872),"",IF(ISTEXT(G1872),"",INDEX(Sheet1!I$14:I$181,MATCH(F1872,Sheet1!A$14:A$181,0))))</f>
        <v>311.25</v>
      </c>
      <c r="M1872" t="str">
        <f>IF(ISBLANK(G1872),"",IF(ISTEXT(G1872),"",IF(INDEX(Sheet1!H$14:H$181,MATCH(F1872,Sheet1!A$14:A$181,0))&lt;&gt;0,IF(INDEX(Sheet1!I$14:I$181,MATCH(F1872,Sheet1!A$14:A$181,0))&lt;&gt;0,"Loan &amp; Cash","Loan"),"Cash")))</f>
        <v>Loan &amp; Cash</v>
      </c>
      <c r="N1872">
        <f>IF(ISTEXT(E1872),"",IF(ISBLANK(E1872),"",IF(ISTEXT(D1872),"",IF(A1867="Invoice No. : ",INDEX(Sheet1!D$14:D$181,MATCH(B1867,Sheet1!A$14:A$181,0)),N1871))))</f>
        <v>2</v>
      </c>
      <c r="O1872" t="str">
        <f>IF(ISTEXT(E1872),"",IF(ISBLANK(E1872),"",IF(ISTEXT(D1872),"",IF(A1867="Invoice No. : ",INDEX(Sheet1!E$14:E$181,MATCH(B1867,Sheet1!A$14:A$181,0)),O1871))))</f>
        <v>RUBY</v>
      </c>
      <c r="P1872" t="str">
        <f>IF(ISTEXT(E1872),"",IF(ISBLANK(E1872),"",IF(ISTEXT(D1872),"",IF(A1867="Invoice No. : ",INDEX(Sheet1!G$14:G$181,MATCH(B1867,Sheet1!A$14:A$181,0)),P1871))))</f>
        <v>VILLANUEVA, OFELIA AGBULOS</v>
      </c>
      <c r="Q1872">
        <f t="shared" si="115"/>
        <v>130591.09</v>
      </c>
    </row>
    <row r="1873" spans="1:17" x14ac:dyDescent="0.2">
      <c r="A1873" s="10" t="s">
        <v>1215</v>
      </c>
      <c r="B1873" s="10" t="s">
        <v>1216</v>
      </c>
      <c r="C1873" s="11">
        <v>1</v>
      </c>
      <c r="D1873" s="11">
        <v>223</v>
      </c>
      <c r="E1873" s="11">
        <v>223</v>
      </c>
      <c r="F1873" s="26">
        <f t="shared" ref="F1873:F1936" si="116">IF(ISTEXT(E1873),"",IF(ISBLANK(E1873),"",IF(ISTEXT(D1873),"",IF(A1868="Invoice No. : ",B1868,F1872))))</f>
        <v>2145404</v>
      </c>
      <c r="G1873" s="26">
        <f>IF(ISTEXT(E1873),"",IF(ISBLANK(E1873),"",IF(ISTEXT(D1873),"",IF(A1868="Invoice No. : ",INDEX(Sheet1!F$14:F$181,MATCH(B1868,Sheet1!A$14:A$181,0)),G1872))))</f>
        <v>5595</v>
      </c>
      <c r="H1873" s="26" t="str">
        <f t="shared" ref="H1873:H1936" si="117">IF(ISTEXT(E1873),"",IF(ISBLANK(E1873),"",IF(ISTEXT(D1873),"",IF(A1868="Invoice No. : ",TEXT(B1869,"mm/dd/yyyy"),H1872))))</f>
        <v>01/17/2023</v>
      </c>
      <c r="I1873" s="26" t="str">
        <f>IF(ISTEXT(E1873),"",IF(ISBLANK(E1873),"",IF(ISTEXT(D1873),"",IF(A1868="Invoice No. : ",TEXT(INDEX(Sheet1!C$14:C$200,MATCH(B1868,Sheet1!A$14:A$200,0)),"hh:mm:ss"),I1872))))</f>
        <v>14:35:32</v>
      </c>
      <c r="J1873">
        <f t="shared" ref="J1873:J1936" si="118">IF(D1874="Invoice Amount",E1874,IF(ISBLANK(D1873),"",J1874))</f>
        <v>3811.25</v>
      </c>
      <c r="K1873">
        <f>IF(ISBLANK(G1873),"",IF(ISTEXT(G1873),"",INDEX(Sheet1!H$14:H$181,MATCH(F1873,Sheet1!A$14:A$181,0))))</f>
        <v>3500</v>
      </c>
      <c r="L1873">
        <f>IF(ISBLANK(G1873),"",IF(ISTEXT(G1873),"",INDEX(Sheet1!I$14:I$181,MATCH(F1873,Sheet1!A$14:A$181,0))))</f>
        <v>311.25</v>
      </c>
      <c r="M1873" t="str">
        <f>IF(ISBLANK(G1873),"",IF(ISTEXT(G1873),"",IF(INDEX(Sheet1!H$14:H$181,MATCH(F1873,Sheet1!A$14:A$181,0))&lt;&gt;0,IF(INDEX(Sheet1!I$14:I$181,MATCH(F1873,Sheet1!A$14:A$181,0))&lt;&gt;0,"Loan &amp; Cash","Loan"),"Cash")))</f>
        <v>Loan &amp; Cash</v>
      </c>
      <c r="N1873">
        <f>IF(ISTEXT(E1873),"",IF(ISBLANK(E1873),"",IF(ISTEXT(D1873),"",IF(A1868="Invoice No. : ",INDEX(Sheet1!D$14:D$181,MATCH(B1868,Sheet1!A$14:A$181,0)),N1872))))</f>
        <v>2</v>
      </c>
      <c r="O1873" t="str">
        <f>IF(ISTEXT(E1873),"",IF(ISBLANK(E1873),"",IF(ISTEXT(D1873),"",IF(A1868="Invoice No. : ",INDEX(Sheet1!E$14:E$181,MATCH(B1868,Sheet1!A$14:A$181,0)),O1872))))</f>
        <v>RUBY</v>
      </c>
      <c r="P1873" t="str">
        <f>IF(ISTEXT(E1873),"",IF(ISBLANK(E1873),"",IF(ISTEXT(D1873),"",IF(A1868="Invoice No. : ",INDEX(Sheet1!G$14:G$181,MATCH(B1868,Sheet1!A$14:A$181,0)),P1872))))</f>
        <v>VILLANUEVA, OFELIA AGBULOS</v>
      </c>
      <c r="Q1873">
        <f t="shared" ref="Q1873:Q1936" si="119">IF(ISBLANK(C1873),"",IF(ISNUMBER(C1873),VLOOKUP("Grand Total : ",D:E,2,FALSE),""))</f>
        <v>130591.09</v>
      </c>
    </row>
    <row r="1874" spans="1:17" x14ac:dyDescent="0.2">
      <c r="A1874" s="10" t="s">
        <v>1217</v>
      </c>
      <c r="B1874" s="10" t="s">
        <v>1218</v>
      </c>
      <c r="C1874" s="11">
        <v>1</v>
      </c>
      <c r="D1874" s="11">
        <v>89.25</v>
      </c>
      <c r="E1874" s="11">
        <v>89.25</v>
      </c>
      <c r="F1874" s="26">
        <f t="shared" si="116"/>
        <v>2145404</v>
      </c>
      <c r="G1874" s="26">
        <f>IF(ISTEXT(E1874),"",IF(ISBLANK(E1874),"",IF(ISTEXT(D1874),"",IF(A1869="Invoice No. : ",INDEX(Sheet1!F$14:F$181,MATCH(B1869,Sheet1!A$14:A$181,0)),G1873))))</f>
        <v>5595</v>
      </c>
      <c r="H1874" s="26" t="str">
        <f t="shared" si="117"/>
        <v>01/17/2023</v>
      </c>
      <c r="I1874" s="26" t="str">
        <f>IF(ISTEXT(E1874),"",IF(ISBLANK(E1874),"",IF(ISTEXT(D1874),"",IF(A1869="Invoice No. : ",TEXT(INDEX(Sheet1!C$14:C$200,MATCH(B1869,Sheet1!A$14:A$200,0)),"hh:mm:ss"),I1873))))</f>
        <v>14:35:32</v>
      </c>
      <c r="J1874">
        <f t="shared" si="118"/>
        <v>3811.25</v>
      </c>
      <c r="K1874">
        <f>IF(ISBLANK(G1874),"",IF(ISTEXT(G1874),"",INDEX(Sheet1!H$14:H$181,MATCH(F1874,Sheet1!A$14:A$181,0))))</f>
        <v>3500</v>
      </c>
      <c r="L1874">
        <f>IF(ISBLANK(G1874),"",IF(ISTEXT(G1874),"",INDEX(Sheet1!I$14:I$181,MATCH(F1874,Sheet1!A$14:A$181,0))))</f>
        <v>311.25</v>
      </c>
      <c r="M1874" t="str">
        <f>IF(ISBLANK(G1874),"",IF(ISTEXT(G1874),"",IF(INDEX(Sheet1!H$14:H$181,MATCH(F1874,Sheet1!A$14:A$181,0))&lt;&gt;0,IF(INDEX(Sheet1!I$14:I$181,MATCH(F1874,Sheet1!A$14:A$181,0))&lt;&gt;0,"Loan &amp; Cash","Loan"),"Cash")))</f>
        <v>Loan &amp; Cash</v>
      </c>
      <c r="N1874">
        <f>IF(ISTEXT(E1874),"",IF(ISBLANK(E1874),"",IF(ISTEXT(D1874),"",IF(A1869="Invoice No. : ",INDEX(Sheet1!D$14:D$181,MATCH(B1869,Sheet1!A$14:A$181,0)),N1873))))</f>
        <v>2</v>
      </c>
      <c r="O1874" t="str">
        <f>IF(ISTEXT(E1874),"",IF(ISBLANK(E1874),"",IF(ISTEXT(D1874),"",IF(A1869="Invoice No. : ",INDEX(Sheet1!E$14:E$181,MATCH(B1869,Sheet1!A$14:A$181,0)),O1873))))</f>
        <v>RUBY</v>
      </c>
      <c r="P1874" t="str">
        <f>IF(ISTEXT(E1874),"",IF(ISBLANK(E1874),"",IF(ISTEXT(D1874),"",IF(A1869="Invoice No. : ",INDEX(Sheet1!G$14:G$181,MATCH(B1869,Sheet1!A$14:A$181,0)),P1873))))</f>
        <v>VILLANUEVA, OFELIA AGBULOS</v>
      </c>
      <c r="Q1874">
        <f t="shared" si="119"/>
        <v>130591.09</v>
      </c>
    </row>
    <row r="1875" spans="1:17" x14ac:dyDescent="0.2">
      <c r="A1875" s="10" t="s">
        <v>1219</v>
      </c>
      <c r="B1875" s="10" t="s">
        <v>1220</v>
      </c>
      <c r="C1875" s="11">
        <v>1</v>
      </c>
      <c r="D1875" s="11">
        <v>137.5</v>
      </c>
      <c r="E1875" s="11">
        <v>137.5</v>
      </c>
      <c r="F1875" s="26">
        <f t="shared" si="116"/>
        <v>2145404</v>
      </c>
      <c r="G1875" s="26">
        <f>IF(ISTEXT(E1875),"",IF(ISBLANK(E1875),"",IF(ISTEXT(D1875),"",IF(A1870="Invoice No. : ",INDEX(Sheet1!F$14:F$181,MATCH(B1870,Sheet1!A$14:A$181,0)),G1874))))</f>
        <v>5595</v>
      </c>
      <c r="H1875" s="26" t="str">
        <f t="shared" si="117"/>
        <v>01/17/2023</v>
      </c>
      <c r="I1875" s="26" t="str">
        <f>IF(ISTEXT(E1875),"",IF(ISBLANK(E1875),"",IF(ISTEXT(D1875),"",IF(A1870="Invoice No. : ",TEXT(INDEX(Sheet1!C$14:C$200,MATCH(B1870,Sheet1!A$14:A$200,0)),"hh:mm:ss"),I1874))))</f>
        <v>14:35:32</v>
      </c>
      <c r="J1875">
        <f t="shared" si="118"/>
        <v>3811.25</v>
      </c>
      <c r="K1875">
        <f>IF(ISBLANK(G1875),"",IF(ISTEXT(G1875),"",INDEX(Sheet1!H$14:H$181,MATCH(F1875,Sheet1!A$14:A$181,0))))</f>
        <v>3500</v>
      </c>
      <c r="L1875">
        <f>IF(ISBLANK(G1875),"",IF(ISTEXT(G1875),"",INDEX(Sheet1!I$14:I$181,MATCH(F1875,Sheet1!A$14:A$181,0))))</f>
        <v>311.25</v>
      </c>
      <c r="M1875" t="str">
        <f>IF(ISBLANK(G1875),"",IF(ISTEXT(G1875),"",IF(INDEX(Sheet1!H$14:H$181,MATCH(F1875,Sheet1!A$14:A$181,0))&lt;&gt;0,IF(INDEX(Sheet1!I$14:I$181,MATCH(F1875,Sheet1!A$14:A$181,0))&lt;&gt;0,"Loan &amp; Cash","Loan"),"Cash")))</f>
        <v>Loan &amp; Cash</v>
      </c>
      <c r="N1875">
        <f>IF(ISTEXT(E1875),"",IF(ISBLANK(E1875),"",IF(ISTEXT(D1875),"",IF(A1870="Invoice No. : ",INDEX(Sheet1!D$14:D$181,MATCH(B1870,Sheet1!A$14:A$181,0)),N1874))))</f>
        <v>2</v>
      </c>
      <c r="O1875" t="str">
        <f>IF(ISTEXT(E1875),"",IF(ISBLANK(E1875),"",IF(ISTEXT(D1875),"",IF(A1870="Invoice No. : ",INDEX(Sheet1!E$14:E$181,MATCH(B1870,Sheet1!A$14:A$181,0)),O1874))))</f>
        <v>RUBY</v>
      </c>
      <c r="P1875" t="str">
        <f>IF(ISTEXT(E1875),"",IF(ISBLANK(E1875),"",IF(ISTEXT(D1875),"",IF(A1870="Invoice No. : ",INDEX(Sheet1!G$14:G$181,MATCH(B1870,Sheet1!A$14:A$181,0)),P1874))))</f>
        <v>VILLANUEVA, OFELIA AGBULOS</v>
      </c>
      <c r="Q1875">
        <f t="shared" si="119"/>
        <v>130591.09</v>
      </c>
    </row>
    <row r="1876" spans="1:17" x14ac:dyDescent="0.2">
      <c r="A1876" s="10" t="s">
        <v>1221</v>
      </c>
      <c r="B1876" s="10" t="s">
        <v>1222</v>
      </c>
      <c r="C1876" s="11">
        <v>1</v>
      </c>
      <c r="D1876" s="11">
        <v>42.25</v>
      </c>
      <c r="E1876" s="11">
        <v>42.25</v>
      </c>
      <c r="F1876" s="26">
        <f t="shared" si="116"/>
        <v>2145404</v>
      </c>
      <c r="G1876" s="26">
        <f>IF(ISTEXT(E1876),"",IF(ISBLANK(E1876),"",IF(ISTEXT(D1876),"",IF(A1871="Invoice No. : ",INDEX(Sheet1!F$14:F$181,MATCH(B1871,Sheet1!A$14:A$181,0)),G1875))))</f>
        <v>5595</v>
      </c>
      <c r="H1876" s="26" t="str">
        <f t="shared" si="117"/>
        <v>01/17/2023</v>
      </c>
      <c r="I1876" s="26" t="str">
        <f>IF(ISTEXT(E1876),"",IF(ISBLANK(E1876),"",IF(ISTEXT(D1876),"",IF(A1871="Invoice No. : ",TEXT(INDEX(Sheet1!C$14:C$200,MATCH(B1871,Sheet1!A$14:A$200,0)),"hh:mm:ss"),I1875))))</f>
        <v>14:35:32</v>
      </c>
      <c r="J1876">
        <f t="shared" si="118"/>
        <v>3811.25</v>
      </c>
      <c r="K1876">
        <f>IF(ISBLANK(G1876),"",IF(ISTEXT(G1876),"",INDEX(Sheet1!H$14:H$181,MATCH(F1876,Sheet1!A$14:A$181,0))))</f>
        <v>3500</v>
      </c>
      <c r="L1876">
        <f>IF(ISBLANK(G1876),"",IF(ISTEXT(G1876),"",INDEX(Sheet1!I$14:I$181,MATCH(F1876,Sheet1!A$14:A$181,0))))</f>
        <v>311.25</v>
      </c>
      <c r="M1876" t="str">
        <f>IF(ISBLANK(G1876),"",IF(ISTEXT(G1876),"",IF(INDEX(Sheet1!H$14:H$181,MATCH(F1876,Sheet1!A$14:A$181,0))&lt;&gt;0,IF(INDEX(Sheet1!I$14:I$181,MATCH(F1876,Sheet1!A$14:A$181,0))&lt;&gt;0,"Loan &amp; Cash","Loan"),"Cash")))</f>
        <v>Loan &amp; Cash</v>
      </c>
      <c r="N1876">
        <f>IF(ISTEXT(E1876),"",IF(ISBLANK(E1876),"",IF(ISTEXT(D1876),"",IF(A1871="Invoice No. : ",INDEX(Sheet1!D$14:D$181,MATCH(B1871,Sheet1!A$14:A$181,0)),N1875))))</f>
        <v>2</v>
      </c>
      <c r="O1876" t="str">
        <f>IF(ISTEXT(E1876),"",IF(ISBLANK(E1876),"",IF(ISTEXT(D1876),"",IF(A1871="Invoice No. : ",INDEX(Sheet1!E$14:E$181,MATCH(B1871,Sheet1!A$14:A$181,0)),O1875))))</f>
        <v>RUBY</v>
      </c>
      <c r="P1876" t="str">
        <f>IF(ISTEXT(E1876),"",IF(ISBLANK(E1876),"",IF(ISTEXT(D1876),"",IF(A1871="Invoice No. : ",INDEX(Sheet1!G$14:G$181,MATCH(B1871,Sheet1!A$14:A$181,0)),P1875))))</f>
        <v>VILLANUEVA, OFELIA AGBULOS</v>
      </c>
      <c r="Q1876">
        <f t="shared" si="119"/>
        <v>130591.09</v>
      </c>
    </row>
    <row r="1877" spans="1:17" x14ac:dyDescent="0.2">
      <c r="A1877" s="10" t="s">
        <v>875</v>
      </c>
      <c r="B1877" s="10" t="s">
        <v>876</v>
      </c>
      <c r="C1877" s="11">
        <v>1</v>
      </c>
      <c r="D1877" s="11">
        <v>203.5</v>
      </c>
      <c r="E1877" s="11">
        <v>203.5</v>
      </c>
      <c r="F1877" s="26">
        <f t="shared" si="116"/>
        <v>2145404</v>
      </c>
      <c r="G1877" s="26">
        <f>IF(ISTEXT(E1877),"",IF(ISBLANK(E1877),"",IF(ISTEXT(D1877),"",IF(A1872="Invoice No. : ",INDEX(Sheet1!F$14:F$181,MATCH(B1872,Sheet1!A$14:A$181,0)),G1876))))</f>
        <v>5595</v>
      </c>
      <c r="H1877" s="26" t="str">
        <f t="shared" si="117"/>
        <v>01/17/2023</v>
      </c>
      <c r="I1877" s="26" t="str">
        <f>IF(ISTEXT(E1877),"",IF(ISBLANK(E1877),"",IF(ISTEXT(D1877),"",IF(A1872="Invoice No. : ",TEXT(INDEX(Sheet1!C$14:C$200,MATCH(B1872,Sheet1!A$14:A$200,0)),"hh:mm:ss"),I1876))))</f>
        <v>14:35:32</v>
      </c>
      <c r="J1877">
        <f t="shared" si="118"/>
        <v>3811.25</v>
      </c>
      <c r="K1877">
        <f>IF(ISBLANK(G1877),"",IF(ISTEXT(G1877),"",INDEX(Sheet1!H$14:H$181,MATCH(F1877,Sheet1!A$14:A$181,0))))</f>
        <v>3500</v>
      </c>
      <c r="L1877">
        <f>IF(ISBLANK(G1877),"",IF(ISTEXT(G1877),"",INDEX(Sheet1!I$14:I$181,MATCH(F1877,Sheet1!A$14:A$181,0))))</f>
        <v>311.25</v>
      </c>
      <c r="M1877" t="str">
        <f>IF(ISBLANK(G1877),"",IF(ISTEXT(G1877),"",IF(INDEX(Sheet1!H$14:H$181,MATCH(F1877,Sheet1!A$14:A$181,0))&lt;&gt;0,IF(INDEX(Sheet1!I$14:I$181,MATCH(F1877,Sheet1!A$14:A$181,0))&lt;&gt;0,"Loan &amp; Cash","Loan"),"Cash")))</f>
        <v>Loan &amp; Cash</v>
      </c>
      <c r="N1877">
        <f>IF(ISTEXT(E1877),"",IF(ISBLANK(E1877),"",IF(ISTEXT(D1877),"",IF(A1872="Invoice No. : ",INDEX(Sheet1!D$14:D$181,MATCH(B1872,Sheet1!A$14:A$181,0)),N1876))))</f>
        <v>2</v>
      </c>
      <c r="O1877" t="str">
        <f>IF(ISTEXT(E1877),"",IF(ISBLANK(E1877),"",IF(ISTEXT(D1877),"",IF(A1872="Invoice No. : ",INDEX(Sheet1!E$14:E$181,MATCH(B1872,Sheet1!A$14:A$181,0)),O1876))))</f>
        <v>RUBY</v>
      </c>
      <c r="P1877" t="str">
        <f>IF(ISTEXT(E1877),"",IF(ISBLANK(E1877),"",IF(ISTEXT(D1877),"",IF(A1872="Invoice No. : ",INDEX(Sheet1!G$14:G$181,MATCH(B1872,Sheet1!A$14:A$181,0)),P1876))))</f>
        <v>VILLANUEVA, OFELIA AGBULOS</v>
      </c>
      <c r="Q1877">
        <f t="shared" si="119"/>
        <v>130591.09</v>
      </c>
    </row>
    <row r="1878" spans="1:17" x14ac:dyDescent="0.2">
      <c r="A1878" s="10" t="s">
        <v>1167</v>
      </c>
      <c r="B1878" s="10" t="s">
        <v>1168</v>
      </c>
      <c r="C1878" s="11">
        <v>1</v>
      </c>
      <c r="D1878" s="11">
        <v>95.75</v>
      </c>
      <c r="E1878" s="11">
        <v>95.75</v>
      </c>
      <c r="F1878" s="26">
        <f t="shared" si="116"/>
        <v>2145404</v>
      </c>
      <c r="G1878" s="26">
        <f>IF(ISTEXT(E1878),"",IF(ISBLANK(E1878),"",IF(ISTEXT(D1878),"",IF(A1873="Invoice No. : ",INDEX(Sheet1!F$14:F$181,MATCH(B1873,Sheet1!A$14:A$181,0)),G1877))))</f>
        <v>5595</v>
      </c>
      <c r="H1878" s="26" t="str">
        <f t="shared" si="117"/>
        <v>01/17/2023</v>
      </c>
      <c r="I1878" s="26" t="str">
        <f>IF(ISTEXT(E1878),"",IF(ISBLANK(E1878),"",IF(ISTEXT(D1878),"",IF(A1873="Invoice No. : ",TEXT(INDEX(Sheet1!C$14:C$200,MATCH(B1873,Sheet1!A$14:A$200,0)),"hh:mm:ss"),I1877))))</f>
        <v>14:35:32</v>
      </c>
      <c r="J1878">
        <f t="shared" si="118"/>
        <v>3811.25</v>
      </c>
      <c r="K1878">
        <f>IF(ISBLANK(G1878),"",IF(ISTEXT(G1878),"",INDEX(Sheet1!H$14:H$181,MATCH(F1878,Sheet1!A$14:A$181,0))))</f>
        <v>3500</v>
      </c>
      <c r="L1878">
        <f>IF(ISBLANK(G1878),"",IF(ISTEXT(G1878),"",INDEX(Sheet1!I$14:I$181,MATCH(F1878,Sheet1!A$14:A$181,0))))</f>
        <v>311.25</v>
      </c>
      <c r="M1878" t="str">
        <f>IF(ISBLANK(G1878),"",IF(ISTEXT(G1878),"",IF(INDEX(Sheet1!H$14:H$181,MATCH(F1878,Sheet1!A$14:A$181,0))&lt;&gt;0,IF(INDEX(Sheet1!I$14:I$181,MATCH(F1878,Sheet1!A$14:A$181,0))&lt;&gt;0,"Loan &amp; Cash","Loan"),"Cash")))</f>
        <v>Loan &amp; Cash</v>
      </c>
      <c r="N1878">
        <f>IF(ISTEXT(E1878),"",IF(ISBLANK(E1878),"",IF(ISTEXT(D1878),"",IF(A1873="Invoice No. : ",INDEX(Sheet1!D$14:D$181,MATCH(B1873,Sheet1!A$14:A$181,0)),N1877))))</f>
        <v>2</v>
      </c>
      <c r="O1878" t="str">
        <f>IF(ISTEXT(E1878),"",IF(ISBLANK(E1878),"",IF(ISTEXT(D1878),"",IF(A1873="Invoice No. : ",INDEX(Sheet1!E$14:E$181,MATCH(B1873,Sheet1!A$14:A$181,0)),O1877))))</f>
        <v>RUBY</v>
      </c>
      <c r="P1878" t="str">
        <f>IF(ISTEXT(E1878),"",IF(ISBLANK(E1878),"",IF(ISTEXT(D1878),"",IF(A1873="Invoice No. : ",INDEX(Sheet1!G$14:G$181,MATCH(B1873,Sheet1!A$14:A$181,0)),P1877))))</f>
        <v>VILLANUEVA, OFELIA AGBULOS</v>
      </c>
      <c r="Q1878">
        <f t="shared" si="119"/>
        <v>130591.09</v>
      </c>
    </row>
    <row r="1879" spans="1:17" x14ac:dyDescent="0.2">
      <c r="D1879" s="12" t="s">
        <v>16</v>
      </c>
      <c r="E1879" s="13">
        <v>3811.25</v>
      </c>
      <c r="F1879" s="26" t="str">
        <f t="shared" si="116"/>
        <v/>
      </c>
      <c r="G1879" s="26" t="str">
        <f>IF(ISTEXT(E1879),"",IF(ISBLANK(E1879),"",IF(ISTEXT(D1879),"",IF(A1874="Invoice No. : ",INDEX(Sheet1!F$14:F$181,MATCH(B1874,Sheet1!A$14:A$181,0)),G1878))))</f>
        <v/>
      </c>
      <c r="H1879" s="26" t="str">
        <f t="shared" si="117"/>
        <v/>
      </c>
      <c r="I1879" s="26" t="str">
        <f>IF(ISTEXT(E1879),"",IF(ISBLANK(E1879),"",IF(ISTEXT(D1879),"",IF(A1874="Invoice No. : ",TEXT(INDEX(Sheet1!C$14:C$200,MATCH(B1874,Sheet1!A$14:A$200,0)),"hh:mm:ss"),I1878))))</f>
        <v/>
      </c>
      <c r="J1879" t="str">
        <f t="shared" si="118"/>
        <v/>
      </c>
      <c r="K1879" t="str">
        <f>IF(ISBLANK(G1879),"",IF(ISTEXT(G1879),"",INDEX(Sheet1!H$14:H$181,MATCH(F1879,Sheet1!A$14:A$181,0))))</f>
        <v/>
      </c>
      <c r="L1879" t="str">
        <f>IF(ISBLANK(G1879),"",IF(ISTEXT(G1879),"",INDEX(Sheet1!I$14:I$181,MATCH(F1879,Sheet1!A$14:A$181,0))))</f>
        <v/>
      </c>
      <c r="M1879" t="str">
        <f>IF(ISBLANK(G1879),"",IF(ISTEXT(G1879),"",IF(INDEX(Sheet1!H$14:H$181,MATCH(F1879,Sheet1!A$14:A$181,0))&lt;&gt;0,IF(INDEX(Sheet1!I$14:I$181,MATCH(F1879,Sheet1!A$14:A$181,0))&lt;&gt;0,"Loan &amp; Cash","Loan"),"Cash")))</f>
        <v/>
      </c>
      <c r="N1879" t="str">
        <f>IF(ISTEXT(E1879),"",IF(ISBLANK(E1879),"",IF(ISTEXT(D1879),"",IF(A1874="Invoice No. : ",INDEX(Sheet1!D$14:D$181,MATCH(B1874,Sheet1!A$14:A$181,0)),N1878))))</f>
        <v/>
      </c>
      <c r="O1879" t="str">
        <f>IF(ISTEXT(E1879),"",IF(ISBLANK(E1879),"",IF(ISTEXT(D1879),"",IF(A1874="Invoice No. : ",INDEX(Sheet1!E$14:E$181,MATCH(B1874,Sheet1!A$14:A$181,0)),O1878))))</f>
        <v/>
      </c>
      <c r="P1879" t="str">
        <f>IF(ISTEXT(E1879),"",IF(ISBLANK(E1879),"",IF(ISTEXT(D1879),"",IF(A1874="Invoice No. : ",INDEX(Sheet1!G$14:G$181,MATCH(B1874,Sheet1!A$14:A$181,0)),P1878))))</f>
        <v/>
      </c>
      <c r="Q1879" t="str">
        <f t="shared" si="119"/>
        <v/>
      </c>
    </row>
    <row r="1880" spans="1:17" x14ac:dyDescent="0.2">
      <c r="F1880" s="26" t="str">
        <f t="shared" si="116"/>
        <v/>
      </c>
      <c r="G1880" s="26" t="str">
        <f>IF(ISTEXT(E1880),"",IF(ISBLANK(E1880),"",IF(ISTEXT(D1880),"",IF(A1875="Invoice No. : ",INDEX(Sheet1!F$14:F$181,MATCH(B1875,Sheet1!A$14:A$181,0)),G1879))))</f>
        <v/>
      </c>
      <c r="H1880" s="26" t="str">
        <f t="shared" si="117"/>
        <v/>
      </c>
      <c r="I1880" s="26" t="str">
        <f>IF(ISTEXT(E1880),"",IF(ISBLANK(E1880),"",IF(ISTEXT(D1880),"",IF(A1875="Invoice No. : ",TEXT(INDEX(Sheet1!C$14:C$200,MATCH(B1875,Sheet1!A$14:A$200,0)),"hh:mm:ss"),I1879))))</f>
        <v/>
      </c>
      <c r="J1880" t="str">
        <f t="shared" si="118"/>
        <v/>
      </c>
      <c r="K1880" t="str">
        <f>IF(ISBLANK(G1880),"",IF(ISTEXT(G1880),"",INDEX(Sheet1!H$14:H$181,MATCH(F1880,Sheet1!A$14:A$181,0))))</f>
        <v/>
      </c>
      <c r="L1880" t="str">
        <f>IF(ISBLANK(G1880),"",IF(ISTEXT(G1880),"",INDEX(Sheet1!I$14:I$181,MATCH(F1880,Sheet1!A$14:A$181,0))))</f>
        <v/>
      </c>
      <c r="M1880" t="str">
        <f>IF(ISBLANK(G1880),"",IF(ISTEXT(G1880),"",IF(INDEX(Sheet1!H$14:H$181,MATCH(F1880,Sheet1!A$14:A$181,0))&lt;&gt;0,IF(INDEX(Sheet1!I$14:I$181,MATCH(F1880,Sheet1!A$14:A$181,0))&lt;&gt;0,"Loan &amp; Cash","Loan"),"Cash")))</f>
        <v/>
      </c>
      <c r="N1880" t="str">
        <f>IF(ISTEXT(E1880),"",IF(ISBLANK(E1880),"",IF(ISTEXT(D1880),"",IF(A1875="Invoice No. : ",INDEX(Sheet1!D$14:D$181,MATCH(B1875,Sheet1!A$14:A$181,0)),N1879))))</f>
        <v/>
      </c>
      <c r="O1880" t="str">
        <f>IF(ISTEXT(E1880),"",IF(ISBLANK(E1880),"",IF(ISTEXT(D1880),"",IF(A1875="Invoice No. : ",INDEX(Sheet1!E$14:E$181,MATCH(B1875,Sheet1!A$14:A$181,0)),O1879))))</f>
        <v/>
      </c>
      <c r="P1880" t="str">
        <f>IF(ISTEXT(E1880),"",IF(ISBLANK(E1880),"",IF(ISTEXT(D1880),"",IF(A1875="Invoice No. : ",INDEX(Sheet1!G$14:G$181,MATCH(B1875,Sheet1!A$14:A$181,0)),P1879))))</f>
        <v/>
      </c>
      <c r="Q1880" t="str">
        <f t="shared" si="119"/>
        <v/>
      </c>
    </row>
    <row r="1881" spans="1:17" x14ac:dyDescent="0.2">
      <c r="F1881" s="26" t="str">
        <f t="shared" si="116"/>
        <v/>
      </c>
      <c r="G1881" s="26" t="str">
        <f>IF(ISTEXT(E1881),"",IF(ISBLANK(E1881),"",IF(ISTEXT(D1881),"",IF(A1876="Invoice No. : ",INDEX(Sheet1!F$14:F$181,MATCH(B1876,Sheet1!A$14:A$181,0)),G1880))))</f>
        <v/>
      </c>
      <c r="H1881" s="26" t="str">
        <f t="shared" si="117"/>
        <v/>
      </c>
      <c r="I1881" s="26" t="str">
        <f>IF(ISTEXT(E1881),"",IF(ISBLANK(E1881),"",IF(ISTEXT(D1881),"",IF(A1876="Invoice No. : ",TEXT(INDEX(Sheet1!C$14:C$200,MATCH(B1876,Sheet1!A$14:A$200,0)),"hh:mm:ss"),I1880))))</f>
        <v/>
      </c>
      <c r="J1881" t="str">
        <f t="shared" si="118"/>
        <v/>
      </c>
      <c r="K1881" t="str">
        <f>IF(ISBLANK(G1881),"",IF(ISTEXT(G1881),"",INDEX(Sheet1!H$14:H$181,MATCH(F1881,Sheet1!A$14:A$181,0))))</f>
        <v/>
      </c>
      <c r="L1881" t="str">
        <f>IF(ISBLANK(G1881),"",IF(ISTEXT(G1881),"",INDEX(Sheet1!I$14:I$181,MATCH(F1881,Sheet1!A$14:A$181,0))))</f>
        <v/>
      </c>
      <c r="M1881" t="str">
        <f>IF(ISBLANK(G1881),"",IF(ISTEXT(G1881),"",IF(INDEX(Sheet1!H$14:H$181,MATCH(F1881,Sheet1!A$14:A$181,0))&lt;&gt;0,IF(INDEX(Sheet1!I$14:I$181,MATCH(F1881,Sheet1!A$14:A$181,0))&lt;&gt;0,"Loan &amp; Cash","Loan"),"Cash")))</f>
        <v/>
      </c>
      <c r="N1881" t="str">
        <f>IF(ISTEXT(E1881),"",IF(ISBLANK(E1881),"",IF(ISTEXT(D1881),"",IF(A1876="Invoice No. : ",INDEX(Sheet1!D$14:D$181,MATCH(B1876,Sheet1!A$14:A$181,0)),N1880))))</f>
        <v/>
      </c>
      <c r="O1881" t="str">
        <f>IF(ISTEXT(E1881),"",IF(ISBLANK(E1881),"",IF(ISTEXT(D1881),"",IF(A1876="Invoice No. : ",INDEX(Sheet1!E$14:E$181,MATCH(B1876,Sheet1!A$14:A$181,0)),O1880))))</f>
        <v/>
      </c>
      <c r="P1881" t="str">
        <f>IF(ISTEXT(E1881),"",IF(ISBLANK(E1881),"",IF(ISTEXT(D1881),"",IF(A1876="Invoice No. : ",INDEX(Sheet1!G$14:G$181,MATCH(B1876,Sheet1!A$14:A$181,0)),P1880))))</f>
        <v/>
      </c>
      <c r="Q1881" t="str">
        <f t="shared" si="119"/>
        <v/>
      </c>
    </row>
    <row r="1882" spans="1:17" x14ac:dyDescent="0.2">
      <c r="A1882" s="3" t="s">
        <v>4</v>
      </c>
      <c r="B1882" s="4">
        <v>2145405</v>
      </c>
      <c r="C1882" s="3" t="s">
        <v>5</v>
      </c>
      <c r="D1882" s="5" t="s">
        <v>185</v>
      </c>
      <c r="F1882" s="26" t="str">
        <f t="shared" si="116"/>
        <v/>
      </c>
      <c r="G1882" s="26" t="str">
        <f>IF(ISTEXT(E1882),"",IF(ISBLANK(E1882),"",IF(ISTEXT(D1882),"",IF(A1877="Invoice No. : ",INDEX(Sheet1!F$14:F$181,MATCH(B1877,Sheet1!A$14:A$181,0)),G1881))))</f>
        <v/>
      </c>
      <c r="H1882" s="26" t="str">
        <f t="shared" si="117"/>
        <v/>
      </c>
      <c r="I1882" s="26" t="str">
        <f>IF(ISTEXT(E1882),"",IF(ISBLANK(E1882),"",IF(ISTEXT(D1882),"",IF(A1877="Invoice No. : ",TEXT(INDEX(Sheet1!C$14:C$200,MATCH(B1877,Sheet1!A$14:A$200,0)),"hh:mm:ss"),I1881))))</f>
        <v/>
      </c>
      <c r="J1882" t="str">
        <f t="shared" si="118"/>
        <v/>
      </c>
      <c r="K1882" t="str">
        <f>IF(ISBLANK(G1882),"",IF(ISTEXT(G1882),"",INDEX(Sheet1!H$14:H$181,MATCH(F1882,Sheet1!A$14:A$181,0))))</f>
        <v/>
      </c>
      <c r="L1882" t="str">
        <f>IF(ISBLANK(G1882),"",IF(ISTEXT(G1882),"",INDEX(Sheet1!I$14:I$181,MATCH(F1882,Sheet1!A$14:A$181,0))))</f>
        <v/>
      </c>
      <c r="M1882" t="str">
        <f>IF(ISBLANK(G1882),"",IF(ISTEXT(G1882),"",IF(INDEX(Sheet1!H$14:H$181,MATCH(F1882,Sheet1!A$14:A$181,0))&lt;&gt;0,IF(INDEX(Sheet1!I$14:I$181,MATCH(F1882,Sheet1!A$14:A$181,0))&lt;&gt;0,"Loan &amp; Cash","Loan"),"Cash")))</f>
        <v/>
      </c>
      <c r="N1882" t="str">
        <f>IF(ISTEXT(E1882),"",IF(ISBLANK(E1882),"",IF(ISTEXT(D1882),"",IF(A1877="Invoice No. : ",INDEX(Sheet1!D$14:D$181,MATCH(B1877,Sheet1!A$14:A$181,0)),N1881))))</f>
        <v/>
      </c>
      <c r="O1882" t="str">
        <f>IF(ISTEXT(E1882),"",IF(ISBLANK(E1882),"",IF(ISTEXT(D1882),"",IF(A1877="Invoice No. : ",INDEX(Sheet1!E$14:E$181,MATCH(B1877,Sheet1!A$14:A$181,0)),O1881))))</f>
        <v/>
      </c>
      <c r="P1882" t="str">
        <f>IF(ISTEXT(E1882),"",IF(ISBLANK(E1882),"",IF(ISTEXT(D1882),"",IF(A1877="Invoice No. : ",INDEX(Sheet1!G$14:G$181,MATCH(B1877,Sheet1!A$14:A$181,0)),P1881))))</f>
        <v/>
      </c>
      <c r="Q1882" t="str">
        <f t="shared" si="119"/>
        <v/>
      </c>
    </row>
    <row r="1883" spans="1:17" x14ac:dyDescent="0.2">
      <c r="A1883" s="3" t="s">
        <v>7</v>
      </c>
      <c r="B1883" s="6">
        <v>44943</v>
      </c>
      <c r="C1883" s="3" t="s">
        <v>8</v>
      </c>
      <c r="D1883" s="7">
        <v>2</v>
      </c>
      <c r="F1883" s="26" t="str">
        <f t="shared" si="116"/>
        <v/>
      </c>
      <c r="G1883" s="26" t="str">
        <f>IF(ISTEXT(E1883),"",IF(ISBLANK(E1883),"",IF(ISTEXT(D1883),"",IF(A1878="Invoice No. : ",INDEX(Sheet1!F$14:F$181,MATCH(B1878,Sheet1!A$14:A$181,0)),G1882))))</f>
        <v/>
      </c>
      <c r="H1883" s="26" t="str">
        <f t="shared" si="117"/>
        <v/>
      </c>
      <c r="I1883" s="26" t="str">
        <f>IF(ISTEXT(E1883),"",IF(ISBLANK(E1883),"",IF(ISTEXT(D1883),"",IF(A1878="Invoice No. : ",TEXT(INDEX(Sheet1!C$14:C$200,MATCH(B1878,Sheet1!A$14:A$200,0)),"hh:mm:ss"),I1882))))</f>
        <v/>
      </c>
      <c r="J1883" t="str">
        <f t="shared" si="118"/>
        <v/>
      </c>
      <c r="K1883" t="str">
        <f>IF(ISBLANK(G1883),"",IF(ISTEXT(G1883),"",INDEX(Sheet1!H$14:H$181,MATCH(F1883,Sheet1!A$14:A$181,0))))</f>
        <v/>
      </c>
      <c r="L1883" t="str">
        <f>IF(ISBLANK(G1883),"",IF(ISTEXT(G1883),"",INDEX(Sheet1!I$14:I$181,MATCH(F1883,Sheet1!A$14:A$181,0))))</f>
        <v/>
      </c>
      <c r="M1883" t="str">
        <f>IF(ISBLANK(G1883),"",IF(ISTEXT(G1883),"",IF(INDEX(Sheet1!H$14:H$181,MATCH(F1883,Sheet1!A$14:A$181,0))&lt;&gt;0,IF(INDEX(Sheet1!I$14:I$181,MATCH(F1883,Sheet1!A$14:A$181,0))&lt;&gt;0,"Loan &amp; Cash","Loan"),"Cash")))</f>
        <v/>
      </c>
      <c r="N1883" t="str">
        <f>IF(ISTEXT(E1883),"",IF(ISBLANK(E1883),"",IF(ISTEXT(D1883),"",IF(A1878="Invoice No. : ",INDEX(Sheet1!D$14:D$181,MATCH(B1878,Sheet1!A$14:A$181,0)),N1882))))</f>
        <v/>
      </c>
      <c r="O1883" t="str">
        <f>IF(ISTEXT(E1883),"",IF(ISBLANK(E1883),"",IF(ISTEXT(D1883),"",IF(A1878="Invoice No. : ",INDEX(Sheet1!E$14:E$181,MATCH(B1878,Sheet1!A$14:A$181,0)),O1882))))</f>
        <v/>
      </c>
      <c r="P1883" t="str">
        <f>IF(ISTEXT(E1883),"",IF(ISBLANK(E1883),"",IF(ISTEXT(D1883),"",IF(A1878="Invoice No. : ",INDEX(Sheet1!G$14:G$181,MATCH(B1878,Sheet1!A$14:A$181,0)),P1882))))</f>
        <v/>
      </c>
      <c r="Q1883" t="str">
        <f t="shared" si="119"/>
        <v/>
      </c>
    </row>
    <row r="1884" spans="1:17" x14ac:dyDescent="0.2">
      <c r="F1884" s="26" t="str">
        <f t="shared" si="116"/>
        <v/>
      </c>
      <c r="G1884" s="26" t="str">
        <f>IF(ISTEXT(E1884),"",IF(ISBLANK(E1884),"",IF(ISTEXT(D1884),"",IF(A1879="Invoice No. : ",INDEX(Sheet1!F$14:F$181,MATCH(B1879,Sheet1!A$14:A$181,0)),G1883))))</f>
        <v/>
      </c>
      <c r="H1884" s="26" t="str">
        <f t="shared" si="117"/>
        <v/>
      </c>
      <c r="I1884" s="26" t="str">
        <f>IF(ISTEXT(E1884),"",IF(ISBLANK(E1884),"",IF(ISTEXT(D1884),"",IF(A1879="Invoice No. : ",TEXT(INDEX(Sheet1!C$14:C$200,MATCH(B1879,Sheet1!A$14:A$200,0)),"hh:mm:ss"),I1883))))</f>
        <v/>
      </c>
      <c r="J1884" t="str">
        <f t="shared" si="118"/>
        <v/>
      </c>
      <c r="K1884" t="str">
        <f>IF(ISBLANK(G1884),"",IF(ISTEXT(G1884),"",INDEX(Sheet1!H$14:H$181,MATCH(F1884,Sheet1!A$14:A$181,0))))</f>
        <v/>
      </c>
      <c r="L1884" t="str">
        <f>IF(ISBLANK(G1884),"",IF(ISTEXT(G1884),"",INDEX(Sheet1!I$14:I$181,MATCH(F1884,Sheet1!A$14:A$181,0))))</f>
        <v/>
      </c>
      <c r="M1884" t="str">
        <f>IF(ISBLANK(G1884),"",IF(ISTEXT(G1884),"",IF(INDEX(Sheet1!H$14:H$181,MATCH(F1884,Sheet1!A$14:A$181,0))&lt;&gt;0,IF(INDEX(Sheet1!I$14:I$181,MATCH(F1884,Sheet1!A$14:A$181,0))&lt;&gt;0,"Loan &amp; Cash","Loan"),"Cash")))</f>
        <v/>
      </c>
      <c r="N1884" t="str">
        <f>IF(ISTEXT(E1884),"",IF(ISBLANK(E1884),"",IF(ISTEXT(D1884),"",IF(A1879="Invoice No. : ",INDEX(Sheet1!D$14:D$181,MATCH(B1879,Sheet1!A$14:A$181,0)),N1883))))</f>
        <v/>
      </c>
      <c r="O1884" t="str">
        <f>IF(ISTEXT(E1884),"",IF(ISBLANK(E1884),"",IF(ISTEXT(D1884),"",IF(A1879="Invoice No. : ",INDEX(Sheet1!E$14:E$181,MATCH(B1879,Sheet1!A$14:A$181,0)),O1883))))</f>
        <v/>
      </c>
      <c r="P1884" t="str">
        <f>IF(ISTEXT(E1884),"",IF(ISBLANK(E1884),"",IF(ISTEXT(D1884),"",IF(A1879="Invoice No. : ",INDEX(Sheet1!G$14:G$181,MATCH(B1879,Sheet1!A$14:A$181,0)),P1883))))</f>
        <v/>
      </c>
      <c r="Q1884" t="str">
        <f t="shared" si="119"/>
        <v/>
      </c>
    </row>
    <row r="1885" spans="1:17" x14ac:dyDescent="0.2">
      <c r="A1885" s="8" t="s">
        <v>9</v>
      </c>
      <c r="B1885" s="8" t="s">
        <v>10</v>
      </c>
      <c r="C1885" s="9" t="s">
        <v>11</v>
      </c>
      <c r="D1885" s="9" t="s">
        <v>12</v>
      </c>
      <c r="E1885" s="9" t="s">
        <v>13</v>
      </c>
      <c r="F1885" s="26" t="str">
        <f t="shared" si="116"/>
        <v/>
      </c>
      <c r="G1885" s="26" t="str">
        <f>IF(ISTEXT(E1885),"",IF(ISBLANK(E1885),"",IF(ISTEXT(D1885),"",IF(A1880="Invoice No. : ",INDEX(Sheet1!F$14:F$181,MATCH(B1880,Sheet1!A$14:A$181,0)),G1884))))</f>
        <v/>
      </c>
      <c r="H1885" s="26" t="str">
        <f t="shared" si="117"/>
        <v/>
      </c>
      <c r="I1885" s="26" t="str">
        <f>IF(ISTEXT(E1885),"",IF(ISBLANK(E1885),"",IF(ISTEXT(D1885),"",IF(A1880="Invoice No. : ",TEXT(INDEX(Sheet1!C$14:C$200,MATCH(B1880,Sheet1!A$14:A$200,0)),"hh:mm:ss"),I1884))))</f>
        <v/>
      </c>
      <c r="J1885" t="str">
        <f t="shared" si="118"/>
        <v/>
      </c>
      <c r="K1885" t="str">
        <f>IF(ISBLANK(G1885),"",IF(ISTEXT(G1885),"",INDEX(Sheet1!H$14:H$181,MATCH(F1885,Sheet1!A$14:A$181,0))))</f>
        <v/>
      </c>
      <c r="L1885" t="str">
        <f>IF(ISBLANK(G1885),"",IF(ISTEXT(G1885),"",INDEX(Sheet1!I$14:I$181,MATCH(F1885,Sheet1!A$14:A$181,0))))</f>
        <v/>
      </c>
      <c r="M1885" t="str">
        <f>IF(ISBLANK(G1885),"",IF(ISTEXT(G1885),"",IF(INDEX(Sheet1!H$14:H$181,MATCH(F1885,Sheet1!A$14:A$181,0))&lt;&gt;0,IF(INDEX(Sheet1!I$14:I$181,MATCH(F1885,Sheet1!A$14:A$181,0))&lt;&gt;0,"Loan &amp; Cash","Loan"),"Cash")))</f>
        <v/>
      </c>
      <c r="N1885" t="str">
        <f>IF(ISTEXT(E1885),"",IF(ISBLANK(E1885),"",IF(ISTEXT(D1885),"",IF(A1880="Invoice No. : ",INDEX(Sheet1!D$14:D$181,MATCH(B1880,Sheet1!A$14:A$181,0)),N1884))))</f>
        <v/>
      </c>
      <c r="O1885" t="str">
        <f>IF(ISTEXT(E1885),"",IF(ISBLANK(E1885),"",IF(ISTEXT(D1885),"",IF(A1880="Invoice No. : ",INDEX(Sheet1!E$14:E$181,MATCH(B1880,Sheet1!A$14:A$181,0)),O1884))))</f>
        <v/>
      </c>
      <c r="P1885" t="str">
        <f>IF(ISTEXT(E1885),"",IF(ISBLANK(E1885),"",IF(ISTEXT(D1885),"",IF(A1880="Invoice No. : ",INDEX(Sheet1!G$14:G$181,MATCH(B1880,Sheet1!A$14:A$181,0)),P1884))))</f>
        <v/>
      </c>
      <c r="Q1885" t="str">
        <f t="shared" si="119"/>
        <v/>
      </c>
    </row>
    <row r="1886" spans="1:17" x14ac:dyDescent="0.2">
      <c r="F1886" s="26" t="str">
        <f t="shared" si="116"/>
        <v/>
      </c>
      <c r="G1886" s="26" t="str">
        <f>IF(ISTEXT(E1886),"",IF(ISBLANK(E1886),"",IF(ISTEXT(D1886),"",IF(A1881="Invoice No. : ",INDEX(Sheet1!F$14:F$181,MATCH(B1881,Sheet1!A$14:A$181,0)),G1885))))</f>
        <v/>
      </c>
      <c r="H1886" s="26" t="str">
        <f t="shared" si="117"/>
        <v/>
      </c>
      <c r="I1886" s="26" t="str">
        <f>IF(ISTEXT(E1886),"",IF(ISBLANK(E1886),"",IF(ISTEXT(D1886),"",IF(A1881="Invoice No. : ",TEXT(INDEX(Sheet1!C$14:C$200,MATCH(B1881,Sheet1!A$14:A$200,0)),"hh:mm:ss"),I1885))))</f>
        <v/>
      </c>
      <c r="J1886" t="str">
        <f t="shared" si="118"/>
        <v/>
      </c>
      <c r="K1886" t="str">
        <f>IF(ISBLANK(G1886),"",IF(ISTEXT(G1886),"",INDEX(Sheet1!H$14:H$181,MATCH(F1886,Sheet1!A$14:A$181,0))))</f>
        <v/>
      </c>
      <c r="L1886" t="str">
        <f>IF(ISBLANK(G1886),"",IF(ISTEXT(G1886),"",INDEX(Sheet1!I$14:I$181,MATCH(F1886,Sheet1!A$14:A$181,0))))</f>
        <v/>
      </c>
      <c r="M1886" t="str">
        <f>IF(ISBLANK(G1886),"",IF(ISTEXT(G1886),"",IF(INDEX(Sheet1!H$14:H$181,MATCH(F1886,Sheet1!A$14:A$181,0))&lt;&gt;0,IF(INDEX(Sheet1!I$14:I$181,MATCH(F1886,Sheet1!A$14:A$181,0))&lt;&gt;0,"Loan &amp; Cash","Loan"),"Cash")))</f>
        <v/>
      </c>
      <c r="N1886" t="str">
        <f>IF(ISTEXT(E1886),"",IF(ISBLANK(E1886),"",IF(ISTEXT(D1886),"",IF(A1881="Invoice No. : ",INDEX(Sheet1!D$14:D$181,MATCH(B1881,Sheet1!A$14:A$181,0)),N1885))))</f>
        <v/>
      </c>
      <c r="O1886" t="str">
        <f>IF(ISTEXT(E1886),"",IF(ISBLANK(E1886),"",IF(ISTEXT(D1886),"",IF(A1881="Invoice No. : ",INDEX(Sheet1!E$14:E$181,MATCH(B1881,Sheet1!A$14:A$181,0)),O1885))))</f>
        <v/>
      </c>
      <c r="P1886" t="str">
        <f>IF(ISTEXT(E1886),"",IF(ISBLANK(E1886),"",IF(ISTEXT(D1886),"",IF(A1881="Invoice No. : ",INDEX(Sheet1!G$14:G$181,MATCH(B1881,Sheet1!A$14:A$181,0)),P1885))))</f>
        <v/>
      </c>
      <c r="Q1886" t="str">
        <f t="shared" si="119"/>
        <v/>
      </c>
    </row>
    <row r="1887" spans="1:17" x14ac:dyDescent="0.2">
      <c r="A1887" s="10" t="s">
        <v>479</v>
      </c>
      <c r="B1887" s="10" t="s">
        <v>480</v>
      </c>
      <c r="C1887" s="11">
        <v>2</v>
      </c>
      <c r="D1887" s="11">
        <v>30</v>
      </c>
      <c r="E1887" s="11">
        <v>60</v>
      </c>
      <c r="F1887" s="26">
        <f t="shared" si="116"/>
        <v>2145405</v>
      </c>
      <c r="G1887" s="26">
        <f>IF(ISTEXT(E1887),"",IF(ISBLANK(E1887),"",IF(ISTEXT(D1887),"",IF(A1882="Invoice No. : ",INDEX(Sheet1!F$14:F$181,MATCH(B1882,Sheet1!A$14:A$181,0)),G1886))))</f>
        <v>42143</v>
      </c>
      <c r="H1887" s="26" t="str">
        <f t="shared" si="117"/>
        <v>01/17/2023</v>
      </c>
      <c r="I1887" s="26" t="str">
        <f>IF(ISTEXT(E1887),"",IF(ISBLANK(E1887),"",IF(ISTEXT(D1887),"",IF(A1882="Invoice No. : ",TEXT(INDEX(Sheet1!C$14:C$200,MATCH(B1882,Sheet1!A$14:A$200,0)),"hh:mm:ss"),I1886))))</f>
        <v>14:37:03</v>
      </c>
      <c r="J1887">
        <f t="shared" si="118"/>
        <v>60</v>
      </c>
      <c r="K1887">
        <f>IF(ISBLANK(G1887),"",IF(ISTEXT(G1887),"",INDEX(Sheet1!H$14:H$181,MATCH(F1887,Sheet1!A$14:A$181,0))))</f>
        <v>0</v>
      </c>
      <c r="L1887">
        <f>IF(ISBLANK(G1887),"",IF(ISTEXT(G1887),"",INDEX(Sheet1!I$14:I$181,MATCH(F1887,Sheet1!A$14:A$181,0))))</f>
        <v>60</v>
      </c>
      <c r="M1887" t="str">
        <f>IF(ISBLANK(G1887),"",IF(ISTEXT(G1887),"",IF(INDEX(Sheet1!H$14:H$181,MATCH(F1887,Sheet1!A$14:A$181,0))&lt;&gt;0,IF(INDEX(Sheet1!I$14:I$181,MATCH(F1887,Sheet1!A$14:A$181,0))&lt;&gt;0,"Loan &amp; Cash","Loan"),"Cash")))</f>
        <v>Cash</v>
      </c>
      <c r="N1887">
        <f>IF(ISTEXT(E1887),"",IF(ISBLANK(E1887),"",IF(ISTEXT(D1887),"",IF(A1882="Invoice No. : ",INDEX(Sheet1!D$14:D$181,MATCH(B1882,Sheet1!A$14:A$181,0)),N1886))))</f>
        <v>2</v>
      </c>
      <c r="O1887" t="str">
        <f>IF(ISTEXT(E1887),"",IF(ISBLANK(E1887),"",IF(ISTEXT(D1887),"",IF(A1882="Invoice No. : ",INDEX(Sheet1!E$14:E$181,MATCH(B1882,Sheet1!A$14:A$181,0)),O1886))))</f>
        <v>RUBY</v>
      </c>
      <c r="P1887" t="str">
        <f>IF(ISTEXT(E1887),"",IF(ISBLANK(E1887),"",IF(ISTEXT(D1887),"",IF(A1882="Invoice No. : ",INDEX(Sheet1!G$14:G$181,MATCH(B1882,Sheet1!A$14:A$181,0)),P1886))))</f>
        <v>BANDAAY, SARAH KATHRINA LOZARES</v>
      </c>
      <c r="Q1887">
        <f t="shared" si="119"/>
        <v>130591.09</v>
      </c>
    </row>
    <row r="1888" spans="1:17" x14ac:dyDescent="0.2">
      <c r="D1888" s="12" t="s">
        <v>16</v>
      </c>
      <c r="E1888" s="13">
        <v>60</v>
      </c>
      <c r="F1888" s="26" t="str">
        <f t="shared" si="116"/>
        <v/>
      </c>
      <c r="G1888" s="26" t="str">
        <f>IF(ISTEXT(E1888),"",IF(ISBLANK(E1888),"",IF(ISTEXT(D1888),"",IF(A1883="Invoice No. : ",INDEX(Sheet1!F$14:F$181,MATCH(B1883,Sheet1!A$14:A$181,0)),G1887))))</f>
        <v/>
      </c>
      <c r="H1888" s="26" t="str">
        <f t="shared" si="117"/>
        <v/>
      </c>
      <c r="I1888" s="26" t="str">
        <f>IF(ISTEXT(E1888),"",IF(ISBLANK(E1888),"",IF(ISTEXT(D1888),"",IF(A1883="Invoice No. : ",TEXT(INDEX(Sheet1!C$14:C$200,MATCH(B1883,Sheet1!A$14:A$200,0)),"hh:mm:ss"),I1887))))</f>
        <v/>
      </c>
      <c r="J1888" t="str">
        <f t="shared" si="118"/>
        <v/>
      </c>
      <c r="K1888" t="str">
        <f>IF(ISBLANK(G1888),"",IF(ISTEXT(G1888),"",INDEX(Sheet1!H$14:H$181,MATCH(F1888,Sheet1!A$14:A$181,0))))</f>
        <v/>
      </c>
      <c r="L1888" t="str">
        <f>IF(ISBLANK(G1888),"",IF(ISTEXT(G1888),"",INDEX(Sheet1!I$14:I$181,MATCH(F1888,Sheet1!A$14:A$181,0))))</f>
        <v/>
      </c>
      <c r="M1888" t="str">
        <f>IF(ISBLANK(G1888),"",IF(ISTEXT(G1888),"",IF(INDEX(Sheet1!H$14:H$181,MATCH(F1888,Sheet1!A$14:A$181,0))&lt;&gt;0,IF(INDEX(Sheet1!I$14:I$181,MATCH(F1888,Sheet1!A$14:A$181,0))&lt;&gt;0,"Loan &amp; Cash","Loan"),"Cash")))</f>
        <v/>
      </c>
      <c r="N1888" t="str">
        <f>IF(ISTEXT(E1888),"",IF(ISBLANK(E1888),"",IF(ISTEXT(D1888),"",IF(A1883="Invoice No. : ",INDEX(Sheet1!D$14:D$181,MATCH(B1883,Sheet1!A$14:A$181,0)),N1887))))</f>
        <v/>
      </c>
      <c r="O1888" t="str">
        <f>IF(ISTEXT(E1888),"",IF(ISBLANK(E1888),"",IF(ISTEXT(D1888),"",IF(A1883="Invoice No. : ",INDEX(Sheet1!E$14:E$181,MATCH(B1883,Sheet1!A$14:A$181,0)),O1887))))</f>
        <v/>
      </c>
      <c r="P1888" t="str">
        <f>IF(ISTEXT(E1888),"",IF(ISBLANK(E1888),"",IF(ISTEXT(D1888),"",IF(A1883="Invoice No. : ",INDEX(Sheet1!G$14:G$181,MATCH(B1883,Sheet1!A$14:A$181,0)),P1887))))</f>
        <v/>
      </c>
      <c r="Q1888" t="str">
        <f t="shared" si="119"/>
        <v/>
      </c>
    </row>
    <row r="1889" spans="1:17" x14ac:dyDescent="0.2">
      <c r="F1889" s="26" t="str">
        <f t="shared" si="116"/>
        <v/>
      </c>
      <c r="G1889" s="26" t="str">
        <f>IF(ISTEXT(E1889),"",IF(ISBLANK(E1889),"",IF(ISTEXT(D1889),"",IF(A1884="Invoice No. : ",INDEX(Sheet1!F$14:F$181,MATCH(B1884,Sheet1!A$14:A$181,0)),G1888))))</f>
        <v/>
      </c>
      <c r="H1889" s="26" t="str">
        <f t="shared" si="117"/>
        <v/>
      </c>
      <c r="I1889" s="26" t="str">
        <f>IF(ISTEXT(E1889),"",IF(ISBLANK(E1889),"",IF(ISTEXT(D1889),"",IF(A1884="Invoice No. : ",TEXT(INDEX(Sheet1!C$14:C$200,MATCH(B1884,Sheet1!A$14:A$200,0)),"hh:mm:ss"),I1888))))</f>
        <v/>
      </c>
      <c r="J1889" t="str">
        <f t="shared" si="118"/>
        <v/>
      </c>
      <c r="K1889" t="str">
        <f>IF(ISBLANK(G1889),"",IF(ISTEXT(G1889),"",INDEX(Sheet1!H$14:H$181,MATCH(F1889,Sheet1!A$14:A$181,0))))</f>
        <v/>
      </c>
      <c r="L1889" t="str">
        <f>IF(ISBLANK(G1889),"",IF(ISTEXT(G1889),"",INDEX(Sheet1!I$14:I$181,MATCH(F1889,Sheet1!A$14:A$181,0))))</f>
        <v/>
      </c>
      <c r="M1889" t="str">
        <f>IF(ISBLANK(G1889),"",IF(ISTEXT(G1889),"",IF(INDEX(Sheet1!H$14:H$181,MATCH(F1889,Sheet1!A$14:A$181,0))&lt;&gt;0,IF(INDEX(Sheet1!I$14:I$181,MATCH(F1889,Sheet1!A$14:A$181,0))&lt;&gt;0,"Loan &amp; Cash","Loan"),"Cash")))</f>
        <v/>
      </c>
      <c r="N1889" t="str">
        <f>IF(ISTEXT(E1889),"",IF(ISBLANK(E1889),"",IF(ISTEXT(D1889),"",IF(A1884="Invoice No. : ",INDEX(Sheet1!D$14:D$181,MATCH(B1884,Sheet1!A$14:A$181,0)),N1888))))</f>
        <v/>
      </c>
      <c r="O1889" t="str">
        <f>IF(ISTEXT(E1889),"",IF(ISBLANK(E1889),"",IF(ISTEXT(D1889),"",IF(A1884="Invoice No. : ",INDEX(Sheet1!E$14:E$181,MATCH(B1884,Sheet1!A$14:A$181,0)),O1888))))</f>
        <v/>
      </c>
      <c r="P1889" t="str">
        <f>IF(ISTEXT(E1889),"",IF(ISBLANK(E1889),"",IF(ISTEXT(D1889),"",IF(A1884="Invoice No. : ",INDEX(Sheet1!G$14:G$181,MATCH(B1884,Sheet1!A$14:A$181,0)),P1888))))</f>
        <v/>
      </c>
      <c r="Q1889" t="str">
        <f t="shared" si="119"/>
        <v/>
      </c>
    </row>
    <row r="1890" spans="1:17" x14ac:dyDescent="0.2">
      <c r="F1890" s="26" t="str">
        <f t="shared" si="116"/>
        <v/>
      </c>
      <c r="G1890" s="26" t="str">
        <f>IF(ISTEXT(E1890),"",IF(ISBLANK(E1890),"",IF(ISTEXT(D1890),"",IF(A1885="Invoice No. : ",INDEX(Sheet1!F$14:F$181,MATCH(B1885,Sheet1!A$14:A$181,0)),G1889))))</f>
        <v/>
      </c>
      <c r="H1890" s="26" t="str">
        <f t="shared" si="117"/>
        <v/>
      </c>
      <c r="I1890" s="26" t="str">
        <f>IF(ISTEXT(E1890),"",IF(ISBLANK(E1890),"",IF(ISTEXT(D1890),"",IF(A1885="Invoice No. : ",TEXT(INDEX(Sheet1!C$14:C$200,MATCH(B1885,Sheet1!A$14:A$200,0)),"hh:mm:ss"),I1889))))</f>
        <v/>
      </c>
      <c r="J1890" t="str">
        <f t="shared" si="118"/>
        <v/>
      </c>
      <c r="K1890" t="str">
        <f>IF(ISBLANK(G1890),"",IF(ISTEXT(G1890),"",INDEX(Sheet1!H$14:H$181,MATCH(F1890,Sheet1!A$14:A$181,0))))</f>
        <v/>
      </c>
      <c r="L1890" t="str">
        <f>IF(ISBLANK(G1890),"",IF(ISTEXT(G1890),"",INDEX(Sheet1!I$14:I$181,MATCH(F1890,Sheet1!A$14:A$181,0))))</f>
        <v/>
      </c>
      <c r="M1890" t="str">
        <f>IF(ISBLANK(G1890),"",IF(ISTEXT(G1890),"",IF(INDEX(Sheet1!H$14:H$181,MATCH(F1890,Sheet1!A$14:A$181,0))&lt;&gt;0,IF(INDEX(Sheet1!I$14:I$181,MATCH(F1890,Sheet1!A$14:A$181,0))&lt;&gt;0,"Loan &amp; Cash","Loan"),"Cash")))</f>
        <v/>
      </c>
      <c r="N1890" t="str">
        <f>IF(ISTEXT(E1890),"",IF(ISBLANK(E1890),"",IF(ISTEXT(D1890),"",IF(A1885="Invoice No. : ",INDEX(Sheet1!D$14:D$181,MATCH(B1885,Sheet1!A$14:A$181,0)),N1889))))</f>
        <v/>
      </c>
      <c r="O1890" t="str">
        <f>IF(ISTEXT(E1890),"",IF(ISBLANK(E1890),"",IF(ISTEXT(D1890),"",IF(A1885="Invoice No. : ",INDEX(Sheet1!E$14:E$181,MATCH(B1885,Sheet1!A$14:A$181,0)),O1889))))</f>
        <v/>
      </c>
      <c r="P1890" t="str">
        <f>IF(ISTEXT(E1890),"",IF(ISBLANK(E1890),"",IF(ISTEXT(D1890),"",IF(A1885="Invoice No. : ",INDEX(Sheet1!G$14:G$181,MATCH(B1885,Sheet1!A$14:A$181,0)),P1889))))</f>
        <v/>
      </c>
      <c r="Q1890" t="str">
        <f t="shared" si="119"/>
        <v/>
      </c>
    </row>
    <row r="1891" spans="1:17" x14ac:dyDescent="0.2">
      <c r="A1891" s="3" t="s">
        <v>4</v>
      </c>
      <c r="B1891" s="4">
        <v>2145406</v>
      </c>
      <c r="C1891" s="3" t="s">
        <v>5</v>
      </c>
      <c r="D1891" s="5" t="s">
        <v>185</v>
      </c>
      <c r="F1891" s="26" t="str">
        <f t="shared" si="116"/>
        <v/>
      </c>
      <c r="G1891" s="26" t="str">
        <f>IF(ISTEXT(E1891),"",IF(ISBLANK(E1891),"",IF(ISTEXT(D1891),"",IF(A1886="Invoice No. : ",INDEX(Sheet1!F$14:F$181,MATCH(B1886,Sheet1!A$14:A$181,0)),G1890))))</f>
        <v/>
      </c>
      <c r="H1891" s="26" t="str">
        <f t="shared" si="117"/>
        <v/>
      </c>
      <c r="I1891" s="26" t="str">
        <f>IF(ISTEXT(E1891),"",IF(ISBLANK(E1891),"",IF(ISTEXT(D1891),"",IF(A1886="Invoice No. : ",TEXT(INDEX(Sheet1!C$14:C$200,MATCH(B1886,Sheet1!A$14:A$200,0)),"hh:mm:ss"),I1890))))</f>
        <v/>
      </c>
      <c r="J1891" t="str">
        <f t="shared" si="118"/>
        <v/>
      </c>
      <c r="K1891" t="str">
        <f>IF(ISBLANK(G1891),"",IF(ISTEXT(G1891),"",INDEX(Sheet1!H$14:H$181,MATCH(F1891,Sheet1!A$14:A$181,0))))</f>
        <v/>
      </c>
      <c r="L1891" t="str">
        <f>IF(ISBLANK(G1891),"",IF(ISTEXT(G1891),"",INDEX(Sheet1!I$14:I$181,MATCH(F1891,Sheet1!A$14:A$181,0))))</f>
        <v/>
      </c>
      <c r="M1891" t="str">
        <f>IF(ISBLANK(G1891),"",IF(ISTEXT(G1891),"",IF(INDEX(Sheet1!H$14:H$181,MATCH(F1891,Sheet1!A$14:A$181,0))&lt;&gt;0,IF(INDEX(Sheet1!I$14:I$181,MATCH(F1891,Sheet1!A$14:A$181,0))&lt;&gt;0,"Loan &amp; Cash","Loan"),"Cash")))</f>
        <v/>
      </c>
      <c r="N1891" t="str">
        <f>IF(ISTEXT(E1891),"",IF(ISBLANK(E1891),"",IF(ISTEXT(D1891),"",IF(A1886="Invoice No. : ",INDEX(Sheet1!D$14:D$181,MATCH(B1886,Sheet1!A$14:A$181,0)),N1890))))</f>
        <v/>
      </c>
      <c r="O1891" t="str">
        <f>IF(ISTEXT(E1891),"",IF(ISBLANK(E1891),"",IF(ISTEXT(D1891),"",IF(A1886="Invoice No. : ",INDEX(Sheet1!E$14:E$181,MATCH(B1886,Sheet1!A$14:A$181,0)),O1890))))</f>
        <v/>
      </c>
      <c r="P1891" t="str">
        <f>IF(ISTEXT(E1891),"",IF(ISBLANK(E1891),"",IF(ISTEXT(D1891),"",IF(A1886="Invoice No. : ",INDEX(Sheet1!G$14:G$181,MATCH(B1886,Sheet1!A$14:A$181,0)),P1890))))</f>
        <v/>
      </c>
      <c r="Q1891" t="str">
        <f t="shared" si="119"/>
        <v/>
      </c>
    </row>
    <row r="1892" spans="1:17" x14ac:dyDescent="0.2">
      <c r="A1892" s="3" t="s">
        <v>7</v>
      </c>
      <c r="B1892" s="6">
        <v>44943</v>
      </c>
      <c r="C1892" s="3" t="s">
        <v>8</v>
      </c>
      <c r="D1892" s="7">
        <v>2</v>
      </c>
      <c r="F1892" s="26" t="str">
        <f t="shared" si="116"/>
        <v/>
      </c>
      <c r="G1892" s="26" t="str">
        <f>IF(ISTEXT(E1892),"",IF(ISBLANK(E1892),"",IF(ISTEXT(D1892),"",IF(A1887="Invoice No. : ",INDEX(Sheet1!F$14:F$181,MATCH(B1887,Sheet1!A$14:A$181,0)),G1891))))</f>
        <v/>
      </c>
      <c r="H1892" s="26" t="str">
        <f t="shared" si="117"/>
        <v/>
      </c>
      <c r="I1892" s="26" t="str">
        <f>IF(ISTEXT(E1892),"",IF(ISBLANK(E1892),"",IF(ISTEXT(D1892),"",IF(A1887="Invoice No. : ",TEXT(INDEX(Sheet1!C$14:C$200,MATCH(B1887,Sheet1!A$14:A$200,0)),"hh:mm:ss"),I1891))))</f>
        <v/>
      </c>
      <c r="J1892" t="str">
        <f t="shared" si="118"/>
        <v/>
      </c>
      <c r="K1892" t="str">
        <f>IF(ISBLANK(G1892),"",IF(ISTEXT(G1892),"",INDEX(Sheet1!H$14:H$181,MATCH(F1892,Sheet1!A$14:A$181,0))))</f>
        <v/>
      </c>
      <c r="L1892" t="str">
        <f>IF(ISBLANK(G1892),"",IF(ISTEXT(G1892),"",INDEX(Sheet1!I$14:I$181,MATCH(F1892,Sheet1!A$14:A$181,0))))</f>
        <v/>
      </c>
      <c r="M1892" t="str">
        <f>IF(ISBLANK(G1892),"",IF(ISTEXT(G1892),"",IF(INDEX(Sheet1!H$14:H$181,MATCH(F1892,Sheet1!A$14:A$181,0))&lt;&gt;0,IF(INDEX(Sheet1!I$14:I$181,MATCH(F1892,Sheet1!A$14:A$181,0))&lt;&gt;0,"Loan &amp; Cash","Loan"),"Cash")))</f>
        <v/>
      </c>
      <c r="N1892" t="str">
        <f>IF(ISTEXT(E1892),"",IF(ISBLANK(E1892),"",IF(ISTEXT(D1892),"",IF(A1887="Invoice No. : ",INDEX(Sheet1!D$14:D$181,MATCH(B1887,Sheet1!A$14:A$181,0)),N1891))))</f>
        <v/>
      </c>
      <c r="O1892" t="str">
        <f>IF(ISTEXT(E1892),"",IF(ISBLANK(E1892),"",IF(ISTEXT(D1892),"",IF(A1887="Invoice No. : ",INDEX(Sheet1!E$14:E$181,MATCH(B1887,Sheet1!A$14:A$181,0)),O1891))))</f>
        <v/>
      </c>
      <c r="P1892" t="str">
        <f>IF(ISTEXT(E1892),"",IF(ISBLANK(E1892),"",IF(ISTEXT(D1892),"",IF(A1887="Invoice No. : ",INDEX(Sheet1!G$14:G$181,MATCH(B1887,Sheet1!A$14:A$181,0)),P1891))))</f>
        <v/>
      </c>
      <c r="Q1892" t="str">
        <f t="shared" si="119"/>
        <v/>
      </c>
    </row>
    <row r="1893" spans="1:17" x14ac:dyDescent="0.2">
      <c r="F1893" s="26" t="str">
        <f t="shared" si="116"/>
        <v/>
      </c>
      <c r="G1893" s="26" t="str">
        <f>IF(ISTEXT(E1893),"",IF(ISBLANK(E1893),"",IF(ISTEXT(D1893),"",IF(A1888="Invoice No. : ",INDEX(Sheet1!F$14:F$181,MATCH(B1888,Sheet1!A$14:A$181,0)),G1892))))</f>
        <v/>
      </c>
      <c r="H1893" s="26" t="str">
        <f t="shared" si="117"/>
        <v/>
      </c>
      <c r="I1893" s="26" t="str">
        <f>IF(ISTEXT(E1893),"",IF(ISBLANK(E1893),"",IF(ISTEXT(D1893),"",IF(A1888="Invoice No. : ",TEXT(INDEX(Sheet1!C$14:C$200,MATCH(B1888,Sheet1!A$14:A$200,0)),"hh:mm:ss"),I1892))))</f>
        <v/>
      </c>
      <c r="J1893" t="str">
        <f t="shared" si="118"/>
        <v/>
      </c>
      <c r="K1893" t="str">
        <f>IF(ISBLANK(G1893),"",IF(ISTEXT(G1893),"",INDEX(Sheet1!H$14:H$181,MATCH(F1893,Sheet1!A$14:A$181,0))))</f>
        <v/>
      </c>
      <c r="L1893" t="str">
        <f>IF(ISBLANK(G1893),"",IF(ISTEXT(G1893),"",INDEX(Sheet1!I$14:I$181,MATCH(F1893,Sheet1!A$14:A$181,0))))</f>
        <v/>
      </c>
      <c r="M1893" t="str">
        <f>IF(ISBLANK(G1893),"",IF(ISTEXT(G1893),"",IF(INDEX(Sheet1!H$14:H$181,MATCH(F1893,Sheet1!A$14:A$181,0))&lt;&gt;0,IF(INDEX(Sheet1!I$14:I$181,MATCH(F1893,Sheet1!A$14:A$181,0))&lt;&gt;0,"Loan &amp; Cash","Loan"),"Cash")))</f>
        <v/>
      </c>
      <c r="N1893" t="str">
        <f>IF(ISTEXT(E1893),"",IF(ISBLANK(E1893),"",IF(ISTEXT(D1893),"",IF(A1888="Invoice No. : ",INDEX(Sheet1!D$14:D$181,MATCH(B1888,Sheet1!A$14:A$181,0)),N1892))))</f>
        <v/>
      </c>
      <c r="O1893" t="str">
        <f>IF(ISTEXT(E1893),"",IF(ISBLANK(E1893),"",IF(ISTEXT(D1893),"",IF(A1888="Invoice No. : ",INDEX(Sheet1!E$14:E$181,MATCH(B1888,Sheet1!A$14:A$181,0)),O1892))))</f>
        <v/>
      </c>
      <c r="P1893" t="str">
        <f>IF(ISTEXT(E1893),"",IF(ISBLANK(E1893),"",IF(ISTEXT(D1893),"",IF(A1888="Invoice No. : ",INDEX(Sheet1!G$14:G$181,MATCH(B1888,Sheet1!A$14:A$181,0)),P1892))))</f>
        <v/>
      </c>
      <c r="Q1893" t="str">
        <f t="shared" si="119"/>
        <v/>
      </c>
    </row>
    <row r="1894" spans="1:17" x14ac:dyDescent="0.2">
      <c r="A1894" s="8" t="s">
        <v>9</v>
      </c>
      <c r="B1894" s="8" t="s">
        <v>10</v>
      </c>
      <c r="C1894" s="9" t="s">
        <v>11</v>
      </c>
      <c r="D1894" s="9" t="s">
        <v>12</v>
      </c>
      <c r="E1894" s="9" t="s">
        <v>13</v>
      </c>
      <c r="F1894" s="26" t="str">
        <f t="shared" si="116"/>
        <v/>
      </c>
      <c r="G1894" s="26" t="str">
        <f>IF(ISTEXT(E1894),"",IF(ISBLANK(E1894),"",IF(ISTEXT(D1894),"",IF(A1889="Invoice No. : ",INDEX(Sheet1!F$14:F$181,MATCH(B1889,Sheet1!A$14:A$181,0)),G1893))))</f>
        <v/>
      </c>
      <c r="H1894" s="26" t="str">
        <f t="shared" si="117"/>
        <v/>
      </c>
      <c r="I1894" s="26" t="str">
        <f>IF(ISTEXT(E1894),"",IF(ISBLANK(E1894),"",IF(ISTEXT(D1894),"",IF(A1889="Invoice No. : ",TEXT(INDEX(Sheet1!C$14:C$200,MATCH(B1889,Sheet1!A$14:A$200,0)),"hh:mm:ss"),I1893))))</f>
        <v/>
      </c>
      <c r="J1894" t="str">
        <f t="shared" si="118"/>
        <v/>
      </c>
      <c r="K1894" t="str">
        <f>IF(ISBLANK(G1894),"",IF(ISTEXT(G1894),"",INDEX(Sheet1!H$14:H$181,MATCH(F1894,Sheet1!A$14:A$181,0))))</f>
        <v/>
      </c>
      <c r="L1894" t="str">
        <f>IF(ISBLANK(G1894),"",IF(ISTEXT(G1894),"",INDEX(Sheet1!I$14:I$181,MATCH(F1894,Sheet1!A$14:A$181,0))))</f>
        <v/>
      </c>
      <c r="M1894" t="str">
        <f>IF(ISBLANK(G1894),"",IF(ISTEXT(G1894),"",IF(INDEX(Sheet1!H$14:H$181,MATCH(F1894,Sheet1!A$14:A$181,0))&lt;&gt;0,IF(INDEX(Sheet1!I$14:I$181,MATCH(F1894,Sheet1!A$14:A$181,0))&lt;&gt;0,"Loan &amp; Cash","Loan"),"Cash")))</f>
        <v/>
      </c>
      <c r="N1894" t="str">
        <f>IF(ISTEXT(E1894),"",IF(ISBLANK(E1894),"",IF(ISTEXT(D1894),"",IF(A1889="Invoice No. : ",INDEX(Sheet1!D$14:D$181,MATCH(B1889,Sheet1!A$14:A$181,0)),N1893))))</f>
        <v/>
      </c>
      <c r="O1894" t="str">
        <f>IF(ISTEXT(E1894),"",IF(ISBLANK(E1894),"",IF(ISTEXT(D1894),"",IF(A1889="Invoice No. : ",INDEX(Sheet1!E$14:E$181,MATCH(B1889,Sheet1!A$14:A$181,0)),O1893))))</f>
        <v/>
      </c>
      <c r="P1894" t="str">
        <f>IF(ISTEXT(E1894),"",IF(ISBLANK(E1894),"",IF(ISTEXT(D1894),"",IF(A1889="Invoice No. : ",INDEX(Sheet1!G$14:G$181,MATCH(B1889,Sheet1!A$14:A$181,0)),P1893))))</f>
        <v/>
      </c>
      <c r="Q1894" t="str">
        <f t="shared" si="119"/>
        <v/>
      </c>
    </row>
    <row r="1895" spans="1:17" x14ac:dyDescent="0.2">
      <c r="F1895" s="26" t="str">
        <f t="shared" si="116"/>
        <v/>
      </c>
      <c r="G1895" s="26" t="str">
        <f>IF(ISTEXT(E1895),"",IF(ISBLANK(E1895),"",IF(ISTEXT(D1895),"",IF(A1890="Invoice No. : ",INDEX(Sheet1!F$14:F$181,MATCH(B1890,Sheet1!A$14:A$181,0)),G1894))))</f>
        <v/>
      </c>
      <c r="H1895" s="26" t="str">
        <f t="shared" si="117"/>
        <v/>
      </c>
      <c r="I1895" s="26" t="str">
        <f>IF(ISTEXT(E1895),"",IF(ISBLANK(E1895),"",IF(ISTEXT(D1895),"",IF(A1890="Invoice No. : ",TEXT(INDEX(Sheet1!C$14:C$200,MATCH(B1890,Sheet1!A$14:A$200,0)),"hh:mm:ss"),I1894))))</f>
        <v/>
      </c>
      <c r="J1895" t="str">
        <f t="shared" si="118"/>
        <v/>
      </c>
      <c r="K1895" t="str">
        <f>IF(ISBLANK(G1895),"",IF(ISTEXT(G1895),"",INDEX(Sheet1!H$14:H$181,MATCH(F1895,Sheet1!A$14:A$181,0))))</f>
        <v/>
      </c>
      <c r="L1895" t="str">
        <f>IF(ISBLANK(G1895),"",IF(ISTEXT(G1895),"",INDEX(Sheet1!I$14:I$181,MATCH(F1895,Sheet1!A$14:A$181,0))))</f>
        <v/>
      </c>
      <c r="M1895" t="str">
        <f>IF(ISBLANK(G1895),"",IF(ISTEXT(G1895),"",IF(INDEX(Sheet1!H$14:H$181,MATCH(F1895,Sheet1!A$14:A$181,0))&lt;&gt;0,IF(INDEX(Sheet1!I$14:I$181,MATCH(F1895,Sheet1!A$14:A$181,0))&lt;&gt;0,"Loan &amp; Cash","Loan"),"Cash")))</f>
        <v/>
      </c>
      <c r="N1895" t="str">
        <f>IF(ISTEXT(E1895),"",IF(ISBLANK(E1895),"",IF(ISTEXT(D1895),"",IF(A1890="Invoice No. : ",INDEX(Sheet1!D$14:D$181,MATCH(B1890,Sheet1!A$14:A$181,0)),N1894))))</f>
        <v/>
      </c>
      <c r="O1895" t="str">
        <f>IF(ISTEXT(E1895),"",IF(ISBLANK(E1895),"",IF(ISTEXT(D1895),"",IF(A1890="Invoice No. : ",INDEX(Sheet1!E$14:E$181,MATCH(B1890,Sheet1!A$14:A$181,0)),O1894))))</f>
        <v/>
      </c>
      <c r="P1895" t="str">
        <f>IF(ISTEXT(E1895),"",IF(ISBLANK(E1895),"",IF(ISTEXT(D1895),"",IF(A1890="Invoice No. : ",INDEX(Sheet1!G$14:G$181,MATCH(B1890,Sheet1!A$14:A$181,0)),P1894))))</f>
        <v/>
      </c>
      <c r="Q1895" t="str">
        <f t="shared" si="119"/>
        <v/>
      </c>
    </row>
    <row r="1896" spans="1:17" x14ac:dyDescent="0.2">
      <c r="A1896" s="10" t="s">
        <v>61</v>
      </c>
      <c r="B1896" s="10" t="s">
        <v>62</v>
      </c>
      <c r="C1896" s="11">
        <v>1</v>
      </c>
      <c r="D1896" s="11">
        <v>1020</v>
      </c>
      <c r="E1896" s="11">
        <v>1020</v>
      </c>
      <c r="F1896" s="26">
        <f t="shared" si="116"/>
        <v>2145406</v>
      </c>
      <c r="G1896" s="26">
        <f>IF(ISTEXT(E1896),"",IF(ISBLANK(E1896),"",IF(ISTEXT(D1896),"",IF(A1891="Invoice No. : ",INDEX(Sheet1!F$14:F$181,MATCH(B1891,Sheet1!A$14:A$181,0)),G1895))))</f>
        <v>42022</v>
      </c>
      <c r="H1896" s="26" t="str">
        <f t="shared" si="117"/>
        <v>01/17/2023</v>
      </c>
      <c r="I1896" s="26" t="str">
        <f>IF(ISTEXT(E1896),"",IF(ISBLANK(E1896),"",IF(ISTEXT(D1896),"",IF(A1891="Invoice No. : ",TEXT(INDEX(Sheet1!C$14:C$200,MATCH(B1891,Sheet1!A$14:A$200,0)),"hh:mm:ss"),I1895))))</f>
        <v>14:40:07</v>
      </c>
      <c r="J1896">
        <f t="shared" si="118"/>
        <v>1020</v>
      </c>
      <c r="K1896">
        <f>IF(ISBLANK(G1896),"",IF(ISTEXT(G1896),"",INDEX(Sheet1!H$14:H$181,MATCH(F1896,Sheet1!A$14:A$181,0))))</f>
        <v>1020</v>
      </c>
      <c r="L1896">
        <f>IF(ISBLANK(G1896),"",IF(ISTEXT(G1896),"",INDEX(Sheet1!I$14:I$181,MATCH(F1896,Sheet1!A$14:A$181,0))))</f>
        <v>0</v>
      </c>
      <c r="M1896" t="str">
        <f>IF(ISBLANK(G1896),"",IF(ISTEXT(G1896),"",IF(INDEX(Sheet1!H$14:H$181,MATCH(F1896,Sheet1!A$14:A$181,0))&lt;&gt;0,IF(INDEX(Sheet1!I$14:I$181,MATCH(F1896,Sheet1!A$14:A$181,0))&lt;&gt;0,"Loan &amp; Cash","Loan"),"Cash")))</f>
        <v>Loan</v>
      </c>
      <c r="N1896">
        <f>IF(ISTEXT(E1896),"",IF(ISBLANK(E1896),"",IF(ISTEXT(D1896),"",IF(A1891="Invoice No. : ",INDEX(Sheet1!D$14:D$181,MATCH(B1891,Sheet1!A$14:A$181,0)),N1895))))</f>
        <v>2</v>
      </c>
      <c r="O1896" t="str">
        <f>IF(ISTEXT(E1896),"",IF(ISBLANK(E1896),"",IF(ISTEXT(D1896),"",IF(A1891="Invoice No. : ",INDEX(Sheet1!E$14:E$181,MATCH(B1891,Sheet1!A$14:A$181,0)),O1895))))</f>
        <v>RUBY</v>
      </c>
      <c r="P1896" t="str">
        <f>IF(ISTEXT(E1896),"",IF(ISBLANK(E1896),"",IF(ISTEXT(D1896),"",IF(A1891="Invoice No. : ",INDEX(Sheet1!G$14:G$181,MATCH(B1891,Sheet1!A$14:A$181,0)),P1895))))</f>
        <v>SANCHEZ, JEFFREY DELOS REYES</v>
      </c>
      <c r="Q1896">
        <f t="shared" si="119"/>
        <v>130591.09</v>
      </c>
    </row>
    <row r="1897" spans="1:17" x14ac:dyDescent="0.2">
      <c r="D1897" s="12" t="s">
        <v>16</v>
      </c>
      <c r="E1897" s="13">
        <v>1020</v>
      </c>
      <c r="F1897" s="26" t="str">
        <f t="shared" si="116"/>
        <v/>
      </c>
      <c r="G1897" s="26" t="str">
        <f>IF(ISTEXT(E1897),"",IF(ISBLANK(E1897),"",IF(ISTEXT(D1897),"",IF(A1892="Invoice No. : ",INDEX(Sheet1!F$14:F$181,MATCH(B1892,Sheet1!A$14:A$181,0)),G1896))))</f>
        <v/>
      </c>
      <c r="H1897" s="26" t="str">
        <f t="shared" si="117"/>
        <v/>
      </c>
      <c r="I1897" s="26" t="str">
        <f>IF(ISTEXT(E1897),"",IF(ISBLANK(E1897),"",IF(ISTEXT(D1897),"",IF(A1892="Invoice No. : ",TEXT(INDEX(Sheet1!C$14:C$200,MATCH(B1892,Sheet1!A$14:A$200,0)),"hh:mm:ss"),I1896))))</f>
        <v/>
      </c>
      <c r="J1897" t="str">
        <f t="shared" si="118"/>
        <v/>
      </c>
      <c r="K1897" t="str">
        <f>IF(ISBLANK(G1897),"",IF(ISTEXT(G1897),"",INDEX(Sheet1!H$14:H$181,MATCH(F1897,Sheet1!A$14:A$181,0))))</f>
        <v/>
      </c>
      <c r="L1897" t="str">
        <f>IF(ISBLANK(G1897),"",IF(ISTEXT(G1897),"",INDEX(Sheet1!I$14:I$181,MATCH(F1897,Sheet1!A$14:A$181,0))))</f>
        <v/>
      </c>
      <c r="M1897" t="str">
        <f>IF(ISBLANK(G1897),"",IF(ISTEXT(G1897),"",IF(INDEX(Sheet1!H$14:H$181,MATCH(F1897,Sheet1!A$14:A$181,0))&lt;&gt;0,IF(INDEX(Sheet1!I$14:I$181,MATCH(F1897,Sheet1!A$14:A$181,0))&lt;&gt;0,"Loan &amp; Cash","Loan"),"Cash")))</f>
        <v/>
      </c>
      <c r="N1897" t="str">
        <f>IF(ISTEXT(E1897),"",IF(ISBLANK(E1897),"",IF(ISTEXT(D1897),"",IF(A1892="Invoice No. : ",INDEX(Sheet1!D$14:D$181,MATCH(B1892,Sheet1!A$14:A$181,0)),N1896))))</f>
        <v/>
      </c>
      <c r="O1897" t="str">
        <f>IF(ISTEXT(E1897),"",IF(ISBLANK(E1897),"",IF(ISTEXT(D1897),"",IF(A1892="Invoice No. : ",INDEX(Sheet1!E$14:E$181,MATCH(B1892,Sheet1!A$14:A$181,0)),O1896))))</f>
        <v/>
      </c>
      <c r="P1897" t="str">
        <f>IF(ISTEXT(E1897),"",IF(ISBLANK(E1897),"",IF(ISTEXT(D1897),"",IF(A1892="Invoice No. : ",INDEX(Sheet1!G$14:G$181,MATCH(B1892,Sheet1!A$14:A$181,0)),P1896))))</f>
        <v/>
      </c>
      <c r="Q1897" t="str">
        <f t="shared" si="119"/>
        <v/>
      </c>
    </row>
    <row r="1898" spans="1:17" x14ac:dyDescent="0.2">
      <c r="F1898" s="26" t="str">
        <f t="shared" si="116"/>
        <v/>
      </c>
      <c r="G1898" s="26" t="str">
        <f>IF(ISTEXT(E1898),"",IF(ISBLANK(E1898),"",IF(ISTEXT(D1898),"",IF(A1893="Invoice No. : ",INDEX(Sheet1!F$14:F$181,MATCH(B1893,Sheet1!A$14:A$181,0)),G1897))))</f>
        <v/>
      </c>
      <c r="H1898" s="26" t="str">
        <f t="shared" si="117"/>
        <v/>
      </c>
      <c r="I1898" s="26" t="str">
        <f>IF(ISTEXT(E1898),"",IF(ISBLANK(E1898),"",IF(ISTEXT(D1898),"",IF(A1893="Invoice No. : ",TEXT(INDEX(Sheet1!C$14:C$200,MATCH(B1893,Sheet1!A$14:A$200,0)),"hh:mm:ss"),I1897))))</f>
        <v/>
      </c>
      <c r="J1898" t="str">
        <f t="shared" si="118"/>
        <v/>
      </c>
      <c r="K1898" t="str">
        <f>IF(ISBLANK(G1898),"",IF(ISTEXT(G1898),"",INDEX(Sheet1!H$14:H$181,MATCH(F1898,Sheet1!A$14:A$181,0))))</f>
        <v/>
      </c>
      <c r="L1898" t="str">
        <f>IF(ISBLANK(G1898),"",IF(ISTEXT(G1898),"",INDEX(Sheet1!I$14:I$181,MATCH(F1898,Sheet1!A$14:A$181,0))))</f>
        <v/>
      </c>
      <c r="M1898" t="str">
        <f>IF(ISBLANK(G1898),"",IF(ISTEXT(G1898),"",IF(INDEX(Sheet1!H$14:H$181,MATCH(F1898,Sheet1!A$14:A$181,0))&lt;&gt;0,IF(INDEX(Sheet1!I$14:I$181,MATCH(F1898,Sheet1!A$14:A$181,0))&lt;&gt;0,"Loan &amp; Cash","Loan"),"Cash")))</f>
        <v/>
      </c>
      <c r="N1898" t="str">
        <f>IF(ISTEXT(E1898),"",IF(ISBLANK(E1898),"",IF(ISTEXT(D1898),"",IF(A1893="Invoice No. : ",INDEX(Sheet1!D$14:D$181,MATCH(B1893,Sheet1!A$14:A$181,0)),N1897))))</f>
        <v/>
      </c>
      <c r="O1898" t="str">
        <f>IF(ISTEXT(E1898),"",IF(ISBLANK(E1898),"",IF(ISTEXT(D1898),"",IF(A1893="Invoice No. : ",INDEX(Sheet1!E$14:E$181,MATCH(B1893,Sheet1!A$14:A$181,0)),O1897))))</f>
        <v/>
      </c>
      <c r="P1898" t="str">
        <f>IF(ISTEXT(E1898),"",IF(ISBLANK(E1898),"",IF(ISTEXT(D1898),"",IF(A1893="Invoice No. : ",INDEX(Sheet1!G$14:G$181,MATCH(B1893,Sheet1!A$14:A$181,0)),P1897))))</f>
        <v/>
      </c>
      <c r="Q1898" t="str">
        <f t="shared" si="119"/>
        <v/>
      </c>
    </row>
    <row r="1899" spans="1:17" x14ac:dyDescent="0.2">
      <c r="F1899" s="26" t="str">
        <f t="shared" si="116"/>
        <v/>
      </c>
      <c r="G1899" s="26" t="str">
        <f>IF(ISTEXT(E1899),"",IF(ISBLANK(E1899),"",IF(ISTEXT(D1899),"",IF(A1894="Invoice No. : ",INDEX(Sheet1!F$14:F$181,MATCH(B1894,Sheet1!A$14:A$181,0)),G1898))))</f>
        <v/>
      </c>
      <c r="H1899" s="26" t="str">
        <f t="shared" si="117"/>
        <v/>
      </c>
      <c r="I1899" s="26" t="str">
        <f>IF(ISTEXT(E1899),"",IF(ISBLANK(E1899),"",IF(ISTEXT(D1899),"",IF(A1894="Invoice No. : ",TEXT(INDEX(Sheet1!C$14:C$200,MATCH(B1894,Sheet1!A$14:A$200,0)),"hh:mm:ss"),I1898))))</f>
        <v/>
      </c>
      <c r="J1899" t="str">
        <f t="shared" si="118"/>
        <v/>
      </c>
      <c r="K1899" t="str">
        <f>IF(ISBLANK(G1899),"",IF(ISTEXT(G1899),"",INDEX(Sheet1!H$14:H$181,MATCH(F1899,Sheet1!A$14:A$181,0))))</f>
        <v/>
      </c>
      <c r="L1899" t="str">
        <f>IF(ISBLANK(G1899),"",IF(ISTEXT(G1899),"",INDEX(Sheet1!I$14:I$181,MATCH(F1899,Sheet1!A$14:A$181,0))))</f>
        <v/>
      </c>
      <c r="M1899" t="str">
        <f>IF(ISBLANK(G1899),"",IF(ISTEXT(G1899),"",IF(INDEX(Sheet1!H$14:H$181,MATCH(F1899,Sheet1!A$14:A$181,0))&lt;&gt;0,IF(INDEX(Sheet1!I$14:I$181,MATCH(F1899,Sheet1!A$14:A$181,0))&lt;&gt;0,"Loan &amp; Cash","Loan"),"Cash")))</f>
        <v/>
      </c>
      <c r="N1899" t="str">
        <f>IF(ISTEXT(E1899),"",IF(ISBLANK(E1899),"",IF(ISTEXT(D1899),"",IF(A1894="Invoice No. : ",INDEX(Sheet1!D$14:D$181,MATCH(B1894,Sheet1!A$14:A$181,0)),N1898))))</f>
        <v/>
      </c>
      <c r="O1899" t="str">
        <f>IF(ISTEXT(E1899),"",IF(ISBLANK(E1899),"",IF(ISTEXT(D1899),"",IF(A1894="Invoice No. : ",INDEX(Sheet1!E$14:E$181,MATCH(B1894,Sheet1!A$14:A$181,0)),O1898))))</f>
        <v/>
      </c>
      <c r="P1899" t="str">
        <f>IF(ISTEXT(E1899),"",IF(ISBLANK(E1899),"",IF(ISTEXT(D1899),"",IF(A1894="Invoice No. : ",INDEX(Sheet1!G$14:G$181,MATCH(B1894,Sheet1!A$14:A$181,0)),P1898))))</f>
        <v/>
      </c>
      <c r="Q1899" t="str">
        <f t="shared" si="119"/>
        <v/>
      </c>
    </row>
    <row r="1900" spans="1:17" x14ac:dyDescent="0.2">
      <c r="A1900" s="3" t="s">
        <v>4</v>
      </c>
      <c r="B1900" s="4">
        <v>2145407</v>
      </c>
      <c r="C1900" s="3" t="s">
        <v>5</v>
      </c>
      <c r="D1900" s="5" t="s">
        <v>185</v>
      </c>
      <c r="F1900" s="26" t="str">
        <f t="shared" si="116"/>
        <v/>
      </c>
      <c r="G1900" s="26" t="str">
        <f>IF(ISTEXT(E1900),"",IF(ISBLANK(E1900),"",IF(ISTEXT(D1900),"",IF(A1895="Invoice No. : ",INDEX(Sheet1!F$14:F$181,MATCH(B1895,Sheet1!A$14:A$181,0)),G1899))))</f>
        <v/>
      </c>
      <c r="H1900" s="26" t="str">
        <f t="shared" si="117"/>
        <v/>
      </c>
      <c r="I1900" s="26" t="str">
        <f>IF(ISTEXT(E1900),"",IF(ISBLANK(E1900),"",IF(ISTEXT(D1900),"",IF(A1895="Invoice No. : ",TEXT(INDEX(Sheet1!C$14:C$200,MATCH(B1895,Sheet1!A$14:A$200,0)),"hh:mm:ss"),I1899))))</f>
        <v/>
      </c>
      <c r="J1900" t="str">
        <f t="shared" si="118"/>
        <v/>
      </c>
      <c r="K1900" t="str">
        <f>IF(ISBLANK(G1900),"",IF(ISTEXT(G1900),"",INDEX(Sheet1!H$14:H$181,MATCH(F1900,Sheet1!A$14:A$181,0))))</f>
        <v/>
      </c>
      <c r="L1900" t="str">
        <f>IF(ISBLANK(G1900),"",IF(ISTEXT(G1900),"",INDEX(Sheet1!I$14:I$181,MATCH(F1900,Sheet1!A$14:A$181,0))))</f>
        <v/>
      </c>
      <c r="M1900" t="str">
        <f>IF(ISBLANK(G1900),"",IF(ISTEXT(G1900),"",IF(INDEX(Sheet1!H$14:H$181,MATCH(F1900,Sheet1!A$14:A$181,0))&lt;&gt;0,IF(INDEX(Sheet1!I$14:I$181,MATCH(F1900,Sheet1!A$14:A$181,0))&lt;&gt;0,"Loan &amp; Cash","Loan"),"Cash")))</f>
        <v/>
      </c>
      <c r="N1900" t="str">
        <f>IF(ISTEXT(E1900),"",IF(ISBLANK(E1900),"",IF(ISTEXT(D1900),"",IF(A1895="Invoice No. : ",INDEX(Sheet1!D$14:D$181,MATCH(B1895,Sheet1!A$14:A$181,0)),N1899))))</f>
        <v/>
      </c>
      <c r="O1900" t="str">
        <f>IF(ISTEXT(E1900),"",IF(ISBLANK(E1900),"",IF(ISTEXT(D1900),"",IF(A1895="Invoice No. : ",INDEX(Sheet1!E$14:E$181,MATCH(B1895,Sheet1!A$14:A$181,0)),O1899))))</f>
        <v/>
      </c>
      <c r="P1900" t="str">
        <f>IF(ISTEXT(E1900),"",IF(ISBLANK(E1900),"",IF(ISTEXT(D1900),"",IF(A1895="Invoice No. : ",INDEX(Sheet1!G$14:G$181,MATCH(B1895,Sheet1!A$14:A$181,0)),P1899))))</f>
        <v/>
      </c>
      <c r="Q1900" t="str">
        <f t="shared" si="119"/>
        <v/>
      </c>
    </row>
    <row r="1901" spans="1:17" x14ac:dyDescent="0.2">
      <c r="A1901" s="3" t="s">
        <v>7</v>
      </c>
      <c r="B1901" s="6">
        <v>44943</v>
      </c>
      <c r="C1901" s="3" t="s">
        <v>8</v>
      </c>
      <c r="D1901" s="7">
        <v>2</v>
      </c>
      <c r="F1901" s="26" t="str">
        <f t="shared" si="116"/>
        <v/>
      </c>
      <c r="G1901" s="26" t="str">
        <f>IF(ISTEXT(E1901),"",IF(ISBLANK(E1901),"",IF(ISTEXT(D1901),"",IF(A1896="Invoice No. : ",INDEX(Sheet1!F$14:F$181,MATCH(B1896,Sheet1!A$14:A$181,0)),G1900))))</f>
        <v/>
      </c>
      <c r="H1901" s="26" t="str">
        <f t="shared" si="117"/>
        <v/>
      </c>
      <c r="I1901" s="26" t="str">
        <f>IF(ISTEXT(E1901),"",IF(ISBLANK(E1901),"",IF(ISTEXT(D1901),"",IF(A1896="Invoice No. : ",TEXT(INDEX(Sheet1!C$14:C$200,MATCH(B1896,Sheet1!A$14:A$200,0)),"hh:mm:ss"),I1900))))</f>
        <v/>
      </c>
      <c r="J1901" t="str">
        <f t="shared" si="118"/>
        <v/>
      </c>
      <c r="K1901" t="str">
        <f>IF(ISBLANK(G1901),"",IF(ISTEXT(G1901),"",INDEX(Sheet1!H$14:H$181,MATCH(F1901,Sheet1!A$14:A$181,0))))</f>
        <v/>
      </c>
      <c r="L1901" t="str">
        <f>IF(ISBLANK(G1901),"",IF(ISTEXT(G1901),"",INDEX(Sheet1!I$14:I$181,MATCH(F1901,Sheet1!A$14:A$181,0))))</f>
        <v/>
      </c>
      <c r="M1901" t="str">
        <f>IF(ISBLANK(G1901),"",IF(ISTEXT(G1901),"",IF(INDEX(Sheet1!H$14:H$181,MATCH(F1901,Sheet1!A$14:A$181,0))&lt;&gt;0,IF(INDEX(Sheet1!I$14:I$181,MATCH(F1901,Sheet1!A$14:A$181,0))&lt;&gt;0,"Loan &amp; Cash","Loan"),"Cash")))</f>
        <v/>
      </c>
      <c r="N1901" t="str">
        <f>IF(ISTEXT(E1901),"",IF(ISBLANK(E1901),"",IF(ISTEXT(D1901),"",IF(A1896="Invoice No. : ",INDEX(Sheet1!D$14:D$181,MATCH(B1896,Sheet1!A$14:A$181,0)),N1900))))</f>
        <v/>
      </c>
      <c r="O1901" t="str">
        <f>IF(ISTEXT(E1901),"",IF(ISBLANK(E1901),"",IF(ISTEXT(D1901),"",IF(A1896="Invoice No. : ",INDEX(Sheet1!E$14:E$181,MATCH(B1896,Sheet1!A$14:A$181,0)),O1900))))</f>
        <v/>
      </c>
      <c r="P1901" t="str">
        <f>IF(ISTEXT(E1901),"",IF(ISBLANK(E1901),"",IF(ISTEXT(D1901),"",IF(A1896="Invoice No. : ",INDEX(Sheet1!G$14:G$181,MATCH(B1896,Sheet1!A$14:A$181,0)),P1900))))</f>
        <v/>
      </c>
      <c r="Q1901" t="str">
        <f t="shared" si="119"/>
        <v/>
      </c>
    </row>
    <row r="1902" spans="1:17" x14ac:dyDescent="0.2">
      <c r="F1902" s="26" t="str">
        <f t="shared" si="116"/>
        <v/>
      </c>
      <c r="G1902" s="26" t="str">
        <f>IF(ISTEXT(E1902),"",IF(ISBLANK(E1902),"",IF(ISTEXT(D1902),"",IF(A1897="Invoice No. : ",INDEX(Sheet1!F$14:F$181,MATCH(B1897,Sheet1!A$14:A$181,0)),G1901))))</f>
        <v/>
      </c>
      <c r="H1902" s="26" t="str">
        <f t="shared" si="117"/>
        <v/>
      </c>
      <c r="I1902" s="26" t="str">
        <f>IF(ISTEXT(E1902),"",IF(ISBLANK(E1902),"",IF(ISTEXT(D1902),"",IF(A1897="Invoice No. : ",TEXT(INDEX(Sheet1!C$14:C$200,MATCH(B1897,Sheet1!A$14:A$200,0)),"hh:mm:ss"),I1901))))</f>
        <v/>
      </c>
      <c r="J1902" t="str">
        <f t="shared" si="118"/>
        <v/>
      </c>
      <c r="K1902" t="str">
        <f>IF(ISBLANK(G1902),"",IF(ISTEXT(G1902),"",INDEX(Sheet1!H$14:H$181,MATCH(F1902,Sheet1!A$14:A$181,0))))</f>
        <v/>
      </c>
      <c r="L1902" t="str">
        <f>IF(ISBLANK(G1902),"",IF(ISTEXT(G1902),"",INDEX(Sheet1!I$14:I$181,MATCH(F1902,Sheet1!A$14:A$181,0))))</f>
        <v/>
      </c>
      <c r="M1902" t="str">
        <f>IF(ISBLANK(G1902),"",IF(ISTEXT(G1902),"",IF(INDEX(Sheet1!H$14:H$181,MATCH(F1902,Sheet1!A$14:A$181,0))&lt;&gt;0,IF(INDEX(Sheet1!I$14:I$181,MATCH(F1902,Sheet1!A$14:A$181,0))&lt;&gt;0,"Loan &amp; Cash","Loan"),"Cash")))</f>
        <v/>
      </c>
      <c r="N1902" t="str">
        <f>IF(ISTEXT(E1902),"",IF(ISBLANK(E1902),"",IF(ISTEXT(D1902),"",IF(A1897="Invoice No. : ",INDEX(Sheet1!D$14:D$181,MATCH(B1897,Sheet1!A$14:A$181,0)),N1901))))</f>
        <v/>
      </c>
      <c r="O1902" t="str">
        <f>IF(ISTEXT(E1902),"",IF(ISBLANK(E1902),"",IF(ISTEXT(D1902),"",IF(A1897="Invoice No. : ",INDEX(Sheet1!E$14:E$181,MATCH(B1897,Sheet1!A$14:A$181,0)),O1901))))</f>
        <v/>
      </c>
      <c r="P1902" t="str">
        <f>IF(ISTEXT(E1902),"",IF(ISBLANK(E1902),"",IF(ISTEXT(D1902),"",IF(A1897="Invoice No. : ",INDEX(Sheet1!G$14:G$181,MATCH(B1897,Sheet1!A$14:A$181,0)),P1901))))</f>
        <v/>
      </c>
      <c r="Q1902" t="str">
        <f t="shared" si="119"/>
        <v/>
      </c>
    </row>
    <row r="1903" spans="1:17" x14ac:dyDescent="0.2">
      <c r="A1903" s="8" t="s">
        <v>9</v>
      </c>
      <c r="B1903" s="8" t="s">
        <v>10</v>
      </c>
      <c r="C1903" s="9" t="s">
        <v>11</v>
      </c>
      <c r="D1903" s="9" t="s">
        <v>12</v>
      </c>
      <c r="E1903" s="9" t="s">
        <v>13</v>
      </c>
      <c r="F1903" s="26" t="str">
        <f t="shared" si="116"/>
        <v/>
      </c>
      <c r="G1903" s="26" t="str">
        <f>IF(ISTEXT(E1903),"",IF(ISBLANK(E1903),"",IF(ISTEXT(D1903),"",IF(A1898="Invoice No. : ",INDEX(Sheet1!F$14:F$181,MATCH(B1898,Sheet1!A$14:A$181,0)),G1902))))</f>
        <v/>
      </c>
      <c r="H1903" s="26" t="str">
        <f t="shared" si="117"/>
        <v/>
      </c>
      <c r="I1903" s="26" t="str">
        <f>IF(ISTEXT(E1903),"",IF(ISBLANK(E1903),"",IF(ISTEXT(D1903),"",IF(A1898="Invoice No. : ",TEXT(INDEX(Sheet1!C$14:C$200,MATCH(B1898,Sheet1!A$14:A$200,0)),"hh:mm:ss"),I1902))))</f>
        <v/>
      </c>
      <c r="J1903" t="str">
        <f t="shared" si="118"/>
        <v/>
      </c>
      <c r="K1903" t="str">
        <f>IF(ISBLANK(G1903),"",IF(ISTEXT(G1903),"",INDEX(Sheet1!H$14:H$181,MATCH(F1903,Sheet1!A$14:A$181,0))))</f>
        <v/>
      </c>
      <c r="L1903" t="str">
        <f>IF(ISBLANK(G1903),"",IF(ISTEXT(G1903),"",INDEX(Sheet1!I$14:I$181,MATCH(F1903,Sheet1!A$14:A$181,0))))</f>
        <v/>
      </c>
      <c r="M1903" t="str">
        <f>IF(ISBLANK(G1903),"",IF(ISTEXT(G1903),"",IF(INDEX(Sheet1!H$14:H$181,MATCH(F1903,Sheet1!A$14:A$181,0))&lt;&gt;0,IF(INDEX(Sheet1!I$14:I$181,MATCH(F1903,Sheet1!A$14:A$181,0))&lt;&gt;0,"Loan &amp; Cash","Loan"),"Cash")))</f>
        <v/>
      </c>
      <c r="N1903" t="str">
        <f>IF(ISTEXT(E1903),"",IF(ISBLANK(E1903),"",IF(ISTEXT(D1903),"",IF(A1898="Invoice No. : ",INDEX(Sheet1!D$14:D$181,MATCH(B1898,Sheet1!A$14:A$181,0)),N1902))))</f>
        <v/>
      </c>
      <c r="O1903" t="str">
        <f>IF(ISTEXT(E1903),"",IF(ISBLANK(E1903),"",IF(ISTEXT(D1903),"",IF(A1898="Invoice No. : ",INDEX(Sheet1!E$14:E$181,MATCH(B1898,Sheet1!A$14:A$181,0)),O1902))))</f>
        <v/>
      </c>
      <c r="P1903" t="str">
        <f>IF(ISTEXT(E1903),"",IF(ISBLANK(E1903),"",IF(ISTEXT(D1903),"",IF(A1898="Invoice No. : ",INDEX(Sheet1!G$14:G$181,MATCH(B1898,Sheet1!A$14:A$181,0)),P1902))))</f>
        <v/>
      </c>
      <c r="Q1903" t="str">
        <f t="shared" si="119"/>
        <v/>
      </c>
    </row>
    <row r="1904" spans="1:17" x14ac:dyDescent="0.2">
      <c r="F1904" s="26" t="str">
        <f t="shared" si="116"/>
        <v/>
      </c>
      <c r="G1904" s="26" t="str">
        <f>IF(ISTEXT(E1904),"",IF(ISBLANK(E1904),"",IF(ISTEXT(D1904),"",IF(A1899="Invoice No. : ",INDEX(Sheet1!F$14:F$181,MATCH(B1899,Sheet1!A$14:A$181,0)),G1903))))</f>
        <v/>
      </c>
      <c r="H1904" s="26" t="str">
        <f t="shared" si="117"/>
        <v/>
      </c>
      <c r="I1904" s="26" t="str">
        <f>IF(ISTEXT(E1904),"",IF(ISBLANK(E1904),"",IF(ISTEXT(D1904),"",IF(A1899="Invoice No. : ",TEXT(INDEX(Sheet1!C$14:C$200,MATCH(B1899,Sheet1!A$14:A$200,0)),"hh:mm:ss"),I1903))))</f>
        <v/>
      </c>
      <c r="J1904" t="str">
        <f t="shared" si="118"/>
        <v/>
      </c>
      <c r="K1904" t="str">
        <f>IF(ISBLANK(G1904),"",IF(ISTEXT(G1904),"",INDEX(Sheet1!H$14:H$181,MATCH(F1904,Sheet1!A$14:A$181,0))))</f>
        <v/>
      </c>
      <c r="L1904" t="str">
        <f>IF(ISBLANK(G1904),"",IF(ISTEXT(G1904),"",INDEX(Sheet1!I$14:I$181,MATCH(F1904,Sheet1!A$14:A$181,0))))</f>
        <v/>
      </c>
      <c r="M1904" t="str">
        <f>IF(ISBLANK(G1904),"",IF(ISTEXT(G1904),"",IF(INDEX(Sheet1!H$14:H$181,MATCH(F1904,Sheet1!A$14:A$181,0))&lt;&gt;0,IF(INDEX(Sheet1!I$14:I$181,MATCH(F1904,Sheet1!A$14:A$181,0))&lt;&gt;0,"Loan &amp; Cash","Loan"),"Cash")))</f>
        <v/>
      </c>
      <c r="N1904" t="str">
        <f>IF(ISTEXT(E1904),"",IF(ISBLANK(E1904),"",IF(ISTEXT(D1904),"",IF(A1899="Invoice No. : ",INDEX(Sheet1!D$14:D$181,MATCH(B1899,Sheet1!A$14:A$181,0)),N1903))))</f>
        <v/>
      </c>
      <c r="O1904" t="str">
        <f>IF(ISTEXT(E1904),"",IF(ISBLANK(E1904),"",IF(ISTEXT(D1904),"",IF(A1899="Invoice No. : ",INDEX(Sheet1!E$14:E$181,MATCH(B1899,Sheet1!A$14:A$181,0)),O1903))))</f>
        <v/>
      </c>
      <c r="P1904" t="str">
        <f>IF(ISTEXT(E1904),"",IF(ISBLANK(E1904),"",IF(ISTEXT(D1904),"",IF(A1899="Invoice No. : ",INDEX(Sheet1!G$14:G$181,MATCH(B1899,Sheet1!A$14:A$181,0)),P1903))))</f>
        <v/>
      </c>
      <c r="Q1904" t="str">
        <f t="shared" si="119"/>
        <v/>
      </c>
    </row>
    <row r="1905" spans="1:17" x14ac:dyDescent="0.2">
      <c r="A1905" s="10" t="s">
        <v>240</v>
      </c>
      <c r="B1905" s="10" t="s">
        <v>241</v>
      </c>
      <c r="C1905" s="11">
        <v>2</v>
      </c>
      <c r="D1905" s="11">
        <v>8.5</v>
      </c>
      <c r="E1905" s="11">
        <v>17</v>
      </c>
      <c r="F1905" s="26">
        <f t="shared" si="116"/>
        <v>2145407</v>
      </c>
      <c r="G1905" s="26">
        <f>IF(ISTEXT(E1905),"",IF(ISBLANK(E1905),"",IF(ISTEXT(D1905),"",IF(A1900="Invoice No. : ",INDEX(Sheet1!F$14:F$181,MATCH(B1900,Sheet1!A$14:A$181,0)),G1904))))</f>
        <v>16913</v>
      </c>
      <c r="H1905" s="26" t="str">
        <f t="shared" si="117"/>
        <v>01/17/2023</v>
      </c>
      <c r="I1905" s="26" t="str">
        <f>IF(ISTEXT(E1905),"",IF(ISBLANK(E1905),"",IF(ISTEXT(D1905),"",IF(A1900="Invoice No. : ",TEXT(INDEX(Sheet1!C$14:C$200,MATCH(B1900,Sheet1!A$14:A$200,0)),"hh:mm:ss"),I1904))))</f>
        <v>15:05:49</v>
      </c>
      <c r="J1905">
        <f t="shared" si="118"/>
        <v>77</v>
      </c>
      <c r="K1905">
        <f>IF(ISBLANK(G1905),"",IF(ISTEXT(G1905),"",INDEX(Sheet1!H$14:H$181,MATCH(F1905,Sheet1!A$14:A$181,0))))</f>
        <v>0</v>
      </c>
      <c r="L1905">
        <f>IF(ISBLANK(G1905),"",IF(ISTEXT(G1905),"",INDEX(Sheet1!I$14:I$181,MATCH(F1905,Sheet1!A$14:A$181,0))))</f>
        <v>77</v>
      </c>
      <c r="M1905" t="str">
        <f>IF(ISBLANK(G1905),"",IF(ISTEXT(G1905),"",IF(INDEX(Sheet1!H$14:H$181,MATCH(F1905,Sheet1!A$14:A$181,0))&lt;&gt;0,IF(INDEX(Sheet1!I$14:I$181,MATCH(F1905,Sheet1!A$14:A$181,0))&lt;&gt;0,"Loan &amp; Cash","Loan"),"Cash")))</f>
        <v>Cash</v>
      </c>
      <c r="N1905">
        <f>IF(ISTEXT(E1905),"",IF(ISBLANK(E1905),"",IF(ISTEXT(D1905),"",IF(A1900="Invoice No. : ",INDEX(Sheet1!D$14:D$181,MATCH(B1900,Sheet1!A$14:A$181,0)),N1904))))</f>
        <v>2</v>
      </c>
      <c r="O1905" t="str">
        <f>IF(ISTEXT(E1905),"",IF(ISBLANK(E1905),"",IF(ISTEXT(D1905),"",IF(A1900="Invoice No. : ",INDEX(Sheet1!E$14:E$181,MATCH(B1900,Sheet1!A$14:A$181,0)),O1904))))</f>
        <v>RUBY</v>
      </c>
      <c r="P1905" t="str">
        <f>IF(ISTEXT(E1905),"",IF(ISBLANK(E1905),"",IF(ISTEXT(D1905),"",IF(A1900="Invoice No. : ",INDEX(Sheet1!G$14:G$181,MATCH(B1900,Sheet1!A$14:A$181,0)),P1904))))</f>
        <v>JOAQUIN, MERCY LIM-ANG</v>
      </c>
      <c r="Q1905">
        <f t="shared" si="119"/>
        <v>130591.09</v>
      </c>
    </row>
    <row r="1906" spans="1:17" x14ac:dyDescent="0.2">
      <c r="A1906" s="10" t="s">
        <v>689</v>
      </c>
      <c r="B1906" s="10" t="s">
        <v>690</v>
      </c>
      <c r="C1906" s="11">
        <v>5</v>
      </c>
      <c r="D1906" s="11">
        <v>12</v>
      </c>
      <c r="E1906" s="11">
        <v>60</v>
      </c>
      <c r="F1906" s="26">
        <f t="shared" si="116"/>
        <v>2145407</v>
      </c>
      <c r="G1906" s="26">
        <f>IF(ISTEXT(E1906),"",IF(ISBLANK(E1906),"",IF(ISTEXT(D1906),"",IF(A1901="Invoice No. : ",INDEX(Sheet1!F$14:F$181,MATCH(B1901,Sheet1!A$14:A$181,0)),G1905))))</f>
        <v>16913</v>
      </c>
      <c r="H1906" s="26" t="str">
        <f t="shared" si="117"/>
        <v>01/17/2023</v>
      </c>
      <c r="I1906" s="26" t="str">
        <f>IF(ISTEXT(E1906),"",IF(ISBLANK(E1906),"",IF(ISTEXT(D1906),"",IF(A1901="Invoice No. : ",TEXT(INDEX(Sheet1!C$14:C$200,MATCH(B1901,Sheet1!A$14:A$200,0)),"hh:mm:ss"),I1905))))</f>
        <v>15:05:49</v>
      </c>
      <c r="J1906">
        <f t="shared" si="118"/>
        <v>77</v>
      </c>
      <c r="K1906">
        <f>IF(ISBLANK(G1906),"",IF(ISTEXT(G1906),"",INDEX(Sheet1!H$14:H$181,MATCH(F1906,Sheet1!A$14:A$181,0))))</f>
        <v>0</v>
      </c>
      <c r="L1906">
        <f>IF(ISBLANK(G1906),"",IF(ISTEXT(G1906),"",INDEX(Sheet1!I$14:I$181,MATCH(F1906,Sheet1!A$14:A$181,0))))</f>
        <v>77</v>
      </c>
      <c r="M1906" t="str">
        <f>IF(ISBLANK(G1906),"",IF(ISTEXT(G1906),"",IF(INDEX(Sheet1!H$14:H$181,MATCH(F1906,Sheet1!A$14:A$181,0))&lt;&gt;0,IF(INDEX(Sheet1!I$14:I$181,MATCH(F1906,Sheet1!A$14:A$181,0))&lt;&gt;0,"Loan &amp; Cash","Loan"),"Cash")))</f>
        <v>Cash</v>
      </c>
      <c r="N1906">
        <f>IF(ISTEXT(E1906),"",IF(ISBLANK(E1906),"",IF(ISTEXT(D1906),"",IF(A1901="Invoice No. : ",INDEX(Sheet1!D$14:D$181,MATCH(B1901,Sheet1!A$14:A$181,0)),N1905))))</f>
        <v>2</v>
      </c>
      <c r="O1906" t="str">
        <f>IF(ISTEXT(E1906),"",IF(ISBLANK(E1906),"",IF(ISTEXT(D1906),"",IF(A1901="Invoice No. : ",INDEX(Sheet1!E$14:E$181,MATCH(B1901,Sheet1!A$14:A$181,0)),O1905))))</f>
        <v>RUBY</v>
      </c>
      <c r="P1906" t="str">
        <f>IF(ISTEXT(E1906),"",IF(ISBLANK(E1906),"",IF(ISTEXT(D1906),"",IF(A1901="Invoice No. : ",INDEX(Sheet1!G$14:G$181,MATCH(B1901,Sheet1!A$14:A$181,0)),P1905))))</f>
        <v>JOAQUIN, MERCY LIM-ANG</v>
      </c>
      <c r="Q1906">
        <f t="shared" si="119"/>
        <v>130591.09</v>
      </c>
    </row>
    <row r="1907" spans="1:17" x14ac:dyDescent="0.2">
      <c r="D1907" s="12" t="s">
        <v>16</v>
      </c>
      <c r="E1907" s="13">
        <v>77</v>
      </c>
      <c r="F1907" s="26" t="str">
        <f t="shared" si="116"/>
        <v/>
      </c>
      <c r="G1907" s="26" t="str">
        <f>IF(ISTEXT(E1907),"",IF(ISBLANK(E1907),"",IF(ISTEXT(D1907),"",IF(A1902="Invoice No. : ",INDEX(Sheet1!F$14:F$181,MATCH(B1902,Sheet1!A$14:A$181,0)),G1906))))</f>
        <v/>
      </c>
      <c r="H1907" s="26" t="str">
        <f t="shared" si="117"/>
        <v/>
      </c>
      <c r="I1907" s="26" t="str">
        <f>IF(ISTEXT(E1907),"",IF(ISBLANK(E1907),"",IF(ISTEXT(D1907),"",IF(A1902="Invoice No. : ",TEXT(INDEX(Sheet1!C$14:C$200,MATCH(B1902,Sheet1!A$14:A$200,0)),"hh:mm:ss"),I1906))))</f>
        <v/>
      </c>
      <c r="J1907" t="str">
        <f t="shared" si="118"/>
        <v/>
      </c>
      <c r="K1907" t="str">
        <f>IF(ISBLANK(G1907),"",IF(ISTEXT(G1907),"",INDEX(Sheet1!H$14:H$181,MATCH(F1907,Sheet1!A$14:A$181,0))))</f>
        <v/>
      </c>
      <c r="L1907" t="str">
        <f>IF(ISBLANK(G1907),"",IF(ISTEXT(G1907),"",INDEX(Sheet1!I$14:I$181,MATCH(F1907,Sheet1!A$14:A$181,0))))</f>
        <v/>
      </c>
      <c r="M1907" t="str">
        <f>IF(ISBLANK(G1907),"",IF(ISTEXT(G1907),"",IF(INDEX(Sheet1!H$14:H$181,MATCH(F1907,Sheet1!A$14:A$181,0))&lt;&gt;0,IF(INDEX(Sheet1!I$14:I$181,MATCH(F1907,Sheet1!A$14:A$181,0))&lt;&gt;0,"Loan &amp; Cash","Loan"),"Cash")))</f>
        <v/>
      </c>
      <c r="N1907" t="str">
        <f>IF(ISTEXT(E1907),"",IF(ISBLANK(E1907),"",IF(ISTEXT(D1907),"",IF(A1902="Invoice No. : ",INDEX(Sheet1!D$14:D$181,MATCH(B1902,Sheet1!A$14:A$181,0)),N1906))))</f>
        <v/>
      </c>
      <c r="O1907" t="str">
        <f>IF(ISTEXT(E1907),"",IF(ISBLANK(E1907),"",IF(ISTEXT(D1907),"",IF(A1902="Invoice No. : ",INDEX(Sheet1!E$14:E$181,MATCH(B1902,Sheet1!A$14:A$181,0)),O1906))))</f>
        <v/>
      </c>
      <c r="P1907" t="str">
        <f>IF(ISTEXT(E1907),"",IF(ISBLANK(E1907),"",IF(ISTEXT(D1907),"",IF(A1902="Invoice No. : ",INDEX(Sheet1!G$14:G$181,MATCH(B1902,Sheet1!A$14:A$181,0)),P1906))))</f>
        <v/>
      </c>
      <c r="Q1907" t="str">
        <f t="shared" si="119"/>
        <v/>
      </c>
    </row>
    <row r="1908" spans="1:17" x14ac:dyDescent="0.2">
      <c r="F1908" s="26" t="str">
        <f t="shared" si="116"/>
        <v/>
      </c>
      <c r="G1908" s="26" t="str">
        <f>IF(ISTEXT(E1908),"",IF(ISBLANK(E1908),"",IF(ISTEXT(D1908),"",IF(A1903="Invoice No. : ",INDEX(Sheet1!F$14:F$181,MATCH(B1903,Sheet1!A$14:A$181,0)),G1907))))</f>
        <v/>
      </c>
      <c r="H1908" s="26" t="str">
        <f t="shared" si="117"/>
        <v/>
      </c>
      <c r="I1908" s="26" t="str">
        <f>IF(ISTEXT(E1908),"",IF(ISBLANK(E1908),"",IF(ISTEXT(D1908),"",IF(A1903="Invoice No. : ",TEXT(INDEX(Sheet1!C$14:C$200,MATCH(B1903,Sheet1!A$14:A$200,0)),"hh:mm:ss"),I1907))))</f>
        <v/>
      </c>
      <c r="J1908" t="str">
        <f t="shared" si="118"/>
        <v/>
      </c>
      <c r="K1908" t="str">
        <f>IF(ISBLANK(G1908),"",IF(ISTEXT(G1908),"",INDEX(Sheet1!H$14:H$181,MATCH(F1908,Sheet1!A$14:A$181,0))))</f>
        <v/>
      </c>
      <c r="L1908" t="str">
        <f>IF(ISBLANK(G1908),"",IF(ISTEXT(G1908),"",INDEX(Sheet1!I$14:I$181,MATCH(F1908,Sheet1!A$14:A$181,0))))</f>
        <v/>
      </c>
      <c r="M1908" t="str">
        <f>IF(ISBLANK(G1908),"",IF(ISTEXT(G1908),"",IF(INDEX(Sheet1!H$14:H$181,MATCH(F1908,Sheet1!A$14:A$181,0))&lt;&gt;0,IF(INDEX(Sheet1!I$14:I$181,MATCH(F1908,Sheet1!A$14:A$181,0))&lt;&gt;0,"Loan &amp; Cash","Loan"),"Cash")))</f>
        <v/>
      </c>
      <c r="N1908" t="str">
        <f>IF(ISTEXT(E1908),"",IF(ISBLANK(E1908),"",IF(ISTEXT(D1908),"",IF(A1903="Invoice No. : ",INDEX(Sheet1!D$14:D$181,MATCH(B1903,Sheet1!A$14:A$181,0)),N1907))))</f>
        <v/>
      </c>
      <c r="O1908" t="str">
        <f>IF(ISTEXT(E1908),"",IF(ISBLANK(E1908),"",IF(ISTEXT(D1908),"",IF(A1903="Invoice No. : ",INDEX(Sheet1!E$14:E$181,MATCH(B1903,Sheet1!A$14:A$181,0)),O1907))))</f>
        <v/>
      </c>
      <c r="P1908" t="str">
        <f>IF(ISTEXT(E1908),"",IF(ISBLANK(E1908),"",IF(ISTEXT(D1908),"",IF(A1903="Invoice No. : ",INDEX(Sheet1!G$14:G$181,MATCH(B1903,Sheet1!A$14:A$181,0)),P1907))))</f>
        <v/>
      </c>
      <c r="Q1908" t="str">
        <f t="shared" si="119"/>
        <v/>
      </c>
    </row>
    <row r="1909" spans="1:17" x14ac:dyDescent="0.2">
      <c r="F1909" s="26" t="str">
        <f t="shared" si="116"/>
        <v/>
      </c>
      <c r="G1909" s="26" t="str">
        <f>IF(ISTEXT(E1909),"",IF(ISBLANK(E1909),"",IF(ISTEXT(D1909),"",IF(A1904="Invoice No. : ",INDEX(Sheet1!F$14:F$181,MATCH(B1904,Sheet1!A$14:A$181,0)),G1908))))</f>
        <v/>
      </c>
      <c r="H1909" s="26" t="str">
        <f t="shared" si="117"/>
        <v/>
      </c>
      <c r="I1909" s="26" t="str">
        <f>IF(ISTEXT(E1909),"",IF(ISBLANK(E1909),"",IF(ISTEXT(D1909),"",IF(A1904="Invoice No. : ",TEXT(INDEX(Sheet1!C$14:C$200,MATCH(B1904,Sheet1!A$14:A$200,0)),"hh:mm:ss"),I1908))))</f>
        <v/>
      </c>
      <c r="J1909" t="str">
        <f t="shared" si="118"/>
        <v/>
      </c>
      <c r="K1909" t="str">
        <f>IF(ISBLANK(G1909),"",IF(ISTEXT(G1909),"",INDEX(Sheet1!H$14:H$181,MATCH(F1909,Sheet1!A$14:A$181,0))))</f>
        <v/>
      </c>
      <c r="L1909" t="str">
        <f>IF(ISBLANK(G1909),"",IF(ISTEXT(G1909),"",INDEX(Sheet1!I$14:I$181,MATCH(F1909,Sheet1!A$14:A$181,0))))</f>
        <v/>
      </c>
      <c r="M1909" t="str">
        <f>IF(ISBLANK(G1909),"",IF(ISTEXT(G1909),"",IF(INDEX(Sheet1!H$14:H$181,MATCH(F1909,Sheet1!A$14:A$181,0))&lt;&gt;0,IF(INDEX(Sheet1!I$14:I$181,MATCH(F1909,Sheet1!A$14:A$181,0))&lt;&gt;0,"Loan &amp; Cash","Loan"),"Cash")))</f>
        <v/>
      </c>
      <c r="N1909" t="str">
        <f>IF(ISTEXT(E1909),"",IF(ISBLANK(E1909),"",IF(ISTEXT(D1909),"",IF(A1904="Invoice No. : ",INDEX(Sheet1!D$14:D$181,MATCH(B1904,Sheet1!A$14:A$181,0)),N1908))))</f>
        <v/>
      </c>
      <c r="O1909" t="str">
        <f>IF(ISTEXT(E1909),"",IF(ISBLANK(E1909),"",IF(ISTEXT(D1909),"",IF(A1904="Invoice No. : ",INDEX(Sheet1!E$14:E$181,MATCH(B1904,Sheet1!A$14:A$181,0)),O1908))))</f>
        <v/>
      </c>
      <c r="P1909" t="str">
        <f>IF(ISTEXT(E1909),"",IF(ISBLANK(E1909),"",IF(ISTEXT(D1909),"",IF(A1904="Invoice No. : ",INDEX(Sheet1!G$14:G$181,MATCH(B1904,Sheet1!A$14:A$181,0)),P1908))))</f>
        <v/>
      </c>
      <c r="Q1909" t="str">
        <f t="shared" si="119"/>
        <v/>
      </c>
    </row>
    <row r="1910" spans="1:17" x14ac:dyDescent="0.2">
      <c r="A1910" s="3" t="s">
        <v>4</v>
      </c>
      <c r="B1910" s="4">
        <v>2145408</v>
      </c>
      <c r="C1910" s="3" t="s">
        <v>5</v>
      </c>
      <c r="D1910" s="5" t="s">
        <v>185</v>
      </c>
      <c r="F1910" s="26" t="str">
        <f t="shared" si="116"/>
        <v/>
      </c>
      <c r="G1910" s="26" t="str">
        <f>IF(ISTEXT(E1910),"",IF(ISBLANK(E1910),"",IF(ISTEXT(D1910),"",IF(A1905="Invoice No. : ",INDEX(Sheet1!F$14:F$181,MATCH(B1905,Sheet1!A$14:A$181,0)),G1909))))</f>
        <v/>
      </c>
      <c r="H1910" s="26" t="str">
        <f t="shared" si="117"/>
        <v/>
      </c>
      <c r="I1910" s="26" t="str">
        <f>IF(ISTEXT(E1910),"",IF(ISBLANK(E1910),"",IF(ISTEXT(D1910),"",IF(A1905="Invoice No. : ",TEXT(INDEX(Sheet1!C$14:C$200,MATCH(B1905,Sheet1!A$14:A$200,0)),"hh:mm:ss"),I1909))))</f>
        <v/>
      </c>
      <c r="J1910" t="str">
        <f t="shared" si="118"/>
        <v/>
      </c>
      <c r="K1910" t="str">
        <f>IF(ISBLANK(G1910),"",IF(ISTEXT(G1910),"",INDEX(Sheet1!H$14:H$181,MATCH(F1910,Sheet1!A$14:A$181,0))))</f>
        <v/>
      </c>
      <c r="L1910" t="str">
        <f>IF(ISBLANK(G1910),"",IF(ISTEXT(G1910),"",INDEX(Sheet1!I$14:I$181,MATCH(F1910,Sheet1!A$14:A$181,0))))</f>
        <v/>
      </c>
      <c r="M1910" t="str">
        <f>IF(ISBLANK(G1910),"",IF(ISTEXT(G1910),"",IF(INDEX(Sheet1!H$14:H$181,MATCH(F1910,Sheet1!A$14:A$181,0))&lt;&gt;0,IF(INDEX(Sheet1!I$14:I$181,MATCH(F1910,Sheet1!A$14:A$181,0))&lt;&gt;0,"Loan &amp; Cash","Loan"),"Cash")))</f>
        <v/>
      </c>
      <c r="N1910" t="str">
        <f>IF(ISTEXT(E1910),"",IF(ISBLANK(E1910),"",IF(ISTEXT(D1910),"",IF(A1905="Invoice No. : ",INDEX(Sheet1!D$14:D$181,MATCH(B1905,Sheet1!A$14:A$181,0)),N1909))))</f>
        <v/>
      </c>
      <c r="O1910" t="str">
        <f>IF(ISTEXT(E1910),"",IF(ISBLANK(E1910),"",IF(ISTEXT(D1910),"",IF(A1905="Invoice No. : ",INDEX(Sheet1!E$14:E$181,MATCH(B1905,Sheet1!A$14:A$181,0)),O1909))))</f>
        <v/>
      </c>
      <c r="P1910" t="str">
        <f>IF(ISTEXT(E1910),"",IF(ISBLANK(E1910),"",IF(ISTEXT(D1910),"",IF(A1905="Invoice No. : ",INDEX(Sheet1!G$14:G$181,MATCH(B1905,Sheet1!A$14:A$181,0)),P1909))))</f>
        <v/>
      </c>
      <c r="Q1910" t="str">
        <f t="shared" si="119"/>
        <v/>
      </c>
    </row>
    <row r="1911" spans="1:17" x14ac:dyDescent="0.2">
      <c r="A1911" s="3" t="s">
        <v>7</v>
      </c>
      <c r="B1911" s="6">
        <v>44943</v>
      </c>
      <c r="C1911" s="3" t="s">
        <v>8</v>
      </c>
      <c r="D1911" s="7">
        <v>2</v>
      </c>
      <c r="F1911" s="26" t="str">
        <f t="shared" si="116"/>
        <v/>
      </c>
      <c r="G1911" s="26" t="str">
        <f>IF(ISTEXT(E1911),"",IF(ISBLANK(E1911),"",IF(ISTEXT(D1911),"",IF(A1906="Invoice No. : ",INDEX(Sheet1!F$14:F$181,MATCH(B1906,Sheet1!A$14:A$181,0)),G1910))))</f>
        <v/>
      </c>
      <c r="H1911" s="26" t="str">
        <f t="shared" si="117"/>
        <v/>
      </c>
      <c r="I1911" s="26" t="str">
        <f>IF(ISTEXT(E1911),"",IF(ISBLANK(E1911),"",IF(ISTEXT(D1911),"",IF(A1906="Invoice No. : ",TEXT(INDEX(Sheet1!C$14:C$200,MATCH(B1906,Sheet1!A$14:A$200,0)),"hh:mm:ss"),I1910))))</f>
        <v/>
      </c>
      <c r="J1911" t="str">
        <f t="shared" si="118"/>
        <v/>
      </c>
      <c r="K1911" t="str">
        <f>IF(ISBLANK(G1911),"",IF(ISTEXT(G1911),"",INDEX(Sheet1!H$14:H$181,MATCH(F1911,Sheet1!A$14:A$181,0))))</f>
        <v/>
      </c>
      <c r="L1911" t="str">
        <f>IF(ISBLANK(G1911),"",IF(ISTEXT(G1911),"",INDEX(Sheet1!I$14:I$181,MATCH(F1911,Sheet1!A$14:A$181,0))))</f>
        <v/>
      </c>
      <c r="M1911" t="str">
        <f>IF(ISBLANK(G1911),"",IF(ISTEXT(G1911),"",IF(INDEX(Sheet1!H$14:H$181,MATCH(F1911,Sheet1!A$14:A$181,0))&lt;&gt;0,IF(INDEX(Sheet1!I$14:I$181,MATCH(F1911,Sheet1!A$14:A$181,0))&lt;&gt;0,"Loan &amp; Cash","Loan"),"Cash")))</f>
        <v/>
      </c>
      <c r="N1911" t="str">
        <f>IF(ISTEXT(E1911),"",IF(ISBLANK(E1911),"",IF(ISTEXT(D1911),"",IF(A1906="Invoice No. : ",INDEX(Sheet1!D$14:D$181,MATCH(B1906,Sheet1!A$14:A$181,0)),N1910))))</f>
        <v/>
      </c>
      <c r="O1911" t="str">
        <f>IF(ISTEXT(E1911),"",IF(ISBLANK(E1911),"",IF(ISTEXT(D1911),"",IF(A1906="Invoice No. : ",INDEX(Sheet1!E$14:E$181,MATCH(B1906,Sheet1!A$14:A$181,0)),O1910))))</f>
        <v/>
      </c>
      <c r="P1911" t="str">
        <f>IF(ISTEXT(E1911),"",IF(ISBLANK(E1911),"",IF(ISTEXT(D1911),"",IF(A1906="Invoice No. : ",INDEX(Sheet1!G$14:G$181,MATCH(B1906,Sheet1!A$14:A$181,0)),P1910))))</f>
        <v/>
      </c>
      <c r="Q1911" t="str">
        <f t="shared" si="119"/>
        <v/>
      </c>
    </row>
    <row r="1912" spans="1:17" x14ac:dyDescent="0.2">
      <c r="F1912" s="26" t="str">
        <f t="shared" si="116"/>
        <v/>
      </c>
      <c r="G1912" s="26" t="str">
        <f>IF(ISTEXT(E1912),"",IF(ISBLANK(E1912),"",IF(ISTEXT(D1912),"",IF(A1907="Invoice No. : ",INDEX(Sheet1!F$14:F$181,MATCH(B1907,Sheet1!A$14:A$181,0)),G1911))))</f>
        <v/>
      </c>
      <c r="H1912" s="26" t="str">
        <f t="shared" si="117"/>
        <v/>
      </c>
      <c r="I1912" s="26" t="str">
        <f>IF(ISTEXT(E1912),"",IF(ISBLANK(E1912),"",IF(ISTEXT(D1912),"",IF(A1907="Invoice No. : ",TEXT(INDEX(Sheet1!C$14:C$200,MATCH(B1907,Sheet1!A$14:A$200,0)),"hh:mm:ss"),I1911))))</f>
        <v/>
      </c>
      <c r="J1912" t="str">
        <f t="shared" si="118"/>
        <v/>
      </c>
      <c r="K1912" t="str">
        <f>IF(ISBLANK(G1912),"",IF(ISTEXT(G1912),"",INDEX(Sheet1!H$14:H$181,MATCH(F1912,Sheet1!A$14:A$181,0))))</f>
        <v/>
      </c>
      <c r="L1912" t="str">
        <f>IF(ISBLANK(G1912),"",IF(ISTEXT(G1912),"",INDEX(Sheet1!I$14:I$181,MATCH(F1912,Sheet1!A$14:A$181,0))))</f>
        <v/>
      </c>
      <c r="M1912" t="str">
        <f>IF(ISBLANK(G1912),"",IF(ISTEXT(G1912),"",IF(INDEX(Sheet1!H$14:H$181,MATCH(F1912,Sheet1!A$14:A$181,0))&lt;&gt;0,IF(INDEX(Sheet1!I$14:I$181,MATCH(F1912,Sheet1!A$14:A$181,0))&lt;&gt;0,"Loan &amp; Cash","Loan"),"Cash")))</f>
        <v/>
      </c>
      <c r="N1912" t="str">
        <f>IF(ISTEXT(E1912),"",IF(ISBLANK(E1912),"",IF(ISTEXT(D1912),"",IF(A1907="Invoice No. : ",INDEX(Sheet1!D$14:D$181,MATCH(B1907,Sheet1!A$14:A$181,0)),N1911))))</f>
        <v/>
      </c>
      <c r="O1912" t="str">
        <f>IF(ISTEXT(E1912),"",IF(ISBLANK(E1912),"",IF(ISTEXT(D1912),"",IF(A1907="Invoice No. : ",INDEX(Sheet1!E$14:E$181,MATCH(B1907,Sheet1!A$14:A$181,0)),O1911))))</f>
        <v/>
      </c>
      <c r="P1912" t="str">
        <f>IF(ISTEXT(E1912),"",IF(ISBLANK(E1912),"",IF(ISTEXT(D1912),"",IF(A1907="Invoice No. : ",INDEX(Sheet1!G$14:G$181,MATCH(B1907,Sheet1!A$14:A$181,0)),P1911))))</f>
        <v/>
      </c>
      <c r="Q1912" t="str">
        <f t="shared" si="119"/>
        <v/>
      </c>
    </row>
    <row r="1913" spans="1:17" x14ac:dyDescent="0.2">
      <c r="A1913" s="8" t="s">
        <v>9</v>
      </c>
      <c r="B1913" s="8" t="s">
        <v>10</v>
      </c>
      <c r="C1913" s="9" t="s">
        <v>11</v>
      </c>
      <c r="D1913" s="9" t="s">
        <v>12</v>
      </c>
      <c r="E1913" s="9" t="s">
        <v>13</v>
      </c>
      <c r="F1913" s="26" t="str">
        <f t="shared" si="116"/>
        <v/>
      </c>
      <c r="G1913" s="26" t="str">
        <f>IF(ISTEXT(E1913),"",IF(ISBLANK(E1913),"",IF(ISTEXT(D1913),"",IF(A1908="Invoice No. : ",INDEX(Sheet1!F$14:F$181,MATCH(B1908,Sheet1!A$14:A$181,0)),G1912))))</f>
        <v/>
      </c>
      <c r="H1913" s="26" t="str">
        <f t="shared" si="117"/>
        <v/>
      </c>
      <c r="I1913" s="26" t="str">
        <f>IF(ISTEXT(E1913),"",IF(ISBLANK(E1913),"",IF(ISTEXT(D1913),"",IF(A1908="Invoice No. : ",TEXT(INDEX(Sheet1!C$14:C$200,MATCH(B1908,Sheet1!A$14:A$200,0)),"hh:mm:ss"),I1912))))</f>
        <v/>
      </c>
      <c r="J1913" t="str">
        <f t="shared" si="118"/>
        <v/>
      </c>
      <c r="K1913" t="str">
        <f>IF(ISBLANK(G1913),"",IF(ISTEXT(G1913),"",INDEX(Sheet1!H$14:H$181,MATCH(F1913,Sheet1!A$14:A$181,0))))</f>
        <v/>
      </c>
      <c r="L1913" t="str">
        <f>IF(ISBLANK(G1913),"",IF(ISTEXT(G1913),"",INDEX(Sheet1!I$14:I$181,MATCH(F1913,Sheet1!A$14:A$181,0))))</f>
        <v/>
      </c>
      <c r="M1913" t="str">
        <f>IF(ISBLANK(G1913),"",IF(ISTEXT(G1913),"",IF(INDEX(Sheet1!H$14:H$181,MATCH(F1913,Sheet1!A$14:A$181,0))&lt;&gt;0,IF(INDEX(Sheet1!I$14:I$181,MATCH(F1913,Sheet1!A$14:A$181,0))&lt;&gt;0,"Loan &amp; Cash","Loan"),"Cash")))</f>
        <v/>
      </c>
      <c r="N1913" t="str">
        <f>IF(ISTEXT(E1913),"",IF(ISBLANK(E1913),"",IF(ISTEXT(D1913),"",IF(A1908="Invoice No. : ",INDEX(Sheet1!D$14:D$181,MATCH(B1908,Sheet1!A$14:A$181,0)),N1912))))</f>
        <v/>
      </c>
      <c r="O1913" t="str">
        <f>IF(ISTEXT(E1913),"",IF(ISBLANK(E1913),"",IF(ISTEXT(D1913),"",IF(A1908="Invoice No. : ",INDEX(Sheet1!E$14:E$181,MATCH(B1908,Sheet1!A$14:A$181,0)),O1912))))</f>
        <v/>
      </c>
      <c r="P1913" t="str">
        <f>IF(ISTEXT(E1913),"",IF(ISBLANK(E1913),"",IF(ISTEXT(D1913),"",IF(A1908="Invoice No. : ",INDEX(Sheet1!G$14:G$181,MATCH(B1908,Sheet1!A$14:A$181,0)),P1912))))</f>
        <v/>
      </c>
      <c r="Q1913" t="str">
        <f t="shared" si="119"/>
        <v/>
      </c>
    </row>
    <row r="1914" spans="1:17" x14ac:dyDescent="0.2">
      <c r="F1914" s="26" t="str">
        <f t="shared" si="116"/>
        <v/>
      </c>
      <c r="G1914" s="26" t="str">
        <f>IF(ISTEXT(E1914),"",IF(ISBLANK(E1914),"",IF(ISTEXT(D1914),"",IF(A1909="Invoice No. : ",INDEX(Sheet1!F$14:F$181,MATCH(B1909,Sheet1!A$14:A$181,0)),G1913))))</f>
        <v/>
      </c>
      <c r="H1914" s="26" t="str">
        <f t="shared" si="117"/>
        <v/>
      </c>
      <c r="I1914" s="26" t="str">
        <f>IF(ISTEXT(E1914),"",IF(ISBLANK(E1914),"",IF(ISTEXT(D1914),"",IF(A1909="Invoice No. : ",TEXT(INDEX(Sheet1!C$14:C$200,MATCH(B1909,Sheet1!A$14:A$200,0)),"hh:mm:ss"),I1913))))</f>
        <v/>
      </c>
      <c r="J1914" t="str">
        <f t="shared" si="118"/>
        <v/>
      </c>
      <c r="K1914" t="str">
        <f>IF(ISBLANK(G1914),"",IF(ISTEXT(G1914),"",INDEX(Sheet1!H$14:H$181,MATCH(F1914,Sheet1!A$14:A$181,0))))</f>
        <v/>
      </c>
      <c r="L1914" t="str">
        <f>IF(ISBLANK(G1914),"",IF(ISTEXT(G1914),"",INDEX(Sheet1!I$14:I$181,MATCH(F1914,Sheet1!A$14:A$181,0))))</f>
        <v/>
      </c>
      <c r="M1914" t="str">
        <f>IF(ISBLANK(G1914),"",IF(ISTEXT(G1914),"",IF(INDEX(Sheet1!H$14:H$181,MATCH(F1914,Sheet1!A$14:A$181,0))&lt;&gt;0,IF(INDEX(Sheet1!I$14:I$181,MATCH(F1914,Sheet1!A$14:A$181,0))&lt;&gt;0,"Loan &amp; Cash","Loan"),"Cash")))</f>
        <v/>
      </c>
      <c r="N1914" t="str">
        <f>IF(ISTEXT(E1914),"",IF(ISBLANK(E1914),"",IF(ISTEXT(D1914),"",IF(A1909="Invoice No. : ",INDEX(Sheet1!D$14:D$181,MATCH(B1909,Sheet1!A$14:A$181,0)),N1913))))</f>
        <v/>
      </c>
      <c r="O1914" t="str">
        <f>IF(ISTEXT(E1914),"",IF(ISBLANK(E1914),"",IF(ISTEXT(D1914),"",IF(A1909="Invoice No. : ",INDEX(Sheet1!E$14:E$181,MATCH(B1909,Sheet1!A$14:A$181,0)),O1913))))</f>
        <v/>
      </c>
      <c r="P1914" t="str">
        <f>IF(ISTEXT(E1914),"",IF(ISBLANK(E1914),"",IF(ISTEXT(D1914),"",IF(A1909="Invoice No. : ",INDEX(Sheet1!G$14:G$181,MATCH(B1909,Sheet1!A$14:A$181,0)),P1913))))</f>
        <v/>
      </c>
      <c r="Q1914" t="str">
        <f t="shared" si="119"/>
        <v/>
      </c>
    </row>
    <row r="1915" spans="1:17" x14ac:dyDescent="0.2">
      <c r="A1915" s="10" t="s">
        <v>993</v>
      </c>
      <c r="B1915" s="10" t="s">
        <v>994</v>
      </c>
      <c r="C1915" s="11">
        <v>1</v>
      </c>
      <c r="D1915" s="11">
        <v>18</v>
      </c>
      <c r="E1915" s="11">
        <v>18</v>
      </c>
      <c r="F1915" s="26">
        <f t="shared" si="116"/>
        <v>2145408</v>
      </c>
      <c r="G1915" s="26">
        <f>IF(ISTEXT(E1915),"",IF(ISBLANK(E1915),"",IF(ISTEXT(D1915),"",IF(A1910="Invoice No. : ",INDEX(Sheet1!F$14:F$181,MATCH(B1910,Sheet1!A$14:A$181,0)),G1914))))</f>
        <v>50905</v>
      </c>
      <c r="H1915" s="26" t="str">
        <f t="shared" si="117"/>
        <v>01/17/2023</v>
      </c>
      <c r="I1915" s="26" t="str">
        <f>IF(ISTEXT(E1915),"",IF(ISBLANK(E1915),"",IF(ISTEXT(D1915),"",IF(A1910="Invoice No. : ",TEXT(INDEX(Sheet1!C$14:C$200,MATCH(B1910,Sheet1!A$14:A$200,0)),"hh:mm:ss"),I1914))))</f>
        <v>15:08:25</v>
      </c>
      <c r="J1915">
        <f t="shared" si="118"/>
        <v>18</v>
      </c>
      <c r="K1915">
        <f>IF(ISBLANK(G1915),"",IF(ISTEXT(G1915),"",INDEX(Sheet1!H$14:H$181,MATCH(F1915,Sheet1!A$14:A$181,0))))</f>
        <v>0</v>
      </c>
      <c r="L1915">
        <f>IF(ISBLANK(G1915),"",IF(ISTEXT(G1915),"",INDEX(Sheet1!I$14:I$181,MATCH(F1915,Sheet1!A$14:A$181,0))))</f>
        <v>18</v>
      </c>
      <c r="M1915" t="str">
        <f>IF(ISBLANK(G1915),"",IF(ISTEXT(G1915),"",IF(INDEX(Sheet1!H$14:H$181,MATCH(F1915,Sheet1!A$14:A$181,0))&lt;&gt;0,IF(INDEX(Sheet1!I$14:I$181,MATCH(F1915,Sheet1!A$14:A$181,0))&lt;&gt;0,"Loan &amp; Cash","Loan"),"Cash")))</f>
        <v>Cash</v>
      </c>
      <c r="N1915">
        <f>IF(ISTEXT(E1915),"",IF(ISBLANK(E1915),"",IF(ISTEXT(D1915),"",IF(A1910="Invoice No. : ",INDEX(Sheet1!D$14:D$181,MATCH(B1910,Sheet1!A$14:A$181,0)),N1914))))</f>
        <v>2</v>
      </c>
      <c r="O1915" t="str">
        <f>IF(ISTEXT(E1915),"",IF(ISBLANK(E1915),"",IF(ISTEXT(D1915),"",IF(A1910="Invoice No. : ",INDEX(Sheet1!E$14:E$181,MATCH(B1910,Sheet1!A$14:A$181,0)),O1914))))</f>
        <v>RUBY</v>
      </c>
      <c r="P1915" t="str">
        <f>IF(ISTEXT(E1915),"",IF(ISBLANK(E1915),"",IF(ISTEXT(D1915),"",IF(A1910="Invoice No. : ",INDEX(Sheet1!G$14:G$181,MATCH(B1910,Sheet1!A$14:A$181,0)),P1914))))</f>
        <v>DALIS, LAILA CALUMINGA</v>
      </c>
      <c r="Q1915">
        <f t="shared" si="119"/>
        <v>130591.09</v>
      </c>
    </row>
    <row r="1916" spans="1:17" x14ac:dyDescent="0.2">
      <c r="D1916" s="12" t="s">
        <v>16</v>
      </c>
      <c r="E1916" s="13">
        <v>18</v>
      </c>
      <c r="F1916" s="26" t="str">
        <f t="shared" si="116"/>
        <v/>
      </c>
      <c r="G1916" s="26" t="str">
        <f>IF(ISTEXT(E1916),"",IF(ISBLANK(E1916),"",IF(ISTEXT(D1916),"",IF(A1911="Invoice No. : ",INDEX(Sheet1!F$14:F$181,MATCH(B1911,Sheet1!A$14:A$181,0)),G1915))))</f>
        <v/>
      </c>
      <c r="H1916" s="26" t="str">
        <f t="shared" si="117"/>
        <v/>
      </c>
      <c r="I1916" s="26" t="str">
        <f>IF(ISTEXT(E1916),"",IF(ISBLANK(E1916),"",IF(ISTEXT(D1916),"",IF(A1911="Invoice No. : ",TEXT(INDEX(Sheet1!C$14:C$200,MATCH(B1911,Sheet1!A$14:A$200,0)),"hh:mm:ss"),I1915))))</f>
        <v/>
      </c>
      <c r="J1916" t="str">
        <f t="shared" si="118"/>
        <v/>
      </c>
      <c r="K1916" t="str">
        <f>IF(ISBLANK(G1916),"",IF(ISTEXT(G1916),"",INDEX(Sheet1!H$14:H$181,MATCH(F1916,Sheet1!A$14:A$181,0))))</f>
        <v/>
      </c>
      <c r="L1916" t="str">
        <f>IF(ISBLANK(G1916),"",IF(ISTEXT(G1916),"",INDEX(Sheet1!I$14:I$181,MATCH(F1916,Sheet1!A$14:A$181,0))))</f>
        <v/>
      </c>
      <c r="M1916" t="str">
        <f>IF(ISBLANK(G1916),"",IF(ISTEXT(G1916),"",IF(INDEX(Sheet1!H$14:H$181,MATCH(F1916,Sheet1!A$14:A$181,0))&lt;&gt;0,IF(INDEX(Sheet1!I$14:I$181,MATCH(F1916,Sheet1!A$14:A$181,0))&lt;&gt;0,"Loan &amp; Cash","Loan"),"Cash")))</f>
        <v/>
      </c>
      <c r="N1916" t="str">
        <f>IF(ISTEXT(E1916),"",IF(ISBLANK(E1916),"",IF(ISTEXT(D1916),"",IF(A1911="Invoice No. : ",INDEX(Sheet1!D$14:D$181,MATCH(B1911,Sheet1!A$14:A$181,0)),N1915))))</f>
        <v/>
      </c>
      <c r="O1916" t="str">
        <f>IF(ISTEXT(E1916),"",IF(ISBLANK(E1916),"",IF(ISTEXT(D1916),"",IF(A1911="Invoice No. : ",INDEX(Sheet1!E$14:E$181,MATCH(B1911,Sheet1!A$14:A$181,0)),O1915))))</f>
        <v/>
      </c>
      <c r="P1916" t="str">
        <f>IF(ISTEXT(E1916),"",IF(ISBLANK(E1916),"",IF(ISTEXT(D1916),"",IF(A1911="Invoice No. : ",INDEX(Sheet1!G$14:G$181,MATCH(B1911,Sheet1!A$14:A$181,0)),P1915))))</f>
        <v/>
      </c>
      <c r="Q1916" t="str">
        <f t="shared" si="119"/>
        <v/>
      </c>
    </row>
    <row r="1917" spans="1:17" x14ac:dyDescent="0.2">
      <c r="F1917" s="26" t="str">
        <f t="shared" si="116"/>
        <v/>
      </c>
      <c r="G1917" s="26" t="str">
        <f>IF(ISTEXT(E1917),"",IF(ISBLANK(E1917),"",IF(ISTEXT(D1917),"",IF(A1912="Invoice No. : ",INDEX(Sheet1!F$14:F$181,MATCH(B1912,Sheet1!A$14:A$181,0)),G1916))))</f>
        <v/>
      </c>
      <c r="H1917" s="26" t="str">
        <f t="shared" si="117"/>
        <v/>
      </c>
      <c r="I1917" s="26" t="str">
        <f>IF(ISTEXT(E1917),"",IF(ISBLANK(E1917),"",IF(ISTEXT(D1917),"",IF(A1912="Invoice No. : ",TEXT(INDEX(Sheet1!C$14:C$200,MATCH(B1912,Sheet1!A$14:A$200,0)),"hh:mm:ss"),I1916))))</f>
        <v/>
      </c>
      <c r="J1917" t="str">
        <f t="shared" si="118"/>
        <v/>
      </c>
      <c r="K1917" t="str">
        <f>IF(ISBLANK(G1917),"",IF(ISTEXT(G1917),"",INDEX(Sheet1!H$14:H$181,MATCH(F1917,Sheet1!A$14:A$181,0))))</f>
        <v/>
      </c>
      <c r="L1917" t="str">
        <f>IF(ISBLANK(G1917),"",IF(ISTEXT(G1917),"",INDEX(Sheet1!I$14:I$181,MATCH(F1917,Sheet1!A$14:A$181,0))))</f>
        <v/>
      </c>
      <c r="M1917" t="str">
        <f>IF(ISBLANK(G1917),"",IF(ISTEXT(G1917),"",IF(INDEX(Sheet1!H$14:H$181,MATCH(F1917,Sheet1!A$14:A$181,0))&lt;&gt;0,IF(INDEX(Sheet1!I$14:I$181,MATCH(F1917,Sheet1!A$14:A$181,0))&lt;&gt;0,"Loan &amp; Cash","Loan"),"Cash")))</f>
        <v/>
      </c>
      <c r="N1917" t="str">
        <f>IF(ISTEXT(E1917),"",IF(ISBLANK(E1917),"",IF(ISTEXT(D1917),"",IF(A1912="Invoice No. : ",INDEX(Sheet1!D$14:D$181,MATCH(B1912,Sheet1!A$14:A$181,0)),N1916))))</f>
        <v/>
      </c>
      <c r="O1917" t="str">
        <f>IF(ISTEXT(E1917),"",IF(ISBLANK(E1917),"",IF(ISTEXT(D1917),"",IF(A1912="Invoice No. : ",INDEX(Sheet1!E$14:E$181,MATCH(B1912,Sheet1!A$14:A$181,0)),O1916))))</f>
        <v/>
      </c>
      <c r="P1917" t="str">
        <f>IF(ISTEXT(E1917),"",IF(ISBLANK(E1917),"",IF(ISTEXT(D1917),"",IF(A1912="Invoice No. : ",INDEX(Sheet1!G$14:G$181,MATCH(B1912,Sheet1!A$14:A$181,0)),P1916))))</f>
        <v/>
      </c>
      <c r="Q1917" t="str">
        <f t="shared" si="119"/>
        <v/>
      </c>
    </row>
    <row r="1918" spans="1:17" x14ac:dyDescent="0.2">
      <c r="F1918" s="26" t="str">
        <f t="shared" si="116"/>
        <v/>
      </c>
      <c r="G1918" s="26" t="str">
        <f>IF(ISTEXT(E1918),"",IF(ISBLANK(E1918),"",IF(ISTEXT(D1918),"",IF(A1913="Invoice No. : ",INDEX(Sheet1!F$14:F$181,MATCH(B1913,Sheet1!A$14:A$181,0)),G1917))))</f>
        <v/>
      </c>
      <c r="H1918" s="26" t="str">
        <f t="shared" si="117"/>
        <v/>
      </c>
      <c r="I1918" s="26" t="str">
        <f>IF(ISTEXT(E1918),"",IF(ISBLANK(E1918),"",IF(ISTEXT(D1918),"",IF(A1913="Invoice No. : ",TEXT(INDEX(Sheet1!C$14:C$200,MATCH(B1913,Sheet1!A$14:A$200,0)),"hh:mm:ss"),I1917))))</f>
        <v/>
      </c>
      <c r="J1918" t="str">
        <f t="shared" si="118"/>
        <v/>
      </c>
      <c r="K1918" t="str">
        <f>IF(ISBLANK(G1918),"",IF(ISTEXT(G1918),"",INDEX(Sheet1!H$14:H$181,MATCH(F1918,Sheet1!A$14:A$181,0))))</f>
        <v/>
      </c>
      <c r="L1918" t="str">
        <f>IF(ISBLANK(G1918),"",IF(ISTEXT(G1918),"",INDEX(Sheet1!I$14:I$181,MATCH(F1918,Sheet1!A$14:A$181,0))))</f>
        <v/>
      </c>
      <c r="M1918" t="str">
        <f>IF(ISBLANK(G1918),"",IF(ISTEXT(G1918),"",IF(INDEX(Sheet1!H$14:H$181,MATCH(F1918,Sheet1!A$14:A$181,0))&lt;&gt;0,IF(INDEX(Sheet1!I$14:I$181,MATCH(F1918,Sheet1!A$14:A$181,0))&lt;&gt;0,"Loan &amp; Cash","Loan"),"Cash")))</f>
        <v/>
      </c>
      <c r="N1918" t="str">
        <f>IF(ISTEXT(E1918),"",IF(ISBLANK(E1918),"",IF(ISTEXT(D1918),"",IF(A1913="Invoice No. : ",INDEX(Sheet1!D$14:D$181,MATCH(B1913,Sheet1!A$14:A$181,0)),N1917))))</f>
        <v/>
      </c>
      <c r="O1918" t="str">
        <f>IF(ISTEXT(E1918),"",IF(ISBLANK(E1918),"",IF(ISTEXT(D1918),"",IF(A1913="Invoice No. : ",INDEX(Sheet1!E$14:E$181,MATCH(B1913,Sheet1!A$14:A$181,0)),O1917))))</f>
        <v/>
      </c>
      <c r="P1918" t="str">
        <f>IF(ISTEXT(E1918),"",IF(ISBLANK(E1918),"",IF(ISTEXT(D1918),"",IF(A1913="Invoice No. : ",INDEX(Sheet1!G$14:G$181,MATCH(B1913,Sheet1!A$14:A$181,0)),P1917))))</f>
        <v/>
      </c>
      <c r="Q1918" t="str">
        <f t="shared" si="119"/>
        <v/>
      </c>
    </row>
    <row r="1919" spans="1:17" x14ac:dyDescent="0.2">
      <c r="A1919" s="3" t="s">
        <v>4</v>
      </c>
      <c r="B1919" s="4">
        <v>2145409</v>
      </c>
      <c r="C1919" s="3" t="s">
        <v>5</v>
      </c>
      <c r="D1919" s="5" t="s">
        <v>185</v>
      </c>
      <c r="F1919" s="26" t="str">
        <f t="shared" si="116"/>
        <v/>
      </c>
      <c r="G1919" s="26" t="str">
        <f>IF(ISTEXT(E1919),"",IF(ISBLANK(E1919),"",IF(ISTEXT(D1919),"",IF(A1914="Invoice No. : ",INDEX(Sheet1!F$14:F$181,MATCH(B1914,Sheet1!A$14:A$181,0)),G1918))))</f>
        <v/>
      </c>
      <c r="H1919" s="26" t="str">
        <f t="shared" si="117"/>
        <v/>
      </c>
      <c r="I1919" s="26" t="str">
        <f>IF(ISTEXT(E1919),"",IF(ISBLANK(E1919),"",IF(ISTEXT(D1919),"",IF(A1914="Invoice No. : ",TEXT(INDEX(Sheet1!C$14:C$200,MATCH(B1914,Sheet1!A$14:A$200,0)),"hh:mm:ss"),I1918))))</f>
        <v/>
      </c>
      <c r="J1919" t="str">
        <f t="shared" si="118"/>
        <v/>
      </c>
      <c r="K1919" t="str">
        <f>IF(ISBLANK(G1919),"",IF(ISTEXT(G1919),"",INDEX(Sheet1!H$14:H$181,MATCH(F1919,Sheet1!A$14:A$181,0))))</f>
        <v/>
      </c>
      <c r="L1919" t="str">
        <f>IF(ISBLANK(G1919),"",IF(ISTEXT(G1919),"",INDEX(Sheet1!I$14:I$181,MATCH(F1919,Sheet1!A$14:A$181,0))))</f>
        <v/>
      </c>
      <c r="M1919" t="str">
        <f>IF(ISBLANK(G1919),"",IF(ISTEXT(G1919),"",IF(INDEX(Sheet1!H$14:H$181,MATCH(F1919,Sheet1!A$14:A$181,0))&lt;&gt;0,IF(INDEX(Sheet1!I$14:I$181,MATCH(F1919,Sheet1!A$14:A$181,0))&lt;&gt;0,"Loan &amp; Cash","Loan"),"Cash")))</f>
        <v/>
      </c>
      <c r="N1919" t="str">
        <f>IF(ISTEXT(E1919),"",IF(ISBLANK(E1919),"",IF(ISTEXT(D1919),"",IF(A1914="Invoice No. : ",INDEX(Sheet1!D$14:D$181,MATCH(B1914,Sheet1!A$14:A$181,0)),N1918))))</f>
        <v/>
      </c>
      <c r="O1919" t="str">
        <f>IF(ISTEXT(E1919),"",IF(ISBLANK(E1919),"",IF(ISTEXT(D1919),"",IF(A1914="Invoice No. : ",INDEX(Sheet1!E$14:E$181,MATCH(B1914,Sheet1!A$14:A$181,0)),O1918))))</f>
        <v/>
      </c>
      <c r="P1919" t="str">
        <f>IF(ISTEXT(E1919),"",IF(ISBLANK(E1919),"",IF(ISTEXT(D1919),"",IF(A1914="Invoice No. : ",INDEX(Sheet1!G$14:G$181,MATCH(B1914,Sheet1!A$14:A$181,0)),P1918))))</f>
        <v/>
      </c>
      <c r="Q1919" t="str">
        <f t="shared" si="119"/>
        <v/>
      </c>
    </row>
    <row r="1920" spans="1:17" x14ac:dyDescent="0.2">
      <c r="A1920" s="3" t="s">
        <v>7</v>
      </c>
      <c r="B1920" s="6">
        <v>44943</v>
      </c>
      <c r="C1920" s="3" t="s">
        <v>8</v>
      </c>
      <c r="D1920" s="7">
        <v>2</v>
      </c>
      <c r="F1920" s="26" t="str">
        <f t="shared" si="116"/>
        <v/>
      </c>
      <c r="G1920" s="26" t="str">
        <f>IF(ISTEXT(E1920),"",IF(ISBLANK(E1920),"",IF(ISTEXT(D1920),"",IF(A1915="Invoice No. : ",INDEX(Sheet1!F$14:F$181,MATCH(B1915,Sheet1!A$14:A$181,0)),G1919))))</f>
        <v/>
      </c>
      <c r="H1920" s="26" t="str">
        <f t="shared" si="117"/>
        <v/>
      </c>
      <c r="I1920" s="26" t="str">
        <f>IF(ISTEXT(E1920),"",IF(ISBLANK(E1920),"",IF(ISTEXT(D1920),"",IF(A1915="Invoice No. : ",TEXT(INDEX(Sheet1!C$14:C$200,MATCH(B1915,Sheet1!A$14:A$200,0)),"hh:mm:ss"),I1919))))</f>
        <v/>
      </c>
      <c r="J1920" t="str">
        <f t="shared" si="118"/>
        <v/>
      </c>
      <c r="K1920" t="str">
        <f>IF(ISBLANK(G1920),"",IF(ISTEXT(G1920),"",INDEX(Sheet1!H$14:H$181,MATCH(F1920,Sheet1!A$14:A$181,0))))</f>
        <v/>
      </c>
      <c r="L1920" t="str">
        <f>IF(ISBLANK(G1920),"",IF(ISTEXT(G1920),"",INDEX(Sheet1!I$14:I$181,MATCH(F1920,Sheet1!A$14:A$181,0))))</f>
        <v/>
      </c>
      <c r="M1920" t="str">
        <f>IF(ISBLANK(G1920),"",IF(ISTEXT(G1920),"",IF(INDEX(Sheet1!H$14:H$181,MATCH(F1920,Sheet1!A$14:A$181,0))&lt;&gt;0,IF(INDEX(Sheet1!I$14:I$181,MATCH(F1920,Sheet1!A$14:A$181,0))&lt;&gt;0,"Loan &amp; Cash","Loan"),"Cash")))</f>
        <v/>
      </c>
      <c r="N1920" t="str">
        <f>IF(ISTEXT(E1920),"",IF(ISBLANK(E1920),"",IF(ISTEXT(D1920),"",IF(A1915="Invoice No. : ",INDEX(Sheet1!D$14:D$181,MATCH(B1915,Sheet1!A$14:A$181,0)),N1919))))</f>
        <v/>
      </c>
      <c r="O1920" t="str">
        <f>IF(ISTEXT(E1920),"",IF(ISBLANK(E1920),"",IF(ISTEXT(D1920),"",IF(A1915="Invoice No. : ",INDEX(Sheet1!E$14:E$181,MATCH(B1915,Sheet1!A$14:A$181,0)),O1919))))</f>
        <v/>
      </c>
      <c r="P1920" t="str">
        <f>IF(ISTEXT(E1920),"",IF(ISBLANK(E1920),"",IF(ISTEXT(D1920),"",IF(A1915="Invoice No. : ",INDEX(Sheet1!G$14:G$181,MATCH(B1915,Sheet1!A$14:A$181,0)),P1919))))</f>
        <v/>
      </c>
      <c r="Q1920" t="str">
        <f t="shared" si="119"/>
        <v/>
      </c>
    </row>
    <row r="1921" spans="1:17" x14ac:dyDescent="0.2">
      <c r="F1921" s="26" t="str">
        <f t="shared" si="116"/>
        <v/>
      </c>
      <c r="G1921" s="26" t="str">
        <f>IF(ISTEXT(E1921),"",IF(ISBLANK(E1921),"",IF(ISTEXT(D1921),"",IF(A1916="Invoice No. : ",INDEX(Sheet1!F$14:F$181,MATCH(B1916,Sheet1!A$14:A$181,0)),G1920))))</f>
        <v/>
      </c>
      <c r="H1921" s="26" t="str">
        <f t="shared" si="117"/>
        <v/>
      </c>
      <c r="I1921" s="26" t="str">
        <f>IF(ISTEXT(E1921),"",IF(ISBLANK(E1921),"",IF(ISTEXT(D1921),"",IF(A1916="Invoice No. : ",TEXT(INDEX(Sheet1!C$14:C$200,MATCH(B1916,Sheet1!A$14:A$200,0)),"hh:mm:ss"),I1920))))</f>
        <v/>
      </c>
      <c r="J1921" t="str">
        <f t="shared" si="118"/>
        <v/>
      </c>
      <c r="K1921" t="str">
        <f>IF(ISBLANK(G1921),"",IF(ISTEXT(G1921),"",INDEX(Sheet1!H$14:H$181,MATCH(F1921,Sheet1!A$14:A$181,0))))</f>
        <v/>
      </c>
      <c r="L1921" t="str">
        <f>IF(ISBLANK(G1921),"",IF(ISTEXT(G1921),"",INDEX(Sheet1!I$14:I$181,MATCH(F1921,Sheet1!A$14:A$181,0))))</f>
        <v/>
      </c>
      <c r="M1921" t="str">
        <f>IF(ISBLANK(G1921),"",IF(ISTEXT(G1921),"",IF(INDEX(Sheet1!H$14:H$181,MATCH(F1921,Sheet1!A$14:A$181,0))&lt;&gt;0,IF(INDEX(Sheet1!I$14:I$181,MATCH(F1921,Sheet1!A$14:A$181,0))&lt;&gt;0,"Loan &amp; Cash","Loan"),"Cash")))</f>
        <v/>
      </c>
      <c r="N1921" t="str">
        <f>IF(ISTEXT(E1921),"",IF(ISBLANK(E1921),"",IF(ISTEXT(D1921),"",IF(A1916="Invoice No. : ",INDEX(Sheet1!D$14:D$181,MATCH(B1916,Sheet1!A$14:A$181,0)),N1920))))</f>
        <v/>
      </c>
      <c r="O1921" t="str">
        <f>IF(ISTEXT(E1921),"",IF(ISBLANK(E1921),"",IF(ISTEXT(D1921),"",IF(A1916="Invoice No. : ",INDEX(Sheet1!E$14:E$181,MATCH(B1916,Sheet1!A$14:A$181,0)),O1920))))</f>
        <v/>
      </c>
      <c r="P1921" t="str">
        <f>IF(ISTEXT(E1921),"",IF(ISBLANK(E1921),"",IF(ISTEXT(D1921),"",IF(A1916="Invoice No. : ",INDEX(Sheet1!G$14:G$181,MATCH(B1916,Sheet1!A$14:A$181,0)),P1920))))</f>
        <v/>
      </c>
      <c r="Q1921" t="str">
        <f t="shared" si="119"/>
        <v/>
      </c>
    </row>
    <row r="1922" spans="1:17" x14ac:dyDescent="0.2">
      <c r="A1922" s="8" t="s">
        <v>9</v>
      </c>
      <c r="B1922" s="8" t="s">
        <v>10</v>
      </c>
      <c r="C1922" s="9" t="s">
        <v>11</v>
      </c>
      <c r="D1922" s="9" t="s">
        <v>12</v>
      </c>
      <c r="E1922" s="9" t="s">
        <v>13</v>
      </c>
      <c r="F1922" s="26" t="str">
        <f t="shared" si="116"/>
        <v/>
      </c>
      <c r="G1922" s="26" t="str">
        <f>IF(ISTEXT(E1922),"",IF(ISBLANK(E1922),"",IF(ISTEXT(D1922),"",IF(A1917="Invoice No. : ",INDEX(Sheet1!F$14:F$181,MATCH(B1917,Sheet1!A$14:A$181,0)),G1921))))</f>
        <v/>
      </c>
      <c r="H1922" s="26" t="str">
        <f t="shared" si="117"/>
        <v/>
      </c>
      <c r="I1922" s="26" t="str">
        <f>IF(ISTEXT(E1922),"",IF(ISBLANK(E1922),"",IF(ISTEXT(D1922),"",IF(A1917="Invoice No. : ",TEXT(INDEX(Sheet1!C$14:C$200,MATCH(B1917,Sheet1!A$14:A$200,0)),"hh:mm:ss"),I1921))))</f>
        <v/>
      </c>
      <c r="J1922" t="str">
        <f t="shared" si="118"/>
        <v/>
      </c>
      <c r="K1922" t="str">
        <f>IF(ISBLANK(G1922),"",IF(ISTEXT(G1922),"",INDEX(Sheet1!H$14:H$181,MATCH(F1922,Sheet1!A$14:A$181,0))))</f>
        <v/>
      </c>
      <c r="L1922" t="str">
        <f>IF(ISBLANK(G1922),"",IF(ISTEXT(G1922),"",INDEX(Sheet1!I$14:I$181,MATCH(F1922,Sheet1!A$14:A$181,0))))</f>
        <v/>
      </c>
      <c r="M1922" t="str">
        <f>IF(ISBLANK(G1922),"",IF(ISTEXT(G1922),"",IF(INDEX(Sheet1!H$14:H$181,MATCH(F1922,Sheet1!A$14:A$181,0))&lt;&gt;0,IF(INDEX(Sheet1!I$14:I$181,MATCH(F1922,Sheet1!A$14:A$181,0))&lt;&gt;0,"Loan &amp; Cash","Loan"),"Cash")))</f>
        <v/>
      </c>
      <c r="N1922" t="str">
        <f>IF(ISTEXT(E1922),"",IF(ISBLANK(E1922),"",IF(ISTEXT(D1922),"",IF(A1917="Invoice No. : ",INDEX(Sheet1!D$14:D$181,MATCH(B1917,Sheet1!A$14:A$181,0)),N1921))))</f>
        <v/>
      </c>
      <c r="O1922" t="str">
        <f>IF(ISTEXT(E1922),"",IF(ISBLANK(E1922),"",IF(ISTEXT(D1922),"",IF(A1917="Invoice No. : ",INDEX(Sheet1!E$14:E$181,MATCH(B1917,Sheet1!A$14:A$181,0)),O1921))))</f>
        <v/>
      </c>
      <c r="P1922" t="str">
        <f>IF(ISTEXT(E1922),"",IF(ISBLANK(E1922),"",IF(ISTEXT(D1922),"",IF(A1917="Invoice No. : ",INDEX(Sheet1!G$14:G$181,MATCH(B1917,Sheet1!A$14:A$181,0)),P1921))))</f>
        <v/>
      </c>
      <c r="Q1922" t="str">
        <f t="shared" si="119"/>
        <v/>
      </c>
    </row>
    <row r="1923" spans="1:17" x14ac:dyDescent="0.2">
      <c r="F1923" s="26" t="str">
        <f t="shared" si="116"/>
        <v/>
      </c>
      <c r="G1923" s="26" t="str">
        <f>IF(ISTEXT(E1923),"",IF(ISBLANK(E1923),"",IF(ISTEXT(D1923),"",IF(A1918="Invoice No. : ",INDEX(Sheet1!F$14:F$181,MATCH(B1918,Sheet1!A$14:A$181,0)),G1922))))</f>
        <v/>
      </c>
      <c r="H1923" s="26" t="str">
        <f t="shared" si="117"/>
        <v/>
      </c>
      <c r="I1923" s="26" t="str">
        <f>IF(ISTEXT(E1923),"",IF(ISBLANK(E1923),"",IF(ISTEXT(D1923),"",IF(A1918="Invoice No. : ",TEXT(INDEX(Sheet1!C$14:C$200,MATCH(B1918,Sheet1!A$14:A$200,0)),"hh:mm:ss"),I1922))))</f>
        <v/>
      </c>
      <c r="J1923" t="str">
        <f t="shared" si="118"/>
        <v/>
      </c>
      <c r="K1923" t="str">
        <f>IF(ISBLANK(G1923),"",IF(ISTEXT(G1923),"",INDEX(Sheet1!H$14:H$181,MATCH(F1923,Sheet1!A$14:A$181,0))))</f>
        <v/>
      </c>
      <c r="L1923" t="str">
        <f>IF(ISBLANK(G1923),"",IF(ISTEXT(G1923),"",INDEX(Sheet1!I$14:I$181,MATCH(F1923,Sheet1!A$14:A$181,0))))</f>
        <v/>
      </c>
      <c r="M1923" t="str">
        <f>IF(ISBLANK(G1923),"",IF(ISTEXT(G1923),"",IF(INDEX(Sheet1!H$14:H$181,MATCH(F1923,Sheet1!A$14:A$181,0))&lt;&gt;0,IF(INDEX(Sheet1!I$14:I$181,MATCH(F1923,Sheet1!A$14:A$181,0))&lt;&gt;0,"Loan &amp; Cash","Loan"),"Cash")))</f>
        <v/>
      </c>
      <c r="N1923" t="str">
        <f>IF(ISTEXT(E1923),"",IF(ISBLANK(E1923),"",IF(ISTEXT(D1923),"",IF(A1918="Invoice No. : ",INDEX(Sheet1!D$14:D$181,MATCH(B1918,Sheet1!A$14:A$181,0)),N1922))))</f>
        <v/>
      </c>
      <c r="O1923" t="str">
        <f>IF(ISTEXT(E1923),"",IF(ISBLANK(E1923),"",IF(ISTEXT(D1923),"",IF(A1918="Invoice No. : ",INDEX(Sheet1!E$14:E$181,MATCH(B1918,Sheet1!A$14:A$181,0)),O1922))))</f>
        <v/>
      </c>
      <c r="P1923" t="str">
        <f>IF(ISTEXT(E1923),"",IF(ISBLANK(E1923),"",IF(ISTEXT(D1923),"",IF(A1918="Invoice No. : ",INDEX(Sheet1!G$14:G$181,MATCH(B1918,Sheet1!A$14:A$181,0)),P1922))))</f>
        <v/>
      </c>
      <c r="Q1923" t="str">
        <f t="shared" si="119"/>
        <v/>
      </c>
    </row>
    <row r="1924" spans="1:17" x14ac:dyDescent="0.2">
      <c r="A1924" s="10" t="s">
        <v>1223</v>
      </c>
      <c r="B1924" s="10" t="s">
        <v>1224</v>
      </c>
      <c r="C1924" s="11">
        <v>1</v>
      </c>
      <c r="D1924" s="11">
        <v>55</v>
      </c>
      <c r="E1924" s="11">
        <v>55</v>
      </c>
      <c r="F1924" s="26">
        <f t="shared" si="116"/>
        <v>2145409</v>
      </c>
      <c r="G1924" s="26">
        <f>IF(ISTEXT(E1924),"",IF(ISBLANK(E1924),"",IF(ISTEXT(D1924),"",IF(A1919="Invoice No. : ",INDEX(Sheet1!F$14:F$181,MATCH(B1919,Sheet1!A$14:A$181,0)),G1923))))</f>
        <v>34866</v>
      </c>
      <c r="H1924" s="26" t="str">
        <f t="shared" si="117"/>
        <v>01/17/2023</v>
      </c>
      <c r="I1924" s="26" t="str">
        <f>IF(ISTEXT(E1924),"",IF(ISBLANK(E1924),"",IF(ISTEXT(D1924),"",IF(A1919="Invoice No. : ",TEXT(INDEX(Sheet1!C$14:C$200,MATCH(B1919,Sheet1!A$14:A$200,0)),"hh:mm:ss"),I1923))))</f>
        <v>15:11:57</v>
      </c>
      <c r="J1924">
        <f t="shared" si="118"/>
        <v>55</v>
      </c>
      <c r="K1924">
        <f>IF(ISBLANK(G1924),"",IF(ISTEXT(G1924),"",INDEX(Sheet1!H$14:H$181,MATCH(F1924,Sheet1!A$14:A$181,0))))</f>
        <v>0</v>
      </c>
      <c r="L1924">
        <f>IF(ISBLANK(G1924),"",IF(ISTEXT(G1924),"",INDEX(Sheet1!I$14:I$181,MATCH(F1924,Sheet1!A$14:A$181,0))))</f>
        <v>55</v>
      </c>
      <c r="M1924" t="str">
        <f>IF(ISBLANK(G1924),"",IF(ISTEXT(G1924),"",IF(INDEX(Sheet1!H$14:H$181,MATCH(F1924,Sheet1!A$14:A$181,0))&lt;&gt;0,IF(INDEX(Sheet1!I$14:I$181,MATCH(F1924,Sheet1!A$14:A$181,0))&lt;&gt;0,"Loan &amp; Cash","Loan"),"Cash")))</f>
        <v>Cash</v>
      </c>
      <c r="N1924">
        <f>IF(ISTEXT(E1924),"",IF(ISBLANK(E1924),"",IF(ISTEXT(D1924),"",IF(A1919="Invoice No. : ",INDEX(Sheet1!D$14:D$181,MATCH(B1919,Sheet1!A$14:A$181,0)),N1923))))</f>
        <v>2</v>
      </c>
      <c r="O1924" t="str">
        <f>IF(ISTEXT(E1924),"",IF(ISBLANK(E1924),"",IF(ISTEXT(D1924),"",IF(A1919="Invoice No. : ",INDEX(Sheet1!E$14:E$181,MATCH(B1919,Sheet1!A$14:A$181,0)),O1923))))</f>
        <v>RUBY</v>
      </c>
      <c r="P1924" t="str">
        <f>IF(ISTEXT(E1924),"",IF(ISBLANK(E1924),"",IF(ISTEXT(D1924),"",IF(A1919="Invoice No. : ",INDEX(Sheet1!G$14:G$181,MATCH(B1919,Sheet1!A$14:A$181,0)),P1923))))</f>
        <v>HIPOL, LUCRECIA MAMANAO</v>
      </c>
      <c r="Q1924">
        <f t="shared" si="119"/>
        <v>130591.09</v>
      </c>
    </row>
    <row r="1925" spans="1:17" x14ac:dyDescent="0.2">
      <c r="D1925" s="12" t="s">
        <v>16</v>
      </c>
      <c r="E1925" s="13">
        <v>55</v>
      </c>
      <c r="F1925" s="26" t="str">
        <f t="shared" si="116"/>
        <v/>
      </c>
      <c r="G1925" s="26" t="str">
        <f>IF(ISTEXT(E1925),"",IF(ISBLANK(E1925),"",IF(ISTEXT(D1925),"",IF(A1920="Invoice No. : ",INDEX(Sheet1!F$14:F$181,MATCH(B1920,Sheet1!A$14:A$181,0)),G1924))))</f>
        <v/>
      </c>
      <c r="H1925" s="26" t="str">
        <f t="shared" si="117"/>
        <v/>
      </c>
      <c r="I1925" s="26" t="str">
        <f>IF(ISTEXT(E1925),"",IF(ISBLANK(E1925),"",IF(ISTEXT(D1925),"",IF(A1920="Invoice No. : ",TEXT(INDEX(Sheet1!C$14:C$200,MATCH(B1920,Sheet1!A$14:A$200,0)),"hh:mm:ss"),I1924))))</f>
        <v/>
      </c>
      <c r="J1925" t="str">
        <f t="shared" si="118"/>
        <v/>
      </c>
      <c r="K1925" t="str">
        <f>IF(ISBLANK(G1925),"",IF(ISTEXT(G1925),"",INDEX(Sheet1!H$14:H$181,MATCH(F1925,Sheet1!A$14:A$181,0))))</f>
        <v/>
      </c>
      <c r="L1925" t="str">
        <f>IF(ISBLANK(G1925),"",IF(ISTEXT(G1925),"",INDEX(Sheet1!I$14:I$181,MATCH(F1925,Sheet1!A$14:A$181,0))))</f>
        <v/>
      </c>
      <c r="M1925" t="str">
        <f>IF(ISBLANK(G1925),"",IF(ISTEXT(G1925),"",IF(INDEX(Sheet1!H$14:H$181,MATCH(F1925,Sheet1!A$14:A$181,0))&lt;&gt;0,IF(INDEX(Sheet1!I$14:I$181,MATCH(F1925,Sheet1!A$14:A$181,0))&lt;&gt;0,"Loan &amp; Cash","Loan"),"Cash")))</f>
        <v/>
      </c>
      <c r="N1925" t="str">
        <f>IF(ISTEXT(E1925),"",IF(ISBLANK(E1925),"",IF(ISTEXT(D1925),"",IF(A1920="Invoice No. : ",INDEX(Sheet1!D$14:D$181,MATCH(B1920,Sheet1!A$14:A$181,0)),N1924))))</f>
        <v/>
      </c>
      <c r="O1925" t="str">
        <f>IF(ISTEXT(E1925),"",IF(ISBLANK(E1925),"",IF(ISTEXT(D1925),"",IF(A1920="Invoice No. : ",INDEX(Sheet1!E$14:E$181,MATCH(B1920,Sheet1!A$14:A$181,0)),O1924))))</f>
        <v/>
      </c>
      <c r="P1925" t="str">
        <f>IF(ISTEXT(E1925),"",IF(ISBLANK(E1925),"",IF(ISTEXT(D1925),"",IF(A1920="Invoice No. : ",INDEX(Sheet1!G$14:G$181,MATCH(B1920,Sheet1!A$14:A$181,0)),P1924))))</f>
        <v/>
      </c>
      <c r="Q1925" t="str">
        <f t="shared" si="119"/>
        <v/>
      </c>
    </row>
    <row r="1926" spans="1:17" x14ac:dyDescent="0.2">
      <c r="F1926" s="26" t="str">
        <f t="shared" si="116"/>
        <v/>
      </c>
      <c r="G1926" s="26" t="str">
        <f>IF(ISTEXT(E1926),"",IF(ISBLANK(E1926),"",IF(ISTEXT(D1926),"",IF(A1921="Invoice No. : ",INDEX(Sheet1!F$14:F$181,MATCH(B1921,Sheet1!A$14:A$181,0)),G1925))))</f>
        <v/>
      </c>
      <c r="H1926" s="26" t="str">
        <f t="shared" si="117"/>
        <v/>
      </c>
      <c r="I1926" s="26" t="str">
        <f>IF(ISTEXT(E1926),"",IF(ISBLANK(E1926),"",IF(ISTEXT(D1926),"",IF(A1921="Invoice No. : ",TEXT(INDEX(Sheet1!C$14:C$200,MATCH(B1921,Sheet1!A$14:A$200,0)),"hh:mm:ss"),I1925))))</f>
        <v/>
      </c>
      <c r="J1926" t="str">
        <f t="shared" si="118"/>
        <v/>
      </c>
      <c r="K1926" t="str">
        <f>IF(ISBLANK(G1926),"",IF(ISTEXT(G1926),"",INDEX(Sheet1!H$14:H$181,MATCH(F1926,Sheet1!A$14:A$181,0))))</f>
        <v/>
      </c>
      <c r="L1926" t="str">
        <f>IF(ISBLANK(G1926),"",IF(ISTEXT(G1926),"",INDEX(Sheet1!I$14:I$181,MATCH(F1926,Sheet1!A$14:A$181,0))))</f>
        <v/>
      </c>
      <c r="M1926" t="str">
        <f>IF(ISBLANK(G1926),"",IF(ISTEXT(G1926),"",IF(INDEX(Sheet1!H$14:H$181,MATCH(F1926,Sheet1!A$14:A$181,0))&lt;&gt;0,IF(INDEX(Sheet1!I$14:I$181,MATCH(F1926,Sheet1!A$14:A$181,0))&lt;&gt;0,"Loan &amp; Cash","Loan"),"Cash")))</f>
        <v/>
      </c>
      <c r="N1926" t="str">
        <f>IF(ISTEXT(E1926),"",IF(ISBLANK(E1926),"",IF(ISTEXT(D1926),"",IF(A1921="Invoice No. : ",INDEX(Sheet1!D$14:D$181,MATCH(B1921,Sheet1!A$14:A$181,0)),N1925))))</f>
        <v/>
      </c>
      <c r="O1926" t="str">
        <f>IF(ISTEXT(E1926),"",IF(ISBLANK(E1926),"",IF(ISTEXT(D1926),"",IF(A1921="Invoice No. : ",INDEX(Sheet1!E$14:E$181,MATCH(B1921,Sheet1!A$14:A$181,0)),O1925))))</f>
        <v/>
      </c>
      <c r="P1926" t="str">
        <f>IF(ISTEXT(E1926),"",IF(ISBLANK(E1926),"",IF(ISTEXT(D1926),"",IF(A1921="Invoice No. : ",INDEX(Sheet1!G$14:G$181,MATCH(B1921,Sheet1!A$14:A$181,0)),P1925))))</f>
        <v/>
      </c>
      <c r="Q1926" t="str">
        <f t="shared" si="119"/>
        <v/>
      </c>
    </row>
    <row r="1927" spans="1:17" x14ac:dyDescent="0.2">
      <c r="F1927" s="26" t="str">
        <f t="shared" si="116"/>
        <v/>
      </c>
      <c r="G1927" s="26" t="str">
        <f>IF(ISTEXT(E1927),"",IF(ISBLANK(E1927),"",IF(ISTEXT(D1927),"",IF(A1922="Invoice No. : ",INDEX(Sheet1!F$14:F$181,MATCH(B1922,Sheet1!A$14:A$181,0)),G1926))))</f>
        <v/>
      </c>
      <c r="H1927" s="26" t="str">
        <f t="shared" si="117"/>
        <v/>
      </c>
      <c r="I1927" s="26" t="str">
        <f>IF(ISTEXT(E1927),"",IF(ISBLANK(E1927),"",IF(ISTEXT(D1927),"",IF(A1922="Invoice No. : ",TEXT(INDEX(Sheet1!C$14:C$200,MATCH(B1922,Sheet1!A$14:A$200,0)),"hh:mm:ss"),I1926))))</f>
        <v/>
      </c>
      <c r="J1927" t="str">
        <f t="shared" si="118"/>
        <v/>
      </c>
      <c r="K1927" t="str">
        <f>IF(ISBLANK(G1927),"",IF(ISTEXT(G1927),"",INDEX(Sheet1!H$14:H$181,MATCH(F1927,Sheet1!A$14:A$181,0))))</f>
        <v/>
      </c>
      <c r="L1927" t="str">
        <f>IF(ISBLANK(G1927),"",IF(ISTEXT(G1927),"",INDEX(Sheet1!I$14:I$181,MATCH(F1927,Sheet1!A$14:A$181,0))))</f>
        <v/>
      </c>
      <c r="M1927" t="str">
        <f>IF(ISBLANK(G1927),"",IF(ISTEXT(G1927),"",IF(INDEX(Sheet1!H$14:H$181,MATCH(F1927,Sheet1!A$14:A$181,0))&lt;&gt;0,IF(INDEX(Sheet1!I$14:I$181,MATCH(F1927,Sheet1!A$14:A$181,0))&lt;&gt;0,"Loan &amp; Cash","Loan"),"Cash")))</f>
        <v/>
      </c>
      <c r="N1927" t="str">
        <f>IF(ISTEXT(E1927),"",IF(ISBLANK(E1927),"",IF(ISTEXT(D1927),"",IF(A1922="Invoice No. : ",INDEX(Sheet1!D$14:D$181,MATCH(B1922,Sheet1!A$14:A$181,0)),N1926))))</f>
        <v/>
      </c>
      <c r="O1927" t="str">
        <f>IF(ISTEXT(E1927),"",IF(ISBLANK(E1927),"",IF(ISTEXT(D1927),"",IF(A1922="Invoice No. : ",INDEX(Sheet1!E$14:E$181,MATCH(B1922,Sheet1!A$14:A$181,0)),O1926))))</f>
        <v/>
      </c>
      <c r="P1927" t="str">
        <f>IF(ISTEXT(E1927),"",IF(ISBLANK(E1927),"",IF(ISTEXT(D1927),"",IF(A1922="Invoice No. : ",INDEX(Sheet1!G$14:G$181,MATCH(B1922,Sheet1!A$14:A$181,0)),P1926))))</f>
        <v/>
      </c>
      <c r="Q1927" t="str">
        <f t="shared" si="119"/>
        <v/>
      </c>
    </row>
    <row r="1928" spans="1:17" x14ac:dyDescent="0.2">
      <c r="A1928" s="3" t="s">
        <v>4</v>
      </c>
      <c r="B1928" s="4">
        <v>2145410</v>
      </c>
      <c r="C1928" s="3" t="s">
        <v>5</v>
      </c>
      <c r="D1928" s="5" t="s">
        <v>185</v>
      </c>
      <c r="F1928" s="26" t="str">
        <f t="shared" si="116"/>
        <v/>
      </c>
      <c r="G1928" s="26" t="str">
        <f>IF(ISTEXT(E1928),"",IF(ISBLANK(E1928),"",IF(ISTEXT(D1928),"",IF(A1923="Invoice No. : ",INDEX(Sheet1!F$14:F$181,MATCH(B1923,Sheet1!A$14:A$181,0)),G1927))))</f>
        <v/>
      </c>
      <c r="H1928" s="26" t="str">
        <f t="shared" si="117"/>
        <v/>
      </c>
      <c r="I1928" s="26" t="str">
        <f>IF(ISTEXT(E1928),"",IF(ISBLANK(E1928),"",IF(ISTEXT(D1928),"",IF(A1923="Invoice No. : ",TEXT(INDEX(Sheet1!C$14:C$200,MATCH(B1923,Sheet1!A$14:A$200,0)),"hh:mm:ss"),I1927))))</f>
        <v/>
      </c>
      <c r="J1928" t="str">
        <f t="shared" si="118"/>
        <v/>
      </c>
      <c r="K1928" t="str">
        <f>IF(ISBLANK(G1928),"",IF(ISTEXT(G1928),"",INDEX(Sheet1!H$14:H$181,MATCH(F1928,Sheet1!A$14:A$181,0))))</f>
        <v/>
      </c>
      <c r="L1928" t="str">
        <f>IF(ISBLANK(G1928),"",IF(ISTEXT(G1928),"",INDEX(Sheet1!I$14:I$181,MATCH(F1928,Sheet1!A$14:A$181,0))))</f>
        <v/>
      </c>
      <c r="M1928" t="str">
        <f>IF(ISBLANK(G1928),"",IF(ISTEXT(G1928),"",IF(INDEX(Sheet1!H$14:H$181,MATCH(F1928,Sheet1!A$14:A$181,0))&lt;&gt;0,IF(INDEX(Sheet1!I$14:I$181,MATCH(F1928,Sheet1!A$14:A$181,0))&lt;&gt;0,"Loan &amp; Cash","Loan"),"Cash")))</f>
        <v/>
      </c>
      <c r="N1928" t="str">
        <f>IF(ISTEXT(E1928),"",IF(ISBLANK(E1928),"",IF(ISTEXT(D1928),"",IF(A1923="Invoice No. : ",INDEX(Sheet1!D$14:D$181,MATCH(B1923,Sheet1!A$14:A$181,0)),N1927))))</f>
        <v/>
      </c>
      <c r="O1928" t="str">
        <f>IF(ISTEXT(E1928),"",IF(ISBLANK(E1928),"",IF(ISTEXT(D1928),"",IF(A1923="Invoice No. : ",INDEX(Sheet1!E$14:E$181,MATCH(B1923,Sheet1!A$14:A$181,0)),O1927))))</f>
        <v/>
      </c>
      <c r="P1928" t="str">
        <f>IF(ISTEXT(E1928),"",IF(ISBLANK(E1928),"",IF(ISTEXT(D1928),"",IF(A1923="Invoice No. : ",INDEX(Sheet1!G$14:G$181,MATCH(B1923,Sheet1!A$14:A$181,0)),P1927))))</f>
        <v/>
      </c>
      <c r="Q1928" t="str">
        <f t="shared" si="119"/>
        <v/>
      </c>
    </row>
    <row r="1929" spans="1:17" x14ac:dyDescent="0.2">
      <c r="A1929" s="3" t="s">
        <v>7</v>
      </c>
      <c r="B1929" s="6">
        <v>44943</v>
      </c>
      <c r="C1929" s="3" t="s">
        <v>8</v>
      </c>
      <c r="D1929" s="7">
        <v>2</v>
      </c>
      <c r="F1929" s="26" t="str">
        <f t="shared" si="116"/>
        <v/>
      </c>
      <c r="G1929" s="26" t="str">
        <f>IF(ISTEXT(E1929),"",IF(ISBLANK(E1929),"",IF(ISTEXT(D1929),"",IF(A1924="Invoice No. : ",INDEX(Sheet1!F$14:F$181,MATCH(B1924,Sheet1!A$14:A$181,0)),G1928))))</f>
        <v/>
      </c>
      <c r="H1929" s="26" t="str">
        <f t="shared" si="117"/>
        <v/>
      </c>
      <c r="I1929" s="26" t="str">
        <f>IF(ISTEXT(E1929),"",IF(ISBLANK(E1929),"",IF(ISTEXT(D1929),"",IF(A1924="Invoice No. : ",TEXT(INDEX(Sheet1!C$14:C$200,MATCH(B1924,Sheet1!A$14:A$200,0)),"hh:mm:ss"),I1928))))</f>
        <v/>
      </c>
      <c r="J1929" t="str">
        <f t="shared" si="118"/>
        <v/>
      </c>
      <c r="K1929" t="str">
        <f>IF(ISBLANK(G1929),"",IF(ISTEXT(G1929),"",INDEX(Sheet1!H$14:H$181,MATCH(F1929,Sheet1!A$14:A$181,0))))</f>
        <v/>
      </c>
      <c r="L1929" t="str">
        <f>IF(ISBLANK(G1929),"",IF(ISTEXT(G1929),"",INDEX(Sheet1!I$14:I$181,MATCH(F1929,Sheet1!A$14:A$181,0))))</f>
        <v/>
      </c>
      <c r="M1929" t="str">
        <f>IF(ISBLANK(G1929),"",IF(ISTEXT(G1929),"",IF(INDEX(Sheet1!H$14:H$181,MATCH(F1929,Sheet1!A$14:A$181,0))&lt;&gt;0,IF(INDEX(Sheet1!I$14:I$181,MATCH(F1929,Sheet1!A$14:A$181,0))&lt;&gt;0,"Loan &amp; Cash","Loan"),"Cash")))</f>
        <v/>
      </c>
      <c r="N1929" t="str">
        <f>IF(ISTEXT(E1929),"",IF(ISBLANK(E1929),"",IF(ISTEXT(D1929),"",IF(A1924="Invoice No. : ",INDEX(Sheet1!D$14:D$181,MATCH(B1924,Sheet1!A$14:A$181,0)),N1928))))</f>
        <v/>
      </c>
      <c r="O1929" t="str">
        <f>IF(ISTEXT(E1929),"",IF(ISBLANK(E1929),"",IF(ISTEXT(D1929),"",IF(A1924="Invoice No. : ",INDEX(Sheet1!E$14:E$181,MATCH(B1924,Sheet1!A$14:A$181,0)),O1928))))</f>
        <v/>
      </c>
      <c r="P1929" t="str">
        <f>IF(ISTEXT(E1929),"",IF(ISBLANK(E1929),"",IF(ISTEXT(D1929),"",IF(A1924="Invoice No. : ",INDEX(Sheet1!G$14:G$181,MATCH(B1924,Sheet1!A$14:A$181,0)),P1928))))</f>
        <v/>
      </c>
      <c r="Q1929" t="str">
        <f t="shared" si="119"/>
        <v/>
      </c>
    </row>
    <row r="1930" spans="1:17" x14ac:dyDescent="0.2">
      <c r="F1930" s="26" t="str">
        <f t="shared" si="116"/>
        <v/>
      </c>
      <c r="G1930" s="26" t="str">
        <f>IF(ISTEXT(E1930),"",IF(ISBLANK(E1930),"",IF(ISTEXT(D1930),"",IF(A1925="Invoice No. : ",INDEX(Sheet1!F$14:F$181,MATCH(B1925,Sheet1!A$14:A$181,0)),G1929))))</f>
        <v/>
      </c>
      <c r="H1930" s="26" t="str">
        <f t="shared" si="117"/>
        <v/>
      </c>
      <c r="I1930" s="26" t="str">
        <f>IF(ISTEXT(E1930),"",IF(ISBLANK(E1930),"",IF(ISTEXT(D1930),"",IF(A1925="Invoice No. : ",TEXT(INDEX(Sheet1!C$14:C$200,MATCH(B1925,Sheet1!A$14:A$200,0)),"hh:mm:ss"),I1929))))</f>
        <v/>
      </c>
      <c r="J1930" t="str">
        <f t="shared" si="118"/>
        <v/>
      </c>
      <c r="K1930" t="str">
        <f>IF(ISBLANK(G1930),"",IF(ISTEXT(G1930),"",INDEX(Sheet1!H$14:H$181,MATCH(F1930,Sheet1!A$14:A$181,0))))</f>
        <v/>
      </c>
      <c r="L1930" t="str">
        <f>IF(ISBLANK(G1930),"",IF(ISTEXT(G1930),"",INDEX(Sheet1!I$14:I$181,MATCH(F1930,Sheet1!A$14:A$181,0))))</f>
        <v/>
      </c>
      <c r="M1930" t="str">
        <f>IF(ISBLANK(G1930),"",IF(ISTEXT(G1930),"",IF(INDEX(Sheet1!H$14:H$181,MATCH(F1930,Sheet1!A$14:A$181,0))&lt;&gt;0,IF(INDEX(Sheet1!I$14:I$181,MATCH(F1930,Sheet1!A$14:A$181,0))&lt;&gt;0,"Loan &amp; Cash","Loan"),"Cash")))</f>
        <v/>
      </c>
      <c r="N1930" t="str">
        <f>IF(ISTEXT(E1930),"",IF(ISBLANK(E1930),"",IF(ISTEXT(D1930),"",IF(A1925="Invoice No. : ",INDEX(Sheet1!D$14:D$181,MATCH(B1925,Sheet1!A$14:A$181,0)),N1929))))</f>
        <v/>
      </c>
      <c r="O1930" t="str">
        <f>IF(ISTEXT(E1930),"",IF(ISBLANK(E1930),"",IF(ISTEXT(D1930),"",IF(A1925="Invoice No. : ",INDEX(Sheet1!E$14:E$181,MATCH(B1925,Sheet1!A$14:A$181,0)),O1929))))</f>
        <v/>
      </c>
      <c r="P1930" t="str">
        <f>IF(ISTEXT(E1930),"",IF(ISBLANK(E1930),"",IF(ISTEXT(D1930),"",IF(A1925="Invoice No. : ",INDEX(Sheet1!G$14:G$181,MATCH(B1925,Sheet1!A$14:A$181,0)),P1929))))</f>
        <v/>
      </c>
      <c r="Q1930" t="str">
        <f t="shared" si="119"/>
        <v/>
      </c>
    </row>
    <row r="1931" spans="1:17" x14ac:dyDescent="0.2">
      <c r="A1931" s="8" t="s">
        <v>9</v>
      </c>
      <c r="B1931" s="8" t="s">
        <v>10</v>
      </c>
      <c r="C1931" s="9" t="s">
        <v>11</v>
      </c>
      <c r="D1931" s="9" t="s">
        <v>12</v>
      </c>
      <c r="E1931" s="9" t="s">
        <v>13</v>
      </c>
      <c r="F1931" s="26" t="str">
        <f t="shared" si="116"/>
        <v/>
      </c>
      <c r="G1931" s="26" t="str">
        <f>IF(ISTEXT(E1931),"",IF(ISBLANK(E1931),"",IF(ISTEXT(D1931),"",IF(A1926="Invoice No. : ",INDEX(Sheet1!F$14:F$181,MATCH(B1926,Sheet1!A$14:A$181,0)),G1930))))</f>
        <v/>
      </c>
      <c r="H1931" s="26" t="str">
        <f t="shared" si="117"/>
        <v/>
      </c>
      <c r="I1931" s="26" t="str">
        <f>IF(ISTEXT(E1931),"",IF(ISBLANK(E1931),"",IF(ISTEXT(D1931),"",IF(A1926="Invoice No. : ",TEXT(INDEX(Sheet1!C$14:C$200,MATCH(B1926,Sheet1!A$14:A$200,0)),"hh:mm:ss"),I1930))))</f>
        <v/>
      </c>
      <c r="J1931" t="str">
        <f t="shared" si="118"/>
        <v/>
      </c>
      <c r="K1931" t="str">
        <f>IF(ISBLANK(G1931),"",IF(ISTEXT(G1931),"",INDEX(Sheet1!H$14:H$181,MATCH(F1931,Sheet1!A$14:A$181,0))))</f>
        <v/>
      </c>
      <c r="L1931" t="str">
        <f>IF(ISBLANK(G1931),"",IF(ISTEXT(G1931),"",INDEX(Sheet1!I$14:I$181,MATCH(F1931,Sheet1!A$14:A$181,0))))</f>
        <v/>
      </c>
      <c r="M1931" t="str">
        <f>IF(ISBLANK(G1931),"",IF(ISTEXT(G1931),"",IF(INDEX(Sheet1!H$14:H$181,MATCH(F1931,Sheet1!A$14:A$181,0))&lt;&gt;0,IF(INDEX(Sheet1!I$14:I$181,MATCH(F1931,Sheet1!A$14:A$181,0))&lt;&gt;0,"Loan &amp; Cash","Loan"),"Cash")))</f>
        <v/>
      </c>
      <c r="N1931" t="str">
        <f>IF(ISTEXT(E1931),"",IF(ISBLANK(E1931),"",IF(ISTEXT(D1931),"",IF(A1926="Invoice No. : ",INDEX(Sheet1!D$14:D$181,MATCH(B1926,Sheet1!A$14:A$181,0)),N1930))))</f>
        <v/>
      </c>
      <c r="O1931" t="str">
        <f>IF(ISTEXT(E1931),"",IF(ISBLANK(E1931),"",IF(ISTEXT(D1931),"",IF(A1926="Invoice No. : ",INDEX(Sheet1!E$14:E$181,MATCH(B1926,Sheet1!A$14:A$181,0)),O1930))))</f>
        <v/>
      </c>
      <c r="P1931" t="str">
        <f>IF(ISTEXT(E1931),"",IF(ISBLANK(E1931),"",IF(ISTEXT(D1931),"",IF(A1926="Invoice No. : ",INDEX(Sheet1!G$14:G$181,MATCH(B1926,Sheet1!A$14:A$181,0)),P1930))))</f>
        <v/>
      </c>
      <c r="Q1931" t="str">
        <f t="shared" si="119"/>
        <v/>
      </c>
    </row>
    <row r="1932" spans="1:17" x14ac:dyDescent="0.2">
      <c r="F1932" s="26" t="str">
        <f t="shared" si="116"/>
        <v/>
      </c>
      <c r="G1932" s="26" t="str">
        <f>IF(ISTEXT(E1932),"",IF(ISBLANK(E1932),"",IF(ISTEXT(D1932),"",IF(A1927="Invoice No. : ",INDEX(Sheet1!F$14:F$181,MATCH(B1927,Sheet1!A$14:A$181,0)),G1931))))</f>
        <v/>
      </c>
      <c r="H1932" s="26" t="str">
        <f t="shared" si="117"/>
        <v/>
      </c>
      <c r="I1932" s="26" t="str">
        <f>IF(ISTEXT(E1932),"",IF(ISBLANK(E1932),"",IF(ISTEXT(D1932),"",IF(A1927="Invoice No. : ",TEXT(INDEX(Sheet1!C$14:C$200,MATCH(B1927,Sheet1!A$14:A$200,0)),"hh:mm:ss"),I1931))))</f>
        <v/>
      </c>
      <c r="J1932" t="str">
        <f t="shared" si="118"/>
        <v/>
      </c>
      <c r="K1932" t="str">
        <f>IF(ISBLANK(G1932),"",IF(ISTEXT(G1932),"",INDEX(Sheet1!H$14:H$181,MATCH(F1932,Sheet1!A$14:A$181,0))))</f>
        <v/>
      </c>
      <c r="L1932" t="str">
        <f>IF(ISBLANK(G1932),"",IF(ISTEXT(G1932),"",INDEX(Sheet1!I$14:I$181,MATCH(F1932,Sheet1!A$14:A$181,0))))</f>
        <v/>
      </c>
      <c r="M1932" t="str">
        <f>IF(ISBLANK(G1932),"",IF(ISTEXT(G1932),"",IF(INDEX(Sheet1!H$14:H$181,MATCH(F1932,Sheet1!A$14:A$181,0))&lt;&gt;0,IF(INDEX(Sheet1!I$14:I$181,MATCH(F1932,Sheet1!A$14:A$181,0))&lt;&gt;0,"Loan &amp; Cash","Loan"),"Cash")))</f>
        <v/>
      </c>
      <c r="N1932" t="str">
        <f>IF(ISTEXT(E1932),"",IF(ISBLANK(E1932),"",IF(ISTEXT(D1932),"",IF(A1927="Invoice No. : ",INDEX(Sheet1!D$14:D$181,MATCH(B1927,Sheet1!A$14:A$181,0)),N1931))))</f>
        <v/>
      </c>
      <c r="O1932" t="str">
        <f>IF(ISTEXT(E1932),"",IF(ISBLANK(E1932),"",IF(ISTEXT(D1932),"",IF(A1927="Invoice No. : ",INDEX(Sheet1!E$14:E$181,MATCH(B1927,Sheet1!A$14:A$181,0)),O1931))))</f>
        <v/>
      </c>
      <c r="P1932" t="str">
        <f>IF(ISTEXT(E1932),"",IF(ISBLANK(E1932),"",IF(ISTEXT(D1932),"",IF(A1927="Invoice No. : ",INDEX(Sheet1!G$14:G$181,MATCH(B1927,Sheet1!A$14:A$181,0)),P1931))))</f>
        <v/>
      </c>
      <c r="Q1932" t="str">
        <f t="shared" si="119"/>
        <v/>
      </c>
    </row>
    <row r="1933" spans="1:17" x14ac:dyDescent="0.2">
      <c r="A1933" s="10" t="s">
        <v>61</v>
      </c>
      <c r="B1933" s="10" t="s">
        <v>62</v>
      </c>
      <c r="C1933" s="11">
        <v>1</v>
      </c>
      <c r="D1933" s="11">
        <v>1020</v>
      </c>
      <c r="E1933" s="11">
        <v>1020</v>
      </c>
      <c r="F1933" s="26">
        <f t="shared" si="116"/>
        <v>2145410</v>
      </c>
      <c r="G1933" s="26">
        <f>IF(ISTEXT(E1933),"",IF(ISBLANK(E1933),"",IF(ISTEXT(D1933),"",IF(A1928="Invoice No. : ",INDEX(Sheet1!F$14:F$181,MATCH(B1928,Sheet1!A$14:A$181,0)),G1932))))</f>
        <v>47942</v>
      </c>
      <c r="H1933" s="26" t="str">
        <f t="shared" si="117"/>
        <v>01/17/2023</v>
      </c>
      <c r="I1933" s="26" t="str">
        <f>IF(ISTEXT(E1933),"",IF(ISBLANK(E1933),"",IF(ISTEXT(D1933),"",IF(A1928="Invoice No. : ",TEXT(INDEX(Sheet1!C$14:C$200,MATCH(B1928,Sheet1!A$14:A$200,0)),"hh:mm:ss"),I1932))))</f>
        <v>15:16:56</v>
      </c>
      <c r="J1933">
        <f t="shared" si="118"/>
        <v>1020</v>
      </c>
      <c r="K1933">
        <f>IF(ISBLANK(G1933),"",IF(ISTEXT(G1933),"",INDEX(Sheet1!H$14:H$181,MATCH(F1933,Sheet1!A$14:A$181,0))))</f>
        <v>1020</v>
      </c>
      <c r="L1933">
        <f>IF(ISBLANK(G1933),"",IF(ISTEXT(G1933),"",INDEX(Sheet1!I$14:I$181,MATCH(F1933,Sheet1!A$14:A$181,0))))</f>
        <v>0</v>
      </c>
      <c r="M1933" t="str">
        <f>IF(ISBLANK(G1933),"",IF(ISTEXT(G1933),"",IF(INDEX(Sheet1!H$14:H$181,MATCH(F1933,Sheet1!A$14:A$181,0))&lt;&gt;0,IF(INDEX(Sheet1!I$14:I$181,MATCH(F1933,Sheet1!A$14:A$181,0))&lt;&gt;0,"Loan &amp; Cash","Loan"),"Cash")))</f>
        <v>Loan</v>
      </c>
      <c r="N1933">
        <f>IF(ISTEXT(E1933),"",IF(ISBLANK(E1933),"",IF(ISTEXT(D1933),"",IF(A1928="Invoice No. : ",INDEX(Sheet1!D$14:D$181,MATCH(B1928,Sheet1!A$14:A$181,0)),N1932))))</f>
        <v>2</v>
      </c>
      <c r="O1933" t="str">
        <f>IF(ISTEXT(E1933),"",IF(ISBLANK(E1933),"",IF(ISTEXT(D1933),"",IF(A1928="Invoice No. : ",INDEX(Sheet1!E$14:E$181,MATCH(B1928,Sheet1!A$14:A$181,0)),O1932))))</f>
        <v>RUBY</v>
      </c>
      <c r="P1933" t="str">
        <f>IF(ISTEXT(E1933),"",IF(ISBLANK(E1933),"",IF(ISTEXT(D1933),"",IF(A1928="Invoice No. : ",INDEX(Sheet1!G$14:G$181,MATCH(B1928,Sheet1!A$14:A$181,0)),P1932))))</f>
        <v>SIMON, DANNIE RAE PERDIDO</v>
      </c>
      <c r="Q1933">
        <f t="shared" si="119"/>
        <v>130591.09</v>
      </c>
    </row>
    <row r="1934" spans="1:17" x14ac:dyDescent="0.2">
      <c r="D1934" s="12" t="s">
        <v>16</v>
      </c>
      <c r="E1934" s="13">
        <v>1020</v>
      </c>
      <c r="F1934" s="26" t="str">
        <f t="shared" si="116"/>
        <v/>
      </c>
      <c r="G1934" s="26" t="str">
        <f>IF(ISTEXT(E1934),"",IF(ISBLANK(E1934),"",IF(ISTEXT(D1934),"",IF(A1929="Invoice No. : ",INDEX(Sheet1!F$14:F$181,MATCH(B1929,Sheet1!A$14:A$181,0)),G1933))))</f>
        <v/>
      </c>
      <c r="H1934" s="26" t="str">
        <f t="shared" si="117"/>
        <v/>
      </c>
      <c r="I1934" s="26" t="str">
        <f>IF(ISTEXT(E1934),"",IF(ISBLANK(E1934),"",IF(ISTEXT(D1934),"",IF(A1929="Invoice No. : ",TEXT(INDEX(Sheet1!C$14:C$200,MATCH(B1929,Sheet1!A$14:A$200,0)),"hh:mm:ss"),I1933))))</f>
        <v/>
      </c>
      <c r="J1934" t="str">
        <f t="shared" si="118"/>
        <v/>
      </c>
      <c r="K1934" t="str">
        <f>IF(ISBLANK(G1934),"",IF(ISTEXT(G1934),"",INDEX(Sheet1!H$14:H$181,MATCH(F1934,Sheet1!A$14:A$181,0))))</f>
        <v/>
      </c>
      <c r="L1934" t="str">
        <f>IF(ISBLANK(G1934),"",IF(ISTEXT(G1934),"",INDEX(Sheet1!I$14:I$181,MATCH(F1934,Sheet1!A$14:A$181,0))))</f>
        <v/>
      </c>
      <c r="M1934" t="str">
        <f>IF(ISBLANK(G1934),"",IF(ISTEXT(G1934),"",IF(INDEX(Sheet1!H$14:H$181,MATCH(F1934,Sheet1!A$14:A$181,0))&lt;&gt;0,IF(INDEX(Sheet1!I$14:I$181,MATCH(F1934,Sheet1!A$14:A$181,0))&lt;&gt;0,"Loan &amp; Cash","Loan"),"Cash")))</f>
        <v/>
      </c>
      <c r="N1934" t="str">
        <f>IF(ISTEXT(E1934),"",IF(ISBLANK(E1934),"",IF(ISTEXT(D1934),"",IF(A1929="Invoice No. : ",INDEX(Sheet1!D$14:D$181,MATCH(B1929,Sheet1!A$14:A$181,0)),N1933))))</f>
        <v/>
      </c>
      <c r="O1934" t="str">
        <f>IF(ISTEXT(E1934),"",IF(ISBLANK(E1934),"",IF(ISTEXT(D1934),"",IF(A1929="Invoice No. : ",INDEX(Sheet1!E$14:E$181,MATCH(B1929,Sheet1!A$14:A$181,0)),O1933))))</f>
        <v/>
      </c>
      <c r="P1934" t="str">
        <f>IF(ISTEXT(E1934),"",IF(ISBLANK(E1934),"",IF(ISTEXT(D1934),"",IF(A1929="Invoice No. : ",INDEX(Sheet1!G$14:G$181,MATCH(B1929,Sheet1!A$14:A$181,0)),P1933))))</f>
        <v/>
      </c>
      <c r="Q1934" t="str">
        <f t="shared" si="119"/>
        <v/>
      </c>
    </row>
    <row r="1935" spans="1:17" x14ac:dyDescent="0.2">
      <c r="F1935" s="26" t="str">
        <f t="shared" si="116"/>
        <v/>
      </c>
      <c r="G1935" s="26" t="str">
        <f>IF(ISTEXT(E1935),"",IF(ISBLANK(E1935),"",IF(ISTEXT(D1935),"",IF(A1930="Invoice No. : ",INDEX(Sheet1!F$14:F$181,MATCH(B1930,Sheet1!A$14:A$181,0)),G1934))))</f>
        <v/>
      </c>
      <c r="H1935" s="26" t="str">
        <f t="shared" si="117"/>
        <v/>
      </c>
      <c r="I1935" s="26" t="str">
        <f>IF(ISTEXT(E1935),"",IF(ISBLANK(E1935),"",IF(ISTEXT(D1935),"",IF(A1930="Invoice No. : ",TEXT(INDEX(Sheet1!C$14:C$200,MATCH(B1930,Sheet1!A$14:A$200,0)),"hh:mm:ss"),I1934))))</f>
        <v/>
      </c>
      <c r="J1935" t="str">
        <f t="shared" si="118"/>
        <v/>
      </c>
      <c r="K1935" t="str">
        <f>IF(ISBLANK(G1935),"",IF(ISTEXT(G1935),"",INDEX(Sheet1!H$14:H$181,MATCH(F1935,Sheet1!A$14:A$181,0))))</f>
        <v/>
      </c>
      <c r="L1935" t="str">
        <f>IF(ISBLANK(G1935),"",IF(ISTEXT(G1935),"",INDEX(Sheet1!I$14:I$181,MATCH(F1935,Sheet1!A$14:A$181,0))))</f>
        <v/>
      </c>
      <c r="M1935" t="str">
        <f>IF(ISBLANK(G1935),"",IF(ISTEXT(G1935),"",IF(INDEX(Sheet1!H$14:H$181,MATCH(F1935,Sheet1!A$14:A$181,0))&lt;&gt;0,IF(INDEX(Sheet1!I$14:I$181,MATCH(F1935,Sheet1!A$14:A$181,0))&lt;&gt;0,"Loan &amp; Cash","Loan"),"Cash")))</f>
        <v/>
      </c>
      <c r="N1935" t="str">
        <f>IF(ISTEXT(E1935),"",IF(ISBLANK(E1935),"",IF(ISTEXT(D1935),"",IF(A1930="Invoice No. : ",INDEX(Sheet1!D$14:D$181,MATCH(B1930,Sheet1!A$14:A$181,0)),N1934))))</f>
        <v/>
      </c>
      <c r="O1935" t="str">
        <f>IF(ISTEXT(E1935),"",IF(ISBLANK(E1935),"",IF(ISTEXT(D1935),"",IF(A1930="Invoice No. : ",INDEX(Sheet1!E$14:E$181,MATCH(B1930,Sheet1!A$14:A$181,0)),O1934))))</f>
        <v/>
      </c>
      <c r="P1935" t="str">
        <f>IF(ISTEXT(E1935),"",IF(ISBLANK(E1935),"",IF(ISTEXT(D1935),"",IF(A1930="Invoice No. : ",INDEX(Sheet1!G$14:G$181,MATCH(B1930,Sheet1!A$14:A$181,0)),P1934))))</f>
        <v/>
      </c>
      <c r="Q1935" t="str">
        <f t="shared" si="119"/>
        <v/>
      </c>
    </row>
    <row r="1936" spans="1:17" x14ac:dyDescent="0.2">
      <c r="F1936" s="26" t="str">
        <f t="shared" si="116"/>
        <v/>
      </c>
      <c r="G1936" s="26" t="str">
        <f>IF(ISTEXT(E1936),"",IF(ISBLANK(E1936),"",IF(ISTEXT(D1936),"",IF(A1931="Invoice No. : ",INDEX(Sheet1!F$14:F$181,MATCH(B1931,Sheet1!A$14:A$181,0)),G1935))))</f>
        <v/>
      </c>
      <c r="H1936" s="26" t="str">
        <f t="shared" si="117"/>
        <v/>
      </c>
      <c r="I1936" s="26" t="str">
        <f>IF(ISTEXT(E1936),"",IF(ISBLANK(E1936),"",IF(ISTEXT(D1936),"",IF(A1931="Invoice No. : ",TEXT(INDEX(Sheet1!C$14:C$200,MATCH(B1931,Sheet1!A$14:A$200,0)),"hh:mm:ss"),I1935))))</f>
        <v/>
      </c>
      <c r="J1936" t="str">
        <f t="shared" si="118"/>
        <v/>
      </c>
      <c r="K1936" t="str">
        <f>IF(ISBLANK(G1936),"",IF(ISTEXT(G1936),"",INDEX(Sheet1!H$14:H$181,MATCH(F1936,Sheet1!A$14:A$181,0))))</f>
        <v/>
      </c>
      <c r="L1936" t="str">
        <f>IF(ISBLANK(G1936),"",IF(ISTEXT(G1936),"",INDEX(Sheet1!I$14:I$181,MATCH(F1936,Sheet1!A$14:A$181,0))))</f>
        <v/>
      </c>
      <c r="M1936" t="str">
        <f>IF(ISBLANK(G1936),"",IF(ISTEXT(G1936),"",IF(INDEX(Sheet1!H$14:H$181,MATCH(F1936,Sheet1!A$14:A$181,0))&lt;&gt;0,IF(INDEX(Sheet1!I$14:I$181,MATCH(F1936,Sheet1!A$14:A$181,0))&lt;&gt;0,"Loan &amp; Cash","Loan"),"Cash")))</f>
        <v/>
      </c>
      <c r="N1936" t="str">
        <f>IF(ISTEXT(E1936),"",IF(ISBLANK(E1936),"",IF(ISTEXT(D1936),"",IF(A1931="Invoice No. : ",INDEX(Sheet1!D$14:D$181,MATCH(B1931,Sheet1!A$14:A$181,0)),N1935))))</f>
        <v/>
      </c>
      <c r="O1936" t="str">
        <f>IF(ISTEXT(E1936),"",IF(ISBLANK(E1936),"",IF(ISTEXT(D1936),"",IF(A1931="Invoice No. : ",INDEX(Sheet1!E$14:E$181,MATCH(B1931,Sheet1!A$14:A$181,0)),O1935))))</f>
        <v/>
      </c>
      <c r="P1936" t="str">
        <f>IF(ISTEXT(E1936),"",IF(ISBLANK(E1936),"",IF(ISTEXT(D1936),"",IF(A1931="Invoice No. : ",INDEX(Sheet1!G$14:G$181,MATCH(B1931,Sheet1!A$14:A$181,0)),P1935))))</f>
        <v/>
      </c>
      <c r="Q1936" t="str">
        <f t="shared" si="119"/>
        <v/>
      </c>
    </row>
    <row r="1937" spans="1:17" x14ac:dyDescent="0.2">
      <c r="A1937" s="3" t="s">
        <v>4</v>
      </c>
      <c r="B1937" s="4">
        <v>2145411</v>
      </c>
      <c r="C1937" s="3" t="s">
        <v>5</v>
      </c>
      <c r="D1937" s="5" t="s">
        <v>185</v>
      </c>
      <c r="F1937" s="26" t="str">
        <f t="shared" ref="F1937:F2000" si="120">IF(ISTEXT(E1937),"",IF(ISBLANK(E1937),"",IF(ISTEXT(D1937),"",IF(A1932="Invoice No. : ",B1932,F1936))))</f>
        <v/>
      </c>
      <c r="G1937" s="26" t="str">
        <f>IF(ISTEXT(E1937),"",IF(ISBLANK(E1937),"",IF(ISTEXT(D1937),"",IF(A1932="Invoice No. : ",INDEX(Sheet1!F$14:F$181,MATCH(B1932,Sheet1!A$14:A$181,0)),G1936))))</f>
        <v/>
      </c>
      <c r="H1937" s="26" t="str">
        <f t="shared" ref="H1937:H2000" si="121">IF(ISTEXT(E1937),"",IF(ISBLANK(E1937),"",IF(ISTEXT(D1937),"",IF(A1932="Invoice No. : ",TEXT(B1933,"mm/dd/yyyy"),H1936))))</f>
        <v/>
      </c>
      <c r="I1937" s="26" t="str">
        <f>IF(ISTEXT(E1937),"",IF(ISBLANK(E1937),"",IF(ISTEXT(D1937),"",IF(A1932="Invoice No. : ",TEXT(INDEX(Sheet1!C$14:C$200,MATCH(B1932,Sheet1!A$14:A$200,0)),"hh:mm:ss"),I1936))))</f>
        <v/>
      </c>
      <c r="J1937" t="str">
        <f t="shared" ref="J1937:J2000" si="122">IF(D1938="Invoice Amount",E1938,IF(ISBLANK(D1937),"",J1938))</f>
        <v/>
      </c>
      <c r="K1937" t="str">
        <f>IF(ISBLANK(G1937),"",IF(ISTEXT(G1937),"",INDEX(Sheet1!H$14:H$181,MATCH(F1937,Sheet1!A$14:A$181,0))))</f>
        <v/>
      </c>
      <c r="L1937" t="str">
        <f>IF(ISBLANK(G1937),"",IF(ISTEXT(G1937),"",INDEX(Sheet1!I$14:I$181,MATCH(F1937,Sheet1!A$14:A$181,0))))</f>
        <v/>
      </c>
      <c r="M1937" t="str">
        <f>IF(ISBLANK(G1937),"",IF(ISTEXT(G1937),"",IF(INDEX(Sheet1!H$14:H$181,MATCH(F1937,Sheet1!A$14:A$181,0))&lt;&gt;0,IF(INDEX(Sheet1!I$14:I$181,MATCH(F1937,Sheet1!A$14:A$181,0))&lt;&gt;0,"Loan &amp; Cash","Loan"),"Cash")))</f>
        <v/>
      </c>
      <c r="N1937" t="str">
        <f>IF(ISTEXT(E1937),"",IF(ISBLANK(E1937),"",IF(ISTEXT(D1937),"",IF(A1932="Invoice No. : ",INDEX(Sheet1!D$14:D$181,MATCH(B1932,Sheet1!A$14:A$181,0)),N1936))))</f>
        <v/>
      </c>
      <c r="O1937" t="str">
        <f>IF(ISTEXT(E1937),"",IF(ISBLANK(E1937),"",IF(ISTEXT(D1937),"",IF(A1932="Invoice No. : ",INDEX(Sheet1!E$14:E$181,MATCH(B1932,Sheet1!A$14:A$181,0)),O1936))))</f>
        <v/>
      </c>
      <c r="P1937" t="str">
        <f>IF(ISTEXT(E1937),"",IF(ISBLANK(E1937),"",IF(ISTEXT(D1937),"",IF(A1932="Invoice No. : ",INDEX(Sheet1!G$14:G$181,MATCH(B1932,Sheet1!A$14:A$181,0)),P1936))))</f>
        <v/>
      </c>
      <c r="Q1937" t="str">
        <f t="shared" ref="Q1937:Q2000" si="123">IF(ISBLANK(C1937),"",IF(ISNUMBER(C1937),VLOOKUP("Grand Total : ",D:E,2,FALSE),""))</f>
        <v/>
      </c>
    </row>
    <row r="1938" spans="1:17" x14ac:dyDescent="0.2">
      <c r="A1938" s="3" t="s">
        <v>7</v>
      </c>
      <c r="B1938" s="6">
        <v>44943</v>
      </c>
      <c r="C1938" s="3" t="s">
        <v>8</v>
      </c>
      <c r="D1938" s="7">
        <v>2</v>
      </c>
      <c r="F1938" s="26" t="str">
        <f t="shared" si="120"/>
        <v/>
      </c>
      <c r="G1938" s="26" t="str">
        <f>IF(ISTEXT(E1938),"",IF(ISBLANK(E1938),"",IF(ISTEXT(D1938),"",IF(A1933="Invoice No. : ",INDEX(Sheet1!F$14:F$181,MATCH(B1933,Sheet1!A$14:A$181,0)),G1937))))</f>
        <v/>
      </c>
      <c r="H1938" s="26" t="str">
        <f t="shared" si="121"/>
        <v/>
      </c>
      <c r="I1938" s="26" t="str">
        <f>IF(ISTEXT(E1938),"",IF(ISBLANK(E1938),"",IF(ISTEXT(D1938),"",IF(A1933="Invoice No. : ",TEXT(INDEX(Sheet1!C$14:C$200,MATCH(B1933,Sheet1!A$14:A$200,0)),"hh:mm:ss"),I1937))))</f>
        <v/>
      </c>
      <c r="J1938" t="str">
        <f t="shared" si="122"/>
        <v/>
      </c>
      <c r="K1938" t="str">
        <f>IF(ISBLANK(G1938),"",IF(ISTEXT(G1938),"",INDEX(Sheet1!H$14:H$181,MATCH(F1938,Sheet1!A$14:A$181,0))))</f>
        <v/>
      </c>
      <c r="L1938" t="str">
        <f>IF(ISBLANK(G1938),"",IF(ISTEXT(G1938),"",INDEX(Sheet1!I$14:I$181,MATCH(F1938,Sheet1!A$14:A$181,0))))</f>
        <v/>
      </c>
      <c r="M1938" t="str">
        <f>IF(ISBLANK(G1938),"",IF(ISTEXT(G1938),"",IF(INDEX(Sheet1!H$14:H$181,MATCH(F1938,Sheet1!A$14:A$181,0))&lt;&gt;0,IF(INDEX(Sheet1!I$14:I$181,MATCH(F1938,Sheet1!A$14:A$181,0))&lt;&gt;0,"Loan &amp; Cash","Loan"),"Cash")))</f>
        <v/>
      </c>
      <c r="N1938" t="str">
        <f>IF(ISTEXT(E1938),"",IF(ISBLANK(E1938),"",IF(ISTEXT(D1938),"",IF(A1933="Invoice No. : ",INDEX(Sheet1!D$14:D$181,MATCH(B1933,Sheet1!A$14:A$181,0)),N1937))))</f>
        <v/>
      </c>
      <c r="O1938" t="str">
        <f>IF(ISTEXT(E1938),"",IF(ISBLANK(E1938),"",IF(ISTEXT(D1938),"",IF(A1933="Invoice No. : ",INDEX(Sheet1!E$14:E$181,MATCH(B1933,Sheet1!A$14:A$181,0)),O1937))))</f>
        <v/>
      </c>
      <c r="P1938" t="str">
        <f>IF(ISTEXT(E1938),"",IF(ISBLANK(E1938),"",IF(ISTEXT(D1938),"",IF(A1933="Invoice No. : ",INDEX(Sheet1!G$14:G$181,MATCH(B1933,Sheet1!A$14:A$181,0)),P1937))))</f>
        <v/>
      </c>
      <c r="Q1938" t="str">
        <f t="shared" si="123"/>
        <v/>
      </c>
    </row>
    <row r="1939" spans="1:17" x14ac:dyDescent="0.2">
      <c r="F1939" s="26" t="str">
        <f t="shared" si="120"/>
        <v/>
      </c>
      <c r="G1939" s="26" t="str">
        <f>IF(ISTEXT(E1939),"",IF(ISBLANK(E1939),"",IF(ISTEXT(D1939),"",IF(A1934="Invoice No. : ",INDEX(Sheet1!F$14:F$181,MATCH(B1934,Sheet1!A$14:A$181,0)),G1938))))</f>
        <v/>
      </c>
      <c r="H1939" s="26" t="str">
        <f t="shared" si="121"/>
        <v/>
      </c>
      <c r="I1939" s="26" t="str">
        <f>IF(ISTEXT(E1939),"",IF(ISBLANK(E1939),"",IF(ISTEXT(D1939),"",IF(A1934="Invoice No. : ",TEXT(INDEX(Sheet1!C$14:C$200,MATCH(B1934,Sheet1!A$14:A$200,0)),"hh:mm:ss"),I1938))))</f>
        <v/>
      </c>
      <c r="J1939" t="str">
        <f t="shared" si="122"/>
        <v/>
      </c>
      <c r="K1939" t="str">
        <f>IF(ISBLANK(G1939),"",IF(ISTEXT(G1939),"",INDEX(Sheet1!H$14:H$181,MATCH(F1939,Sheet1!A$14:A$181,0))))</f>
        <v/>
      </c>
      <c r="L1939" t="str">
        <f>IF(ISBLANK(G1939),"",IF(ISTEXT(G1939),"",INDEX(Sheet1!I$14:I$181,MATCH(F1939,Sheet1!A$14:A$181,0))))</f>
        <v/>
      </c>
      <c r="M1939" t="str">
        <f>IF(ISBLANK(G1939),"",IF(ISTEXT(G1939),"",IF(INDEX(Sheet1!H$14:H$181,MATCH(F1939,Sheet1!A$14:A$181,0))&lt;&gt;0,IF(INDEX(Sheet1!I$14:I$181,MATCH(F1939,Sheet1!A$14:A$181,0))&lt;&gt;0,"Loan &amp; Cash","Loan"),"Cash")))</f>
        <v/>
      </c>
      <c r="N1939" t="str">
        <f>IF(ISTEXT(E1939),"",IF(ISBLANK(E1939),"",IF(ISTEXT(D1939),"",IF(A1934="Invoice No. : ",INDEX(Sheet1!D$14:D$181,MATCH(B1934,Sheet1!A$14:A$181,0)),N1938))))</f>
        <v/>
      </c>
      <c r="O1939" t="str">
        <f>IF(ISTEXT(E1939),"",IF(ISBLANK(E1939),"",IF(ISTEXT(D1939),"",IF(A1934="Invoice No. : ",INDEX(Sheet1!E$14:E$181,MATCH(B1934,Sheet1!A$14:A$181,0)),O1938))))</f>
        <v/>
      </c>
      <c r="P1939" t="str">
        <f>IF(ISTEXT(E1939),"",IF(ISBLANK(E1939),"",IF(ISTEXT(D1939),"",IF(A1934="Invoice No. : ",INDEX(Sheet1!G$14:G$181,MATCH(B1934,Sheet1!A$14:A$181,0)),P1938))))</f>
        <v/>
      </c>
      <c r="Q1939" t="str">
        <f t="shared" si="123"/>
        <v/>
      </c>
    </row>
    <row r="1940" spans="1:17" x14ac:dyDescent="0.2">
      <c r="A1940" s="8" t="s">
        <v>9</v>
      </c>
      <c r="B1940" s="8" t="s">
        <v>10</v>
      </c>
      <c r="C1940" s="9" t="s">
        <v>11</v>
      </c>
      <c r="D1940" s="9" t="s">
        <v>12</v>
      </c>
      <c r="E1940" s="9" t="s">
        <v>13</v>
      </c>
      <c r="F1940" s="26" t="str">
        <f t="shared" si="120"/>
        <v/>
      </c>
      <c r="G1940" s="26" t="str">
        <f>IF(ISTEXT(E1940),"",IF(ISBLANK(E1940),"",IF(ISTEXT(D1940),"",IF(A1935="Invoice No. : ",INDEX(Sheet1!F$14:F$181,MATCH(B1935,Sheet1!A$14:A$181,0)),G1939))))</f>
        <v/>
      </c>
      <c r="H1940" s="26" t="str">
        <f t="shared" si="121"/>
        <v/>
      </c>
      <c r="I1940" s="26" t="str">
        <f>IF(ISTEXT(E1940),"",IF(ISBLANK(E1940),"",IF(ISTEXT(D1940),"",IF(A1935="Invoice No. : ",TEXT(INDEX(Sheet1!C$14:C$200,MATCH(B1935,Sheet1!A$14:A$200,0)),"hh:mm:ss"),I1939))))</f>
        <v/>
      </c>
      <c r="J1940" t="str">
        <f t="shared" si="122"/>
        <v/>
      </c>
      <c r="K1940" t="str">
        <f>IF(ISBLANK(G1940),"",IF(ISTEXT(G1940),"",INDEX(Sheet1!H$14:H$181,MATCH(F1940,Sheet1!A$14:A$181,0))))</f>
        <v/>
      </c>
      <c r="L1940" t="str">
        <f>IF(ISBLANK(G1940),"",IF(ISTEXT(G1940),"",INDEX(Sheet1!I$14:I$181,MATCH(F1940,Sheet1!A$14:A$181,0))))</f>
        <v/>
      </c>
      <c r="M1940" t="str">
        <f>IF(ISBLANK(G1940),"",IF(ISTEXT(G1940),"",IF(INDEX(Sheet1!H$14:H$181,MATCH(F1940,Sheet1!A$14:A$181,0))&lt;&gt;0,IF(INDEX(Sheet1!I$14:I$181,MATCH(F1940,Sheet1!A$14:A$181,0))&lt;&gt;0,"Loan &amp; Cash","Loan"),"Cash")))</f>
        <v/>
      </c>
      <c r="N1940" t="str">
        <f>IF(ISTEXT(E1940),"",IF(ISBLANK(E1940),"",IF(ISTEXT(D1940),"",IF(A1935="Invoice No. : ",INDEX(Sheet1!D$14:D$181,MATCH(B1935,Sheet1!A$14:A$181,0)),N1939))))</f>
        <v/>
      </c>
      <c r="O1940" t="str">
        <f>IF(ISTEXT(E1940),"",IF(ISBLANK(E1940),"",IF(ISTEXT(D1940),"",IF(A1935="Invoice No. : ",INDEX(Sheet1!E$14:E$181,MATCH(B1935,Sheet1!A$14:A$181,0)),O1939))))</f>
        <v/>
      </c>
      <c r="P1940" t="str">
        <f>IF(ISTEXT(E1940),"",IF(ISBLANK(E1940),"",IF(ISTEXT(D1940),"",IF(A1935="Invoice No. : ",INDEX(Sheet1!G$14:G$181,MATCH(B1935,Sheet1!A$14:A$181,0)),P1939))))</f>
        <v/>
      </c>
      <c r="Q1940" t="str">
        <f t="shared" si="123"/>
        <v/>
      </c>
    </row>
    <row r="1941" spans="1:17" x14ac:dyDescent="0.2">
      <c r="F1941" s="26" t="str">
        <f t="shared" si="120"/>
        <v/>
      </c>
      <c r="G1941" s="26" t="str">
        <f>IF(ISTEXT(E1941),"",IF(ISBLANK(E1941),"",IF(ISTEXT(D1941),"",IF(A1936="Invoice No. : ",INDEX(Sheet1!F$14:F$181,MATCH(B1936,Sheet1!A$14:A$181,0)),G1940))))</f>
        <v/>
      </c>
      <c r="H1941" s="26" t="str">
        <f t="shared" si="121"/>
        <v/>
      </c>
      <c r="I1941" s="26" t="str">
        <f>IF(ISTEXT(E1941),"",IF(ISBLANK(E1941),"",IF(ISTEXT(D1941),"",IF(A1936="Invoice No. : ",TEXT(INDEX(Sheet1!C$14:C$200,MATCH(B1936,Sheet1!A$14:A$200,0)),"hh:mm:ss"),I1940))))</f>
        <v/>
      </c>
      <c r="J1941" t="str">
        <f t="shared" si="122"/>
        <v/>
      </c>
      <c r="K1941" t="str">
        <f>IF(ISBLANK(G1941),"",IF(ISTEXT(G1941),"",INDEX(Sheet1!H$14:H$181,MATCH(F1941,Sheet1!A$14:A$181,0))))</f>
        <v/>
      </c>
      <c r="L1941" t="str">
        <f>IF(ISBLANK(G1941),"",IF(ISTEXT(G1941),"",INDEX(Sheet1!I$14:I$181,MATCH(F1941,Sheet1!A$14:A$181,0))))</f>
        <v/>
      </c>
      <c r="M1941" t="str">
        <f>IF(ISBLANK(G1941),"",IF(ISTEXT(G1941),"",IF(INDEX(Sheet1!H$14:H$181,MATCH(F1941,Sheet1!A$14:A$181,0))&lt;&gt;0,IF(INDEX(Sheet1!I$14:I$181,MATCH(F1941,Sheet1!A$14:A$181,0))&lt;&gt;0,"Loan &amp; Cash","Loan"),"Cash")))</f>
        <v/>
      </c>
      <c r="N1941" t="str">
        <f>IF(ISTEXT(E1941),"",IF(ISBLANK(E1941),"",IF(ISTEXT(D1941),"",IF(A1936="Invoice No. : ",INDEX(Sheet1!D$14:D$181,MATCH(B1936,Sheet1!A$14:A$181,0)),N1940))))</f>
        <v/>
      </c>
      <c r="O1941" t="str">
        <f>IF(ISTEXT(E1941),"",IF(ISBLANK(E1941),"",IF(ISTEXT(D1941),"",IF(A1936="Invoice No. : ",INDEX(Sheet1!E$14:E$181,MATCH(B1936,Sheet1!A$14:A$181,0)),O1940))))</f>
        <v/>
      </c>
      <c r="P1941" t="str">
        <f>IF(ISTEXT(E1941),"",IF(ISBLANK(E1941),"",IF(ISTEXT(D1941),"",IF(A1936="Invoice No. : ",INDEX(Sheet1!G$14:G$181,MATCH(B1936,Sheet1!A$14:A$181,0)),P1940))))</f>
        <v/>
      </c>
      <c r="Q1941" t="str">
        <f t="shared" si="123"/>
        <v/>
      </c>
    </row>
    <row r="1942" spans="1:17" x14ac:dyDescent="0.2">
      <c r="A1942" s="10" t="s">
        <v>1225</v>
      </c>
      <c r="B1942" s="10" t="s">
        <v>1226</v>
      </c>
      <c r="C1942" s="11">
        <v>1</v>
      </c>
      <c r="D1942" s="11">
        <v>29.5</v>
      </c>
      <c r="E1942" s="11">
        <v>29.5</v>
      </c>
      <c r="F1942" s="26">
        <f t="shared" si="120"/>
        <v>2145411</v>
      </c>
      <c r="G1942" s="26">
        <f>IF(ISTEXT(E1942),"",IF(ISBLANK(E1942),"",IF(ISTEXT(D1942),"",IF(A1937="Invoice No. : ",INDEX(Sheet1!F$14:F$181,MATCH(B1937,Sheet1!A$14:A$181,0)),G1941))))</f>
        <v>48769</v>
      </c>
      <c r="H1942" s="26" t="str">
        <f t="shared" si="121"/>
        <v>01/17/2023</v>
      </c>
      <c r="I1942" s="26" t="str">
        <f>IF(ISTEXT(E1942),"",IF(ISBLANK(E1942),"",IF(ISTEXT(D1942),"",IF(A1937="Invoice No. : ",TEXT(INDEX(Sheet1!C$14:C$200,MATCH(B1937,Sheet1!A$14:A$200,0)),"hh:mm:ss"),I1941))))</f>
        <v>15:17:14</v>
      </c>
      <c r="J1942">
        <f t="shared" si="122"/>
        <v>47</v>
      </c>
      <c r="K1942">
        <f>IF(ISBLANK(G1942),"",IF(ISTEXT(G1942),"",INDEX(Sheet1!H$14:H$181,MATCH(F1942,Sheet1!A$14:A$181,0))))</f>
        <v>0</v>
      </c>
      <c r="L1942">
        <f>IF(ISBLANK(G1942),"",IF(ISTEXT(G1942),"",INDEX(Sheet1!I$14:I$181,MATCH(F1942,Sheet1!A$14:A$181,0))))</f>
        <v>47</v>
      </c>
      <c r="M1942" t="str">
        <f>IF(ISBLANK(G1942),"",IF(ISTEXT(G1942),"",IF(INDEX(Sheet1!H$14:H$181,MATCH(F1942,Sheet1!A$14:A$181,0))&lt;&gt;0,IF(INDEX(Sheet1!I$14:I$181,MATCH(F1942,Sheet1!A$14:A$181,0))&lt;&gt;0,"Loan &amp; Cash","Loan"),"Cash")))</f>
        <v>Cash</v>
      </c>
      <c r="N1942">
        <f>IF(ISTEXT(E1942),"",IF(ISBLANK(E1942),"",IF(ISTEXT(D1942),"",IF(A1937="Invoice No. : ",INDEX(Sheet1!D$14:D$181,MATCH(B1937,Sheet1!A$14:A$181,0)),N1941))))</f>
        <v>2</v>
      </c>
      <c r="O1942" t="str">
        <f>IF(ISTEXT(E1942),"",IF(ISBLANK(E1942),"",IF(ISTEXT(D1942),"",IF(A1937="Invoice No. : ",INDEX(Sheet1!E$14:E$181,MATCH(B1937,Sheet1!A$14:A$181,0)),O1941))))</f>
        <v>RUBY</v>
      </c>
      <c r="P1942" t="str">
        <f>IF(ISTEXT(E1942),"",IF(ISBLANK(E1942),"",IF(ISTEXT(D1942),"",IF(A1937="Invoice No. : ",INDEX(Sheet1!G$14:G$181,MATCH(B1937,Sheet1!A$14:A$181,0)),P1941))))</f>
        <v>CHOU, ANDRINA CALUMINGA</v>
      </c>
      <c r="Q1942">
        <f t="shared" si="123"/>
        <v>130591.09</v>
      </c>
    </row>
    <row r="1943" spans="1:17" x14ac:dyDescent="0.2">
      <c r="A1943" s="10" t="s">
        <v>995</v>
      </c>
      <c r="B1943" s="10" t="s">
        <v>996</v>
      </c>
      <c r="C1943" s="11">
        <v>1</v>
      </c>
      <c r="D1943" s="11">
        <v>17.5</v>
      </c>
      <c r="E1943" s="11">
        <v>17.5</v>
      </c>
      <c r="F1943" s="26">
        <f t="shared" si="120"/>
        <v>2145411</v>
      </c>
      <c r="G1943" s="26">
        <f>IF(ISTEXT(E1943),"",IF(ISBLANK(E1943),"",IF(ISTEXT(D1943),"",IF(A1938="Invoice No. : ",INDEX(Sheet1!F$14:F$181,MATCH(B1938,Sheet1!A$14:A$181,0)),G1942))))</f>
        <v>48769</v>
      </c>
      <c r="H1943" s="26" t="str">
        <f t="shared" si="121"/>
        <v>01/17/2023</v>
      </c>
      <c r="I1943" s="26" t="str">
        <f>IF(ISTEXT(E1943),"",IF(ISBLANK(E1943),"",IF(ISTEXT(D1943),"",IF(A1938="Invoice No. : ",TEXT(INDEX(Sheet1!C$14:C$200,MATCH(B1938,Sheet1!A$14:A$200,0)),"hh:mm:ss"),I1942))))</f>
        <v>15:17:14</v>
      </c>
      <c r="J1943">
        <f t="shared" si="122"/>
        <v>47</v>
      </c>
      <c r="K1943">
        <f>IF(ISBLANK(G1943),"",IF(ISTEXT(G1943),"",INDEX(Sheet1!H$14:H$181,MATCH(F1943,Sheet1!A$14:A$181,0))))</f>
        <v>0</v>
      </c>
      <c r="L1943">
        <f>IF(ISBLANK(G1943),"",IF(ISTEXT(G1943),"",INDEX(Sheet1!I$14:I$181,MATCH(F1943,Sheet1!A$14:A$181,0))))</f>
        <v>47</v>
      </c>
      <c r="M1943" t="str">
        <f>IF(ISBLANK(G1943),"",IF(ISTEXT(G1943),"",IF(INDEX(Sheet1!H$14:H$181,MATCH(F1943,Sheet1!A$14:A$181,0))&lt;&gt;0,IF(INDEX(Sheet1!I$14:I$181,MATCH(F1943,Sheet1!A$14:A$181,0))&lt;&gt;0,"Loan &amp; Cash","Loan"),"Cash")))</f>
        <v>Cash</v>
      </c>
      <c r="N1943">
        <f>IF(ISTEXT(E1943),"",IF(ISBLANK(E1943),"",IF(ISTEXT(D1943),"",IF(A1938="Invoice No. : ",INDEX(Sheet1!D$14:D$181,MATCH(B1938,Sheet1!A$14:A$181,0)),N1942))))</f>
        <v>2</v>
      </c>
      <c r="O1943" t="str">
        <f>IF(ISTEXT(E1943),"",IF(ISBLANK(E1943),"",IF(ISTEXT(D1943),"",IF(A1938="Invoice No. : ",INDEX(Sheet1!E$14:E$181,MATCH(B1938,Sheet1!A$14:A$181,0)),O1942))))</f>
        <v>RUBY</v>
      </c>
      <c r="P1943" t="str">
        <f>IF(ISTEXT(E1943),"",IF(ISBLANK(E1943),"",IF(ISTEXT(D1943),"",IF(A1938="Invoice No. : ",INDEX(Sheet1!G$14:G$181,MATCH(B1938,Sheet1!A$14:A$181,0)),P1942))))</f>
        <v>CHOU, ANDRINA CALUMINGA</v>
      </c>
      <c r="Q1943">
        <f t="shared" si="123"/>
        <v>130591.09</v>
      </c>
    </row>
    <row r="1944" spans="1:17" x14ac:dyDescent="0.2">
      <c r="D1944" s="12" t="s">
        <v>16</v>
      </c>
      <c r="E1944" s="13">
        <v>47</v>
      </c>
      <c r="F1944" s="26" t="str">
        <f t="shared" si="120"/>
        <v/>
      </c>
      <c r="G1944" s="26" t="str">
        <f>IF(ISTEXT(E1944),"",IF(ISBLANK(E1944),"",IF(ISTEXT(D1944),"",IF(A1939="Invoice No. : ",INDEX(Sheet1!F$14:F$181,MATCH(B1939,Sheet1!A$14:A$181,0)),G1943))))</f>
        <v/>
      </c>
      <c r="H1944" s="26" t="str">
        <f t="shared" si="121"/>
        <v/>
      </c>
      <c r="I1944" s="26" t="str">
        <f>IF(ISTEXT(E1944),"",IF(ISBLANK(E1944),"",IF(ISTEXT(D1944),"",IF(A1939="Invoice No. : ",TEXT(INDEX(Sheet1!C$14:C$200,MATCH(B1939,Sheet1!A$14:A$200,0)),"hh:mm:ss"),I1943))))</f>
        <v/>
      </c>
      <c r="J1944" t="str">
        <f t="shared" si="122"/>
        <v/>
      </c>
      <c r="K1944" t="str">
        <f>IF(ISBLANK(G1944),"",IF(ISTEXT(G1944),"",INDEX(Sheet1!H$14:H$181,MATCH(F1944,Sheet1!A$14:A$181,0))))</f>
        <v/>
      </c>
      <c r="L1944" t="str">
        <f>IF(ISBLANK(G1944),"",IF(ISTEXT(G1944),"",INDEX(Sheet1!I$14:I$181,MATCH(F1944,Sheet1!A$14:A$181,0))))</f>
        <v/>
      </c>
      <c r="M1944" t="str">
        <f>IF(ISBLANK(G1944),"",IF(ISTEXT(G1944),"",IF(INDEX(Sheet1!H$14:H$181,MATCH(F1944,Sheet1!A$14:A$181,0))&lt;&gt;0,IF(INDEX(Sheet1!I$14:I$181,MATCH(F1944,Sheet1!A$14:A$181,0))&lt;&gt;0,"Loan &amp; Cash","Loan"),"Cash")))</f>
        <v/>
      </c>
      <c r="N1944" t="str">
        <f>IF(ISTEXT(E1944),"",IF(ISBLANK(E1944),"",IF(ISTEXT(D1944),"",IF(A1939="Invoice No. : ",INDEX(Sheet1!D$14:D$181,MATCH(B1939,Sheet1!A$14:A$181,0)),N1943))))</f>
        <v/>
      </c>
      <c r="O1944" t="str">
        <f>IF(ISTEXT(E1944),"",IF(ISBLANK(E1944),"",IF(ISTEXT(D1944),"",IF(A1939="Invoice No. : ",INDEX(Sheet1!E$14:E$181,MATCH(B1939,Sheet1!A$14:A$181,0)),O1943))))</f>
        <v/>
      </c>
      <c r="P1944" t="str">
        <f>IF(ISTEXT(E1944),"",IF(ISBLANK(E1944),"",IF(ISTEXT(D1944),"",IF(A1939="Invoice No. : ",INDEX(Sheet1!G$14:G$181,MATCH(B1939,Sheet1!A$14:A$181,0)),P1943))))</f>
        <v/>
      </c>
      <c r="Q1944" t="str">
        <f t="shared" si="123"/>
        <v/>
      </c>
    </row>
    <row r="1945" spans="1:17" x14ac:dyDescent="0.2">
      <c r="F1945" s="26" t="str">
        <f t="shared" si="120"/>
        <v/>
      </c>
      <c r="G1945" s="26" t="str">
        <f>IF(ISTEXT(E1945),"",IF(ISBLANK(E1945),"",IF(ISTEXT(D1945),"",IF(A1940="Invoice No. : ",INDEX(Sheet1!F$14:F$181,MATCH(B1940,Sheet1!A$14:A$181,0)),G1944))))</f>
        <v/>
      </c>
      <c r="H1945" s="26" t="str">
        <f t="shared" si="121"/>
        <v/>
      </c>
      <c r="I1945" s="26" t="str">
        <f>IF(ISTEXT(E1945),"",IF(ISBLANK(E1945),"",IF(ISTEXT(D1945),"",IF(A1940="Invoice No. : ",TEXT(INDEX(Sheet1!C$14:C$200,MATCH(B1940,Sheet1!A$14:A$200,0)),"hh:mm:ss"),I1944))))</f>
        <v/>
      </c>
      <c r="J1945" t="str">
        <f t="shared" si="122"/>
        <v/>
      </c>
      <c r="K1945" t="str">
        <f>IF(ISBLANK(G1945),"",IF(ISTEXT(G1945),"",INDEX(Sheet1!H$14:H$181,MATCH(F1945,Sheet1!A$14:A$181,0))))</f>
        <v/>
      </c>
      <c r="L1945" t="str">
        <f>IF(ISBLANK(G1945),"",IF(ISTEXT(G1945),"",INDEX(Sheet1!I$14:I$181,MATCH(F1945,Sheet1!A$14:A$181,0))))</f>
        <v/>
      </c>
      <c r="M1945" t="str">
        <f>IF(ISBLANK(G1945),"",IF(ISTEXT(G1945),"",IF(INDEX(Sheet1!H$14:H$181,MATCH(F1945,Sheet1!A$14:A$181,0))&lt;&gt;0,IF(INDEX(Sheet1!I$14:I$181,MATCH(F1945,Sheet1!A$14:A$181,0))&lt;&gt;0,"Loan &amp; Cash","Loan"),"Cash")))</f>
        <v/>
      </c>
      <c r="N1945" t="str">
        <f>IF(ISTEXT(E1945),"",IF(ISBLANK(E1945),"",IF(ISTEXT(D1945),"",IF(A1940="Invoice No. : ",INDEX(Sheet1!D$14:D$181,MATCH(B1940,Sheet1!A$14:A$181,0)),N1944))))</f>
        <v/>
      </c>
      <c r="O1945" t="str">
        <f>IF(ISTEXT(E1945),"",IF(ISBLANK(E1945),"",IF(ISTEXT(D1945),"",IF(A1940="Invoice No. : ",INDEX(Sheet1!E$14:E$181,MATCH(B1940,Sheet1!A$14:A$181,0)),O1944))))</f>
        <v/>
      </c>
      <c r="P1945" t="str">
        <f>IF(ISTEXT(E1945),"",IF(ISBLANK(E1945),"",IF(ISTEXT(D1945),"",IF(A1940="Invoice No. : ",INDEX(Sheet1!G$14:G$181,MATCH(B1940,Sheet1!A$14:A$181,0)),P1944))))</f>
        <v/>
      </c>
      <c r="Q1945" t="str">
        <f t="shared" si="123"/>
        <v/>
      </c>
    </row>
    <row r="1946" spans="1:17" x14ac:dyDescent="0.2">
      <c r="F1946" s="26" t="str">
        <f t="shared" si="120"/>
        <v/>
      </c>
      <c r="G1946" s="26" t="str">
        <f>IF(ISTEXT(E1946),"",IF(ISBLANK(E1946),"",IF(ISTEXT(D1946),"",IF(A1941="Invoice No. : ",INDEX(Sheet1!F$14:F$181,MATCH(B1941,Sheet1!A$14:A$181,0)),G1945))))</f>
        <v/>
      </c>
      <c r="H1946" s="26" t="str">
        <f t="shared" si="121"/>
        <v/>
      </c>
      <c r="I1946" s="26" t="str">
        <f>IF(ISTEXT(E1946),"",IF(ISBLANK(E1946),"",IF(ISTEXT(D1946),"",IF(A1941="Invoice No. : ",TEXT(INDEX(Sheet1!C$14:C$200,MATCH(B1941,Sheet1!A$14:A$200,0)),"hh:mm:ss"),I1945))))</f>
        <v/>
      </c>
      <c r="J1946" t="str">
        <f t="shared" si="122"/>
        <v/>
      </c>
      <c r="K1946" t="str">
        <f>IF(ISBLANK(G1946),"",IF(ISTEXT(G1946),"",INDEX(Sheet1!H$14:H$181,MATCH(F1946,Sheet1!A$14:A$181,0))))</f>
        <v/>
      </c>
      <c r="L1946" t="str">
        <f>IF(ISBLANK(G1946),"",IF(ISTEXT(G1946),"",INDEX(Sheet1!I$14:I$181,MATCH(F1946,Sheet1!A$14:A$181,0))))</f>
        <v/>
      </c>
      <c r="M1946" t="str">
        <f>IF(ISBLANK(G1946),"",IF(ISTEXT(G1946),"",IF(INDEX(Sheet1!H$14:H$181,MATCH(F1946,Sheet1!A$14:A$181,0))&lt;&gt;0,IF(INDEX(Sheet1!I$14:I$181,MATCH(F1946,Sheet1!A$14:A$181,0))&lt;&gt;0,"Loan &amp; Cash","Loan"),"Cash")))</f>
        <v/>
      </c>
      <c r="N1946" t="str">
        <f>IF(ISTEXT(E1946),"",IF(ISBLANK(E1946),"",IF(ISTEXT(D1946),"",IF(A1941="Invoice No. : ",INDEX(Sheet1!D$14:D$181,MATCH(B1941,Sheet1!A$14:A$181,0)),N1945))))</f>
        <v/>
      </c>
      <c r="O1946" t="str">
        <f>IF(ISTEXT(E1946),"",IF(ISBLANK(E1946),"",IF(ISTEXT(D1946),"",IF(A1941="Invoice No. : ",INDEX(Sheet1!E$14:E$181,MATCH(B1941,Sheet1!A$14:A$181,0)),O1945))))</f>
        <v/>
      </c>
      <c r="P1946" t="str">
        <f>IF(ISTEXT(E1946),"",IF(ISBLANK(E1946),"",IF(ISTEXT(D1946),"",IF(A1941="Invoice No. : ",INDEX(Sheet1!G$14:G$181,MATCH(B1941,Sheet1!A$14:A$181,0)),P1945))))</f>
        <v/>
      </c>
      <c r="Q1946" t="str">
        <f t="shared" si="123"/>
        <v/>
      </c>
    </row>
    <row r="1947" spans="1:17" x14ac:dyDescent="0.2">
      <c r="A1947" s="3" t="s">
        <v>4</v>
      </c>
      <c r="B1947" s="4">
        <v>2145412</v>
      </c>
      <c r="C1947" s="3" t="s">
        <v>5</v>
      </c>
      <c r="D1947" s="5" t="s">
        <v>185</v>
      </c>
      <c r="F1947" s="26" t="str">
        <f t="shared" si="120"/>
        <v/>
      </c>
      <c r="G1947" s="26" t="str">
        <f>IF(ISTEXT(E1947),"",IF(ISBLANK(E1947),"",IF(ISTEXT(D1947),"",IF(A1942="Invoice No. : ",INDEX(Sheet1!F$14:F$181,MATCH(B1942,Sheet1!A$14:A$181,0)),G1946))))</f>
        <v/>
      </c>
      <c r="H1947" s="26" t="str">
        <f t="shared" si="121"/>
        <v/>
      </c>
      <c r="I1947" s="26" t="str">
        <f>IF(ISTEXT(E1947),"",IF(ISBLANK(E1947),"",IF(ISTEXT(D1947),"",IF(A1942="Invoice No. : ",TEXT(INDEX(Sheet1!C$14:C$200,MATCH(B1942,Sheet1!A$14:A$200,0)),"hh:mm:ss"),I1946))))</f>
        <v/>
      </c>
      <c r="J1947" t="str">
        <f t="shared" si="122"/>
        <v/>
      </c>
      <c r="K1947" t="str">
        <f>IF(ISBLANK(G1947),"",IF(ISTEXT(G1947),"",INDEX(Sheet1!H$14:H$181,MATCH(F1947,Sheet1!A$14:A$181,0))))</f>
        <v/>
      </c>
      <c r="L1947" t="str">
        <f>IF(ISBLANK(G1947),"",IF(ISTEXT(G1947),"",INDEX(Sheet1!I$14:I$181,MATCH(F1947,Sheet1!A$14:A$181,0))))</f>
        <v/>
      </c>
      <c r="M1947" t="str">
        <f>IF(ISBLANK(G1947),"",IF(ISTEXT(G1947),"",IF(INDEX(Sheet1!H$14:H$181,MATCH(F1947,Sheet1!A$14:A$181,0))&lt;&gt;0,IF(INDEX(Sheet1!I$14:I$181,MATCH(F1947,Sheet1!A$14:A$181,0))&lt;&gt;0,"Loan &amp; Cash","Loan"),"Cash")))</f>
        <v/>
      </c>
      <c r="N1947" t="str">
        <f>IF(ISTEXT(E1947),"",IF(ISBLANK(E1947),"",IF(ISTEXT(D1947),"",IF(A1942="Invoice No. : ",INDEX(Sheet1!D$14:D$181,MATCH(B1942,Sheet1!A$14:A$181,0)),N1946))))</f>
        <v/>
      </c>
      <c r="O1947" t="str">
        <f>IF(ISTEXT(E1947),"",IF(ISBLANK(E1947),"",IF(ISTEXT(D1947),"",IF(A1942="Invoice No. : ",INDEX(Sheet1!E$14:E$181,MATCH(B1942,Sheet1!A$14:A$181,0)),O1946))))</f>
        <v/>
      </c>
      <c r="P1947" t="str">
        <f>IF(ISTEXT(E1947),"",IF(ISBLANK(E1947),"",IF(ISTEXT(D1947),"",IF(A1942="Invoice No. : ",INDEX(Sheet1!G$14:G$181,MATCH(B1942,Sheet1!A$14:A$181,0)),P1946))))</f>
        <v/>
      </c>
      <c r="Q1947" t="str">
        <f t="shared" si="123"/>
        <v/>
      </c>
    </row>
    <row r="1948" spans="1:17" x14ac:dyDescent="0.2">
      <c r="A1948" s="3" t="s">
        <v>7</v>
      </c>
      <c r="B1948" s="6">
        <v>44943</v>
      </c>
      <c r="C1948" s="3" t="s">
        <v>8</v>
      </c>
      <c r="D1948" s="7">
        <v>2</v>
      </c>
      <c r="F1948" s="26" t="str">
        <f t="shared" si="120"/>
        <v/>
      </c>
      <c r="G1948" s="26" t="str">
        <f>IF(ISTEXT(E1948),"",IF(ISBLANK(E1948),"",IF(ISTEXT(D1948),"",IF(A1943="Invoice No. : ",INDEX(Sheet1!F$14:F$181,MATCH(B1943,Sheet1!A$14:A$181,0)),G1947))))</f>
        <v/>
      </c>
      <c r="H1948" s="26" t="str">
        <f t="shared" si="121"/>
        <v/>
      </c>
      <c r="I1948" s="26" t="str">
        <f>IF(ISTEXT(E1948),"",IF(ISBLANK(E1948),"",IF(ISTEXT(D1948),"",IF(A1943="Invoice No. : ",TEXT(INDEX(Sheet1!C$14:C$200,MATCH(B1943,Sheet1!A$14:A$200,0)),"hh:mm:ss"),I1947))))</f>
        <v/>
      </c>
      <c r="J1948" t="str">
        <f t="shared" si="122"/>
        <v/>
      </c>
      <c r="K1948" t="str">
        <f>IF(ISBLANK(G1948),"",IF(ISTEXT(G1948),"",INDEX(Sheet1!H$14:H$181,MATCH(F1948,Sheet1!A$14:A$181,0))))</f>
        <v/>
      </c>
      <c r="L1948" t="str">
        <f>IF(ISBLANK(G1948),"",IF(ISTEXT(G1948),"",INDEX(Sheet1!I$14:I$181,MATCH(F1948,Sheet1!A$14:A$181,0))))</f>
        <v/>
      </c>
      <c r="M1948" t="str">
        <f>IF(ISBLANK(G1948),"",IF(ISTEXT(G1948),"",IF(INDEX(Sheet1!H$14:H$181,MATCH(F1948,Sheet1!A$14:A$181,0))&lt;&gt;0,IF(INDEX(Sheet1!I$14:I$181,MATCH(F1948,Sheet1!A$14:A$181,0))&lt;&gt;0,"Loan &amp; Cash","Loan"),"Cash")))</f>
        <v/>
      </c>
      <c r="N1948" t="str">
        <f>IF(ISTEXT(E1948),"",IF(ISBLANK(E1948),"",IF(ISTEXT(D1948),"",IF(A1943="Invoice No. : ",INDEX(Sheet1!D$14:D$181,MATCH(B1943,Sheet1!A$14:A$181,0)),N1947))))</f>
        <v/>
      </c>
      <c r="O1948" t="str">
        <f>IF(ISTEXT(E1948),"",IF(ISBLANK(E1948),"",IF(ISTEXT(D1948),"",IF(A1943="Invoice No. : ",INDEX(Sheet1!E$14:E$181,MATCH(B1943,Sheet1!A$14:A$181,0)),O1947))))</f>
        <v/>
      </c>
      <c r="P1948" t="str">
        <f>IF(ISTEXT(E1948),"",IF(ISBLANK(E1948),"",IF(ISTEXT(D1948),"",IF(A1943="Invoice No. : ",INDEX(Sheet1!G$14:G$181,MATCH(B1943,Sheet1!A$14:A$181,0)),P1947))))</f>
        <v/>
      </c>
      <c r="Q1948" t="str">
        <f t="shared" si="123"/>
        <v/>
      </c>
    </row>
    <row r="1949" spans="1:17" x14ac:dyDescent="0.2">
      <c r="F1949" s="26" t="str">
        <f t="shared" si="120"/>
        <v/>
      </c>
      <c r="G1949" s="26" t="str">
        <f>IF(ISTEXT(E1949),"",IF(ISBLANK(E1949),"",IF(ISTEXT(D1949),"",IF(A1944="Invoice No. : ",INDEX(Sheet1!F$14:F$181,MATCH(B1944,Sheet1!A$14:A$181,0)),G1948))))</f>
        <v/>
      </c>
      <c r="H1949" s="26" t="str">
        <f t="shared" si="121"/>
        <v/>
      </c>
      <c r="I1949" s="26" t="str">
        <f>IF(ISTEXT(E1949),"",IF(ISBLANK(E1949),"",IF(ISTEXT(D1949),"",IF(A1944="Invoice No. : ",TEXT(INDEX(Sheet1!C$14:C$200,MATCH(B1944,Sheet1!A$14:A$200,0)),"hh:mm:ss"),I1948))))</f>
        <v/>
      </c>
      <c r="J1949" t="str">
        <f t="shared" si="122"/>
        <v/>
      </c>
      <c r="K1949" t="str">
        <f>IF(ISBLANK(G1949),"",IF(ISTEXT(G1949),"",INDEX(Sheet1!H$14:H$181,MATCH(F1949,Sheet1!A$14:A$181,0))))</f>
        <v/>
      </c>
      <c r="L1949" t="str">
        <f>IF(ISBLANK(G1949),"",IF(ISTEXT(G1949),"",INDEX(Sheet1!I$14:I$181,MATCH(F1949,Sheet1!A$14:A$181,0))))</f>
        <v/>
      </c>
      <c r="M1949" t="str">
        <f>IF(ISBLANK(G1949),"",IF(ISTEXT(G1949),"",IF(INDEX(Sheet1!H$14:H$181,MATCH(F1949,Sheet1!A$14:A$181,0))&lt;&gt;0,IF(INDEX(Sheet1!I$14:I$181,MATCH(F1949,Sheet1!A$14:A$181,0))&lt;&gt;0,"Loan &amp; Cash","Loan"),"Cash")))</f>
        <v/>
      </c>
      <c r="N1949" t="str">
        <f>IF(ISTEXT(E1949),"",IF(ISBLANK(E1949),"",IF(ISTEXT(D1949),"",IF(A1944="Invoice No. : ",INDEX(Sheet1!D$14:D$181,MATCH(B1944,Sheet1!A$14:A$181,0)),N1948))))</f>
        <v/>
      </c>
      <c r="O1949" t="str">
        <f>IF(ISTEXT(E1949),"",IF(ISBLANK(E1949),"",IF(ISTEXT(D1949),"",IF(A1944="Invoice No. : ",INDEX(Sheet1!E$14:E$181,MATCH(B1944,Sheet1!A$14:A$181,0)),O1948))))</f>
        <v/>
      </c>
      <c r="P1949" t="str">
        <f>IF(ISTEXT(E1949),"",IF(ISBLANK(E1949),"",IF(ISTEXT(D1949),"",IF(A1944="Invoice No. : ",INDEX(Sheet1!G$14:G$181,MATCH(B1944,Sheet1!A$14:A$181,0)),P1948))))</f>
        <v/>
      </c>
      <c r="Q1949" t="str">
        <f t="shared" si="123"/>
        <v/>
      </c>
    </row>
    <row r="1950" spans="1:17" x14ac:dyDescent="0.2">
      <c r="A1950" s="8" t="s">
        <v>9</v>
      </c>
      <c r="B1950" s="8" t="s">
        <v>10</v>
      </c>
      <c r="C1950" s="9" t="s">
        <v>11</v>
      </c>
      <c r="D1950" s="9" t="s">
        <v>12</v>
      </c>
      <c r="E1950" s="9" t="s">
        <v>13</v>
      </c>
      <c r="F1950" s="26" t="str">
        <f t="shared" si="120"/>
        <v/>
      </c>
      <c r="G1950" s="26" t="str">
        <f>IF(ISTEXT(E1950),"",IF(ISBLANK(E1950),"",IF(ISTEXT(D1950),"",IF(A1945="Invoice No. : ",INDEX(Sheet1!F$14:F$181,MATCH(B1945,Sheet1!A$14:A$181,0)),G1949))))</f>
        <v/>
      </c>
      <c r="H1950" s="26" t="str">
        <f t="shared" si="121"/>
        <v/>
      </c>
      <c r="I1950" s="26" t="str">
        <f>IF(ISTEXT(E1950),"",IF(ISBLANK(E1950),"",IF(ISTEXT(D1950),"",IF(A1945="Invoice No. : ",TEXT(INDEX(Sheet1!C$14:C$200,MATCH(B1945,Sheet1!A$14:A$200,0)),"hh:mm:ss"),I1949))))</f>
        <v/>
      </c>
      <c r="J1950" t="str">
        <f t="shared" si="122"/>
        <v/>
      </c>
      <c r="K1950" t="str">
        <f>IF(ISBLANK(G1950),"",IF(ISTEXT(G1950),"",INDEX(Sheet1!H$14:H$181,MATCH(F1950,Sheet1!A$14:A$181,0))))</f>
        <v/>
      </c>
      <c r="L1950" t="str">
        <f>IF(ISBLANK(G1950),"",IF(ISTEXT(G1950),"",INDEX(Sheet1!I$14:I$181,MATCH(F1950,Sheet1!A$14:A$181,0))))</f>
        <v/>
      </c>
      <c r="M1950" t="str">
        <f>IF(ISBLANK(G1950),"",IF(ISTEXT(G1950),"",IF(INDEX(Sheet1!H$14:H$181,MATCH(F1950,Sheet1!A$14:A$181,0))&lt;&gt;0,IF(INDEX(Sheet1!I$14:I$181,MATCH(F1950,Sheet1!A$14:A$181,0))&lt;&gt;0,"Loan &amp; Cash","Loan"),"Cash")))</f>
        <v/>
      </c>
      <c r="N1950" t="str">
        <f>IF(ISTEXT(E1950),"",IF(ISBLANK(E1950),"",IF(ISTEXT(D1950),"",IF(A1945="Invoice No. : ",INDEX(Sheet1!D$14:D$181,MATCH(B1945,Sheet1!A$14:A$181,0)),N1949))))</f>
        <v/>
      </c>
      <c r="O1950" t="str">
        <f>IF(ISTEXT(E1950),"",IF(ISBLANK(E1950),"",IF(ISTEXT(D1950),"",IF(A1945="Invoice No. : ",INDEX(Sheet1!E$14:E$181,MATCH(B1945,Sheet1!A$14:A$181,0)),O1949))))</f>
        <v/>
      </c>
      <c r="P1950" t="str">
        <f>IF(ISTEXT(E1950),"",IF(ISBLANK(E1950),"",IF(ISTEXT(D1950),"",IF(A1945="Invoice No. : ",INDEX(Sheet1!G$14:G$181,MATCH(B1945,Sheet1!A$14:A$181,0)),P1949))))</f>
        <v/>
      </c>
      <c r="Q1950" t="str">
        <f t="shared" si="123"/>
        <v/>
      </c>
    </row>
    <row r="1951" spans="1:17" x14ac:dyDescent="0.2">
      <c r="F1951" s="26" t="str">
        <f t="shared" si="120"/>
        <v/>
      </c>
      <c r="G1951" s="26" t="str">
        <f>IF(ISTEXT(E1951),"",IF(ISBLANK(E1951),"",IF(ISTEXT(D1951),"",IF(A1946="Invoice No. : ",INDEX(Sheet1!F$14:F$181,MATCH(B1946,Sheet1!A$14:A$181,0)),G1950))))</f>
        <v/>
      </c>
      <c r="H1951" s="26" t="str">
        <f t="shared" si="121"/>
        <v/>
      </c>
      <c r="I1951" s="26" t="str">
        <f>IF(ISTEXT(E1951),"",IF(ISBLANK(E1951),"",IF(ISTEXT(D1951),"",IF(A1946="Invoice No. : ",TEXT(INDEX(Sheet1!C$14:C$200,MATCH(B1946,Sheet1!A$14:A$200,0)),"hh:mm:ss"),I1950))))</f>
        <v/>
      </c>
      <c r="J1951" t="str">
        <f t="shared" si="122"/>
        <v/>
      </c>
      <c r="K1951" t="str">
        <f>IF(ISBLANK(G1951),"",IF(ISTEXT(G1951),"",INDEX(Sheet1!H$14:H$181,MATCH(F1951,Sheet1!A$14:A$181,0))))</f>
        <v/>
      </c>
      <c r="L1951" t="str">
        <f>IF(ISBLANK(G1951),"",IF(ISTEXT(G1951),"",INDEX(Sheet1!I$14:I$181,MATCH(F1951,Sheet1!A$14:A$181,0))))</f>
        <v/>
      </c>
      <c r="M1951" t="str">
        <f>IF(ISBLANK(G1951),"",IF(ISTEXT(G1951),"",IF(INDEX(Sheet1!H$14:H$181,MATCH(F1951,Sheet1!A$14:A$181,0))&lt;&gt;0,IF(INDEX(Sheet1!I$14:I$181,MATCH(F1951,Sheet1!A$14:A$181,0))&lt;&gt;0,"Loan &amp; Cash","Loan"),"Cash")))</f>
        <v/>
      </c>
      <c r="N1951" t="str">
        <f>IF(ISTEXT(E1951),"",IF(ISBLANK(E1951),"",IF(ISTEXT(D1951),"",IF(A1946="Invoice No. : ",INDEX(Sheet1!D$14:D$181,MATCH(B1946,Sheet1!A$14:A$181,0)),N1950))))</f>
        <v/>
      </c>
      <c r="O1951" t="str">
        <f>IF(ISTEXT(E1951),"",IF(ISBLANK(E1951),"",IF(ISTEXT(D1951),"",IF(A1946="Invoice No. : ",INDEX(Sheet1!E$14:E$181,MATCH(B1946,Sheet1!A$14:A$181,0)),O1950))))</f>
        <v/>
      </c>
      <c r="P1951" t="str">
        <f>IF(ISTEXT(E1951),"",IF(ISBLANK(E1951),"",IF(ISTEXT(D1951),"",IF(A1946="Invoice No. : ",INDEX(Sheet1!G$14:G$181,MATCH(B1946,Sheet1!A$14:A$181,0)),P1950))))</f>
        <v/>
      </c>
      <c r="Q1951" t="str">
        <f t="shared" si="123"/>
        <v/>
      </c>
    </row>
    <row r="1952" spans="1:17" x14ac:dyDescent="0.2">
      <c r="A1952" s="10" t="s">
        <v>418</v>
      </c>
      <c r="B1952" s="10" t="s">
        <v>128</v>
      </c>
      <c r="C1952" s="11">
        <v>2</v>
      </c>
      <c r="D1952" s="11">
        <v>8.75</v>
      </c>
      <c r="E1952" s="11">
        <v>17.5</v>
      </c>
      <c r="F1952" s="26">
        <f t="shared" si="120"/>
        <v>2145412</v>
      </c>
      <c r="G1952" s="26">
        <f>IF(ISTEXT(E1952),"",IF(ISBLANK(E1952),"",IF(ISTEXT(D1952),"",IF(A1947="Invoice No. : ",INDEX(Sheet1!F$14:F$181,MATCH(B1947,Sheet1!A$14:A$181,0)),G1951))))</f>
        <v>48769</v>
      </c>
      <c r="H1952" s="26" t="str">
        <f t="shared" si="121"/>
        <v>01/17/2023</v>
      </c>
      <c r="I1952" s="26" t="str">
        <f>IF(ISTEXT(E1952),"",IF(ISBLANK(E1952),"",IF(ISTEXT(D1952),"",IF(A1947="Invoice No. : ",TEXT(INDEX(Sheet1!C$14:C$200,MATCH(B1947,Sheet1!A$14:A$200,0)),"hh:mm:ss"),I1951))))</f>
        <v>15:17:31</v>
      </c>
      <c r="J1952">
        <f t="shared" si="122"/>
        <v>17.5</v>
      </c>
      <c r="K1952">
        <f>IF(ISBLANK(G1952),"",IF(ISTEXT(G1952),"",INDEX(Sheet1!H$14:H$181,MATCH(F1952,Sheet1!A$14:A$181,0))))</f>
        <v>0</v>
      </c>
      <c r="L1952">
        <f>IF(ISBLANK(G1952),"",IF(ISTEXT(G1952),"",INDEX(Sheet1!I$14:I$181,MATCH(F1952,Sheet1!A$14:A$181,0))))</f>
        <v>17.5</v>
      </c>
      <c r="M1952" t="str">
        <f>IF(ISBLANK(G1952),"",IF(ISTEXT(G1952),"",IF(INDEX(Sheet1!H$14:H$181,MATCH(F1952,Sheet1!A$14:A$181,0))&lt;&gt;0,IF(INDEX(Sheet1!I$14:I$181,MATCH(F1952,Sheet1!A$14:A$181,0))&lt;&gt;0,"Loan &amp; Cash","Loan"),"Cash")))</f>
        <v>Cash</v>
      </c>
      <c r="N1952">
        <f>IF(ISTEXT(E1952),"",IF(ISBLANK(E1952),"",IF(ISTEXT(D1952),"",IF(A1947="Invoice No. : ",INDEX(Sheet1!D$14:D$181,MATCH(B1947,Sheet1!A$14:A$181,0)),N1951))))</f>
        <v>2</v>
      </c>
      <c r="O1952" t="str">
        <f>IF(ISTEXT(E1952),"",IF(ISBLANK(E1952),"",IF(ISTEXT(D1952),"",IF(A1947="Invoice No. : ",INDEX(Sheet1!E$14:E$181,MATCH(B1947,Sheet1!A$14:A$181,0)),O1951))))</f>
        <v>RUBY</v>
      </c>
      <c r="P1952" t="str">
        <f>IF(ISTEXT(E1952),"",IF(ISBLANK(E1952),"",IF(ISTEXT(D1952),"",IF(A1947="Invoice No. : ",INDEX(Sheet1!G$14:G$181,MATCH(B1947,Sheet1!A$14:A$181,0)),P1951))))</f>
        <v>CHOU, ANDRINA CALUMINGA</v>
      </c>
      <c r="Q1952">
        <f t="shared" si="123"/>
        <v>130591.09</v>
      </c>
    </row>
    <row r="1953" spans="1:17" x14ac:dyDescent="0.2">
      <c r="D1953" s="12" t="s">
        <v>16</v>
      </c>
      <c r="E1953" s="13">
        <v>17.5</v>
      </c>
      <c r="F1953" s="26" t="str">
        <f t="shared" si="120"/>
        <v/>
      </c>
      <c r="G1953" s="26" t="str">
        <f>IF(ISTEXT(E1953),"",IF(ISBLANK(E1953),"",IF(ISTEXT(D1953),"",IF(A1948="Invoice No. : ",INDEX(Sheet1!F$14:F$181,MATCH(B1948,Sheet1!A$14:A$181,0)),G1952))))</f>
        <v/>
      </c>
      <c r="H1953" s="26" t="str">
        <f t="shared" si="121"/>
        <v/>
      </c>
      <c r="I1953" s="26" t="str">
        <f>IF(ISTEXT(E1953),"",IF(ISBLANK(E1953),"",IF(ISTEXT(D1953),"",IF(A1948="Invoice No. : ",TEXT(INDEX(Sheet1!C$14:C$200,MATCH(B1948,Sheet1!A$14:A$200,0)),"hh:mm:ss"),I1952))))</f>
        <v/>
      </c>
      <c r="J1953" t="str">
        <f t="shared" si="122"/>
        <v/>
      </c>
      <c r="K1953" t="str">
        <f>IF(ISBLANK(G1953),"",IF(ISTEXT(G1953),"",INDEX(Sheet1!H$14:H$181,MATCH(F1953,Sheet1!A$14:A$181,0))))</f>
        <v/>
      </c>
      <c r="L1953" t="str">
        <f>IF(ISBLANK(G1953),"",IF(ISTEXT(G1953),"",INDEX(Sheet1!I$14:I$181,MATCH(F1953,Sheet1!A$14:A$181,0))))</f>
        <v/>
      </c>
      <c r="M1953" t="str">
        <f>IF(ISBLANK(G1953),"",IF(ISTEXT(G1953),"",IF(INDEX(Sheet1!H$14:H$181,MATCH(F1953,Sheet1!A$14:A$181,0))&lt;&gt;0,IF(INDEX(Sheet1!I$14:I$181,MATCH(F1953,Sheet1!A$14:A$181,0))&lt;&gt;0,"Loan &amp; Cash","Loan"),"Cash")))</f>
        <v/>
      </c>
      <c r="N1953" t="str">
        <f>IF(ISTEXT(E1953),"",IF(ISBLANK(E1953),"",IF(ISTEXT(D1953),"",IF(A1948="Invoice No. : ",INDEX(Sheet1!D$14:D$181,MATCH(B1948,Sheet1!A$14:A$181,0)),N1952))))</f>
        <v/>
      </c>
      <c r="O1953" t="str">
        <f>IF(ISTEXT(E1953),"",IF(ISBLANK(E1953),"",IF(ISTEXT(D1953),"",IF(A1948="Invoice No. : ",INDEX(Sheet1!E$14:E$181,MATCH(B1948,Sheet1!A$14:A$181,0)),O1952))))</f>
        <v/>
      </c>
      <c r="P1953" t="str">
        <f>IF(ISTEXT(E1953),"",IF(ISBLANK(E1953),"",IF(ISTEXT(D1953),"",IF(A1948="Invoice No. : ",INDEX(Sheet1!G$14:G$181,MATCH(B1948,Sheet1!A$14:A$181,0)),P1952))))</f>
        <v/>
      </c>
      <c r="Q1953" t="str">
        <f t="shared" si="123"/>
        <v/>
      </c>
    </row>
    <row r="1954" spans="1:17" x14ac:dyDescent="0.2">
      <c r="F1954" s="26" t="str">
        <f t="shared" si="120"/>
        <v/>
      </c>
      <c r="G1954" s="26" t="str">
        <f>IF(ISTEXT(E1954),"",IF(ISBLANK(E1954),"",IF(ISTEXT(D1954),"",IF(A1949="Invoice No. : ",INDEX(Sheet1!F$14:F$181,MATCH(B1949,Sheet1!A$14:A$181,0)),G1953))))</f>
        <v/>
      </c>
      <c r="H1954" s="26" t="str">
        <f t="shared" si="121"/>
        <v/>
      </c>
      <c r="I1954" s="26" t="str">
        <f>IF(ISTEXT(E1954),"",IF(ISBLANK(E1954),"",IF(ISTEXT(D1954),"",IF(A1949="Invoice No. : ",TEXT(INDEX(Sheet1!C$14:C$200,MATCH(B1949,Sheet1!A$14:A$200,0)),"hh:mm:ss"),I1953))))</f>
        <v/>
      </c>
      <c r="J1954" t="str">
        <f t="shared" si="122"/>
        <v/>
      </c>
      <c r="K1954" t="str">
        <f>IF(ISBLANK(G1954),"",IF(ISTEXT(G1954),"",INDEX(Sheet1!H$14:H$181,MATCH(F1954,Sheet1!A$14:A$181,0))))</f>
        <v/>
      </c>
      <c r="L1954" t="str">
        <f>IF(ISBLANK(G1954),"",IF(ISTEXT(G1954),"",INDEX(Sheet1!I$14:I$181,MATCH(F1954,Sheet1!A$14:A$181,0))))</f>
        <v/>
      </c>
      <c r="M1954" t="str">
        <f>IF(ISBLANK(G1954),"",IF(ISTEXT(G1954),"",IF(INDEX(Sheet1!H$14:H$181,MATCH(F1954,Sheet1!A$14:A$181,0))&lt;&gt;0,IF(INDEX(Sheet1!I$14:I$181,MATCH(F1954,Sheet1!A$14:A$181,0))&lt;&gt;0,"Loan &amp; Cash","Loan"),"Cash")))</f>
        <v/>
      </c>
      <c r="N1954" t="str">
        <f>IF(ISTEXT(E1954),"",IF(ISBLANK(E1954),"",IF(ISTEXT(D1954),"",IF(A1949="Invoice No. : ",INDEX(Sheet1!D$14:D$181,MATCH(B1949,Sheet1!A$14:A$181,0)),N1953))))</f>
        <v/>
      </c>
      <c r="O1954" t="str">
        <f>IF(ISTEXT(E1954),"",IF(ISBLANK(E1954),"",IF(ISTEXT(D1954),"",IF(A1949="Invoice No. : ",INDEX(Sheet1!E$14:E$181,MATCH(B1949,Sheet1!A$14:A$181,0)),O1953))))</f>
        <v/>
      </c>
      <c r="P1954" t="str">
        <f>IF(ISTEXT(E1954),"",IF(ISBLANK(E1954),"",IF(ISTEXT(D1954),"",IF(A1949="Invoice No. : ",INDEX(Sheet1!G$14:G$181,MATCH(B1949,Sheet1!A$14:A$181,0)),P1953))))</f>
        <v/>
      </c>
      <c r="Q1954" t="str">
        <f t="shared" si="123"/>
        <v/>
      </c>
    </row>
    <row r="1955" spans="1:17" x14ac:dyDescent="0.2">
      <c r="F1955" s="26" t="str">
        <f t="shared" si="120"/>
        <v/>
      </c>
      <c r="G1955" s="26" t="str">
        <f>IF(ISTEXT(E1955),"",IF(ISBLANK(E1955),"",IF(ISTEXT(D1955),"",IF(A1950="Invoice No. : ",INDEX(Sheet1!F$14:F$181,MATCH(B1950,Sheet1!A$14:A$181,0)),G1954))))</f>
        <v/>
      </c>
      <c r="H1955" s="26" t="str">
        <f t="shared" si="121"/>
        <v/>
      </c>
      <c r="I1955" s="26" t="str">
        <f>IF(ISTEXT(E1955),"",IF(ISBLANK(E1955),"",IF(ISTEXT(D1955),"",IF(A1950="Invoice No. : ",TEXT(INDEX(Sheet1!C$14:C$200,MATCH(B1950,Sheet1!A$14:A$200,0)),"hh:mm:ss"),I1954))))</f>
        <v/>
      </c>
      <c r="J1955" t="str">
        <f t="shared" si="122"/>
        <v/>
      </c>
      <c r="K1955" t="str">
        <f>IF(ISBLANK(G1955),"",IF(ISTEXT(G1955),"",INDEX(Sheet1!H$14:H$181,MATCH(F1955,Sheet1!A$14:A$181,0))))</f>
        <v/>
      </c>
      <c r="L1955" t="str">
        <f>IF(ISBLANK(G1955),"",IF(ISTEXT(G1955),"",INDEX(Sheet1!I$14:I$181,MATCH(F1955,Sheet1!A$14:A$181,0))))</f>
        <v/>
      </c>
      <c r="M1955" t="str">
        <f>IF(ISBLANK(G1955),"",IF(ISTEXT(G1955),"",IF(INDEX(Sheet1!H$14:H$181,MATCH(F1955,Sheet1!A$14:A$181,0))&lt;&gt;0,IF(INDEX(Sheet1!I$14:I$181,MATCH(F1955,Sheet1!A$14:A$181,0))&lt;&gt;0,"Loan &amp; Cash","Loan"),"Cash")))</f>
        <v/>
      </c>
      <c r="N1955" t="str">
        <f>IF(ISTEXT(E1955),"",IF(ISBLANK(E1955),"",IF(ISTEXT(D1955),"",IF(A1950="Invoice No. : ",INDEX(Sheet1!D$14:D$181,MATCH(B1950,Sheet1!A$14:A$181,0)),N1954))))</f>
        <v/>
      </c>
      <c r="O1955" t="str">
        <f>IF(ISTEXT(E1955),"",IF(ISBLANK(E1955),"",IF(ISTEXT(D1955),"",IF(A1950="Invoice No. : ",INDEX(Sheet1!E$14:E$181,MATCH(B1950,Sheet1!A$14:A$181,0)),O1954))))</f>
        <v/>
      </c>
      <c r="P1955" t="str">
        <f>IF(ISTEXT(E1955),"",IF(ISBLANK(E1955),"",IF(ISTEXT(D1955),"",IF(A1950="Invoice No. : ",INDEX(Sheet1!G$14:G$181,MATCH(B1950,Sheet1!A$14:A$181,0)),P1954))))</f>
        <v/>
      </c>
      <c r="Q1955" t="str">
        <f t="shared" si="123"/>
        <v/>
      </c>
    </row>
    <row r="1956" spans="1:17" x14ac:dyDescent="0.2">
      <c r="A1956" s="3" t="s">
        <v>4</v>
      </c>
      <c r="B1956" s="4">
        <v>2145413</v>
      </c>
      <c r="C1956" s="3" t="s">
        <v>5</v>
      </c>
      <c r="D1956" s="5" t="s">
        <v>185</v>
      </c>
      <c r="F1956" s="26" t="str">
        <f t="shared" si="120"/>
        <v/>
      </c>
      <c r="G1956" s="26" t="str">
        <f>IF(ISTEXT(E1956),"",IF(ISBLANK(E1956),"",IF(ISTEXT(D1956),"",IF(A1951="Invoice No. : ",INDEX(Sheet1!F$14:F$181,MATCH(B1951,Sheet1!A$14:A$181,0)),G1955))))</f>
        <v/>
      </c>
      <c r="H1956" s="26" t="str">
        <f t="shared" si="121"/>
        <v/>
      </c>
      <c r="I1956" s="26" t="str">
        <f>IF(ISTEXT(E1956),"",IF(ISBLANK(E1956),"",IF(ISTEXT(D1956),"",IF(A1951="Invoice No. : ",TEXT(INDEX(Sheet1!C$14:C$200,MATCH(B1951,Sheet1!A$14:A$200,0)),"hh:mm:ss"),I1955))))</f>
        <v/>
      </c>
      <c r="J1956" t="str">
        <f t="shared" si="122"/>
        <v/>
      </c>
      <c r="K1956" t="str">
        <f>IF(ISBLANK(G1956),"",IF(ISTEXT(G1956),"",INDEX(Sheet1!H$14:H$181,MATCH(F1956,Sheet1!A$14:A$181,0))))</f>
        <v/>
      </c>
      <c r="L1956" t="str">
        <f>IF(ISBLANK(G1956),"",IF(ISTEXT(G1956),"",INDEX(Sheet1!I$14:I$181,MATCH(F1956,Sheet1!A$14:A$181,0))))</f>
        <v/>
      </c>
      <c r="M1956" t="str">
        <f>IF(ISBLANK(G1956),"",IF(ISTEXT(G1956),"",IF(INDEX(Sheet1!H$14:H$181,MATCH(F1956,Sheet1!A$14:A$181,0))&lt;&gt;0,IF(INDEX(Sheet1!I$14:I$181,MATCH(F1956,Sheet1!A$14:A$181,0))&lt;&gt;0,"Loan &amp; Cash","Loan"),"Cash")))</f>
        <v/>
      </c>
      <c r="N1956" t="str">
        <f>IF(ISTEXT(E1956),"",IF(ISBLANK(E1956),"",IF(ISTEXT(D1956),"",IF(A1951="Invoice No. : ",INDEX(Sheet1!D$14:D$181,MATCH(B1951,Sheet1!A$14:A$181,0)),N1955))))</f>
        <v/>
      </c>
      <c r="O1956" t="str">
        <f>IF(ISTEXT(E1956),"",IF(ISBLANK(E1956),"",IF(ISTEXT(D1956),"",IF(A1951="Invoice No. : ",INDEX(Sheet1!E$14:E$181,MATCH(B1951,Sheet1!A$14:A$181,0)),O1955))))</f>
        <v/>
      </c>
      <c r="P1956" t="str">
        <f>IF(ISTEXT(E1956),"",IF(ISBLANK(E1956),"",IF(ISTEXT(D1956),"",IF(A1951="Invoice No. : ",INDEX(Sheet1!G$14:G$181,MATCH(B1951,Sheet1!A$14:A$181,0)),P1955))))</f>
        <v/>
      </c>
      <c r="Q1956" t="str">
        <f t="shared" si="123"/>
        <v/>
      </c>
    </row>
    <row r="1957" spans="1:17" x14ac:dyDescent="0.2">
      <c r="A1957" s="3" t="s">
        <v>7</v>
      </c>
      <c r="B1957" s="6">
        <v>44943</v>
      </c>
      <c r="C1957" s="3" t="s">
        <v>8</v>
      </c>
      <c r="D1957" s="7">
        <v>2</v>
      </c>
      <c r="F1957" s="26" t="str">
        <f t="shared" si="120"/>
        <v/>
      </c>
      <c r="G1957" s="26" t="str">
        <f>IF(ISTEXT(E1957),"",IF(ISBLANK(E1957),"",IF(ISTEXT(D1957),"",IF(A1952="Invoice No. : ",INDEX(Sheet1!F$14:F$181,MATCH(B1952,Sheet1!A$14:A$181,0)),G1956))))</f>
        <v/>
      </c>
      <c r="H1957" s="26" t="str">
        <f t="shared" si="121"/>
        <v/>
      </c>
      <c r="I1957" s="26" t="str">
        <f>IF(ISTEXT(E1957),"",IF(ISBLANK(E1957),"",IF(ISTEXT(D1957),"",IF(A1952="Invoice No. : ",TEXT(INDEX(Sheet1!C$14:C$200,MATCH(B1952,Sheet1!A$14:A$200,0)),"hh:mm:ss"),I1956))))</f>
        <v/>
      </c>
      <c r="J1957" t="str">
        <f t="shared" si="122"/>
        <v/>
      </c>
      <c r="K1957" t="str">
        <f>IF(ISBLANK(G1957),"",IF(ISTEXT(G1957),"",INDEX(Sheet1!H$14:H$181,MATCH(F1957,Sheet1!A$14:A$181,0))))</f>
        <v/>
      </c>
      <c r="L1957" t="str">
        <f>IF(ISBLANK(G1957),"",IF(ISTEXT(G1957),"",INDEX(Sheet1!I$14:I$181,MATCH(F1957,Sheet1!A$14:A$181,0))))</f>
        <v/>
      </c>
      <c r="M1957" t="str">
        <f>IF(ISBLANK(G1957),"",IF(ISTEXT(G1957),"",IF(INDEX(Sheet1!H$14:H$181,MATCH(F1957,Sheet1!A$14:A$181,0))&lt;&gt;0,IF(INDEX(Sheet1!I$14:I$181,MATCH(F1957,Sheet1!A$14:A$181,0))&lt;&gt;0,"Loan &amp; Cash","Loan"),"Cash")))</f>
        <v/>
      </c>
      <c r="N1957" t="str">
        <f>IF(ISTEXT(E1957),"",IF(ISBLANK(E1957),"",IF(ISTEXT(D1957),"",IF(A1952="Invoice No. : ",INDEX(Sheet1!D$14:D$181,MATCH(B1952,Sheet1!A$14:A$181,0)),N1956))))</f>
        <v/>
      </c>
      <c r="O1957" t="str">
        <f>IF(ISTEXT(E1957),"",IF(ISBLANK(E1957),"",IF(ISTEXT(D1957),"",IF(A1952="Invoice No. : ",INDEX(Sheet1!E$14:E$181,MATCH(B1952,Sheet1!A$14:A$181,0)),O1956))))</f>
        <v/>
      </c>
      <c r="P1957" t="str">
        <f>IF(ISTEXT(E1957),"",IF(ISBLANK(E1957),"",IF(ISTEXT(D1957),"",IF(A1952="Invoice No. : ",INDEX(Sheet1!G$14:G$181,MATCH(B1952,Sheet1!A$14:A$181,0)),P1956))))</f>
        <v/>
      </c>
      <c r="Q1957" t="str">
        <f t="shared" si="123"/>
        <v/>
      </c>
    </row>
    <row r="1958" spans="1:17" x14ac:dyDescent="0.2">
      <c r="F1958" s="26" t="str">
        <f t="shared" si="120"/>
        <v/>
      </c>
      <c r="G1958" s="26" t="str">
        <f>IF(ISTEXT(E1958),"",IF(ISBLANK(E1958),"",IF(ISTEXT(D1958),"",IF(A1953="Invoice No. : ",INDEX(Sheet1!F$14:F$181,MATCH(B1953,Sheet1!A$14:A$181,0)),G1957))))</f>
        <v/>
      </c>
      <c r="H1958" s="26" t="str">
        <f t="shared" si="121"/>
        <v/>
      </c>
      <c r="I1958" s="26" t="str">
        <f>IF(ISTEXT(E1958),"",IF(ISBLANK(E1958),"",IF(ISTEXT(D1958),"",IF(A1953="Invoice No. : ",TEXT(INDEX(Sheet1!C$14:C$200,MATCH(B1953,Sheet1!A$14:A$200,0)),"hh:mm:ss"),I1957))))</f>
        <v/>
      </c>
      <c r="J1958" t="str">
        <f t="shared" si="122"/>
        <v/>
      </c>
      <c r="K1958" t="str">
        <f>IF(ISBLANK(G1958),"",IF(ISTEXT(G1958),"",INDEX(Sheet1!H$14:H$181,MATCH(F1958,Sheet1!A$14:A$181,0))))</f>
        <v/>
      </c>
      <c r="L1958" t="str">
        <f>IF(ISBLANK(G1958),"",IF(ISTEXT(G1958),"",INDEX(Sheet1!I$14:I$181,MATCH(F1958,Sheet1!A$14:A$181,0))))</f>
        <v/>
      </c>
      <c r="M1958" t="str">
        <f>IF(ISBLANK(G1958),"",IF(ISTEXT(G1958),"",IF(INDEX(Sheet1!H$14:H$181,MATCH(F1958,Sheet1!A$14:A$181,0))&lt;&gt;0,IF(INDEX(Sheet1!I$14:I$181,MATCH(F1958,Sheet1!A$14:A$181,0))&lt;&gt;0,"Loan &amp; Cash","Loan"),"Cash")))</f>
        <v/>
      </c>
      <c r="N1958" t="str">
        <f>IF(ISTEXT(E1958),"",IF(ISBLANK(E1958),"",IF(ISTEXT(D1958),"",IF(A1953="Invoice No. : ",INDEX(Sheet1!D$14:D$181,MATCH(B1953,Sheet1!A$14:A$181,0)),N1957))))</f>
        <v/>
      </c>
      <c r="O1958" t="str">
        <f>IF(ISTEXT(E1958),"",IF(ISBLANK(E1958),"",IF(ISTEXT(D1958),"",IF(A1953="Invoice No. : ",INDEX(Sheet1!E$14:E$181,MATCH(B1953,Sheet1!A$14:A$181,0)),O1957))))</f>
        <v/>
      </c>
      <c r="P1958" t="str">
        <f>IF(ISTEXT(E1958),"",IF(ISBLANK(E1958),"",IF(ISTEXT(D1958),"",IF(A1953="Invoice No. : ",INDEX(Sheet1!G$14:G$181,MATCH(B1953,Sheet1!A$14:A$181,0)),P1957))))</f>
        <v/>
      </c>
      <c r="Q1958" t="str">
        <f t="shared" si="123"/>
        <v/>
      </c>
    </row>
    <row r="1959" spans="1:17" x14ac:dyDescent="0.2">
      <c r="A1959" s="8" t="s">
        <v>9</v>
      </c>
      <c r="B1959" s="8" t="s">
        <v>10</v>
      </c>
      <c r="C1959" s="9" t="s">
        <v>11</v>
      </c>
      <c r="D1959" s="9" t="s">
        <v>12</v>
      </c>
      <c r="E1959" s="9" t="s">
        <v>13</v>
      </c>
      <c r="F1959" s="26" t="str">
        <f t="shared" si="120"/>
        <v/>
      </c>
      <c r="G1959" s="26" t="str">
        <f>IF(ISTEXT(E1959),"",IF(ISBLANK(E1959),"",IF(ISTEXT(D1959),"",IF(A1954="Invoice No. : ",INDEX(Sheet1!F$14:F$181,MATCH(B1954,Sheet1!A$14:A$181,0)),G1958))))</f>
        <v/>
      </c>
      <c r="H1959" s="26" t="str">
        <f t="shared" si="121"/>
        <v/>
      </c>
      <c r="I1959" s="26" t="str">
        <f>IF(ISTEXT(E1959),"",IF(ISBLANK(E1959),"",IF(ISTEXT(D1959),"",IF(A1954="Invoice No. : ",TEXT(INDEX(Sheet1!C$14:C$200,MATCH(B1954,Sheet1!A$14:A$200,0)),"hh:mm:ss"),I1958))))</f>
        <v/>
      </c>
      <c r="J1959" t="str">
        <f t="shared" si="122"/>
        <v/>
      </c>
      <c r="K1959" t="str">
        <f>IF(ISBLANK(G1959),"",IF(ISTEXT(G1959),"",INDEX(Sheet1!H$14:H$181,MATCH(F1959,Sheet1!A$14:A$181,0))))</f>
        <v/>
      </c>
      <c r="L1959" t="str">
        <f>IF(ISBLANK(G1959),"",IF(ISTEXT(G1959),"",INDEX(Sheet1!I$14:I$181,MATCH(F1959,Sheet1!A$14:A$181,0))))</f>
        <v/>
      </c>
      <c r="M1959" t="str">
        <f>IF(ISBLANK(G1959),"",IF(ISTEXT(G1959),"",IF(INDEX(Sheet1!H$14:H$181,MATCH(F1959,Sheet1!A$14:A$181,0))&lt;&gt;0,IF(INDEX(Sheet1!I$14:I$181,MATCH(F1959,Sheet1!A$14:A$181,0))&lt;&gt;0,"Loan &amp; Cash","Loan"),"Cash")))</f>
        <v/>
      </c>
      <c r="N1959" t="str">
        <f>IF(ISTEXT(E1959),"",IF(ISBLANK(E1959),"",IF(ISTEXT(D1959),"",IF(A1954="Invoice No. : ",INDEX(Sheet1!D$14:D$181,MATCH(B1954,Sheet1!A$14:A$181,0)),N1958))))</f>
        <v/>
      </c>
      <c r="O1959" t="str">
        <f>IF(ISTEXT(E1959),"",IF(ISBLANK(E1959),"",IF(ISTEXT(D1959),"",IF(A1954="Invoice No. : ",INDEX(Sheet1!E$14:E$181,MATCH(B1954,Sheet1!A$14:A$181,0)),O1958))))</f>
        <v/>
      </c>
      <c r="P1959" t="str">
        <f>IF(ISTEXT(E1959),"",IF(ISBLANK(E1959),"",IF(ISTEXT(D1959),"",IF(A1954="Invoice No. : ",INDEX(Sheet1!G$14:G$181,MATCH(B1954,Sheet1!A$14:A$181,0)),P1958))))</f>
        <v/>
      </c>
      <c r="Q1959" t="str">
        <f t="shared" si="123"/>
        <v/>
      </c>
    </row>
    <row r="1960" spans="1:17" x14ac:dyDescent="0.2">
      <c r="F1960" s="26" t="str">
        <f t="shared" si="120"/>
        <v/>
      </c>
      <c r="G1960" s="26" t="str">
        <f>IF(ISTEXT(E1960),"",IF(ISBLANK(E1960),"",IF(ISTEXT(D1960),"",IF(A1955="Invoice No. : ",INDEX(Sheet1!F$14:F$181,MATCH(B1955,Sheet1!A$14:A$181,0)),G1959))))</f>
        <v/>
      </c>
      <c r="H1960" s="26" t="str">
        <f t="shared" si="121"/>
        <v/>
      </c>
      <c r="I1960" s="26" t="str">
        <f>IF(ISTEXT(E1960),"",IF(ISBLANK(E1960),"",IF(ISTEXT(D1960),"",IF(A1955="Invoice No. : ",TEXT(INDEX(Sheet1!C$14:C$200,MATCH(B1955,Sheet1!A$14:A$200,0)),"hh:mm:ss"),I1959))))</f>
        <v/>
      </c>
      <c r="J1960" t="str">
        <f t="shared" si="122"/>
        <v/>
      </c>
      <c r="K1960" t="str">
        <f>IF(ISBLANK(G1960),"",IF(ISTEXT(G1960),"",INDEX(Sheet1!H$14:H$181,MATCH(F1960,Sheet1!A$14:A$181,0))))</f>
        <v/>
      </c>
      <c r="L1960" t="str">
        <f>IF(ISBLANK(G1960),"",IF(ISTEXT(G1960),"",INDEX(Sheet1!I$14:I$181,MATCH(F1960,Sheet1!A$14:A$181,0))))</f>
        <v/>
      </c>
      <c r="M1960" t="str">
        <f>IF(ISBLANK(G1960),"",IF(ISTEXT(G1960),"",IF(INDEX(Sheet1!H$14:H$181,MATCH(F1960,Sheet1!A$14:A$181,0))&lt;&gt;0,IF(INDEX(Sheet1!I$14:I$181,MATCH(F1960,Sheet1!A$14:A$181,0))&lt;&gt;0,"Loan &amp; Cash","Loan"),"Cash")))</f>
        <v/>
      </c>
      <c r="N1960" t="str">
        <f>IF(ISTEXT(E1960),"",IF(ISBLANK(E1960),"",IF(ISTEXT(D1960),"",IF(A1955="Invoice No. : ",INDEX(Sheet1!D$14:D$181,MATCH(B1955,Sheet1!A$14:A$181,0)),N1959))))</f>
        <v/>
      </c>
      <c r="O1960" t="str">
        <f>IF(ISTEXT(E1960),"",IF(ISBLANK(E1960),"",IF(ISTEXT(D1960),"",IF(A1955="Invoice No. : ",INDEX(Sheet1!E$14:E$181,MATCH(B1955,Sheet1!A$14:A$181,0)),O1959))))</f>
        <v/>
      </c>
      <c r="P1960" t="str">
        <f>IF(ISTEXT(E1960),"",IF(ISBLANK(E1960),"",IF(ISTEXT(D1960),"",IF(A1955="Invoice No. : ",INDEX(Sheet1!G$14:G$181,MATCH(B1955,Sheet1!A$14:A$181,0)),P1959))))</f>
        <v/>
      </c>
      <c r="Q1960" t="str">
        <f t="shared" si="123"/>
        <v/>
      </c>
    </row>
    <row r="1961" spans="1:17" x14ac:dyDescent="0.2">
      <c r="A1961" s="10" t="s">
        <v>342</v>
      </c>
      <c r="B1961" s="10" t="s">
        <v>343</v>
      </c>
      <c r="C1961" s="11">
        <v>1</v>
      </c>
      <c r="D1961" s="11">
        <v>10</v>
      </c>
      <c r="E1961" s="11">
        <v>10</v>
      </c>
      <c r="F1961" s="26">
        <f t="shared" si="120"/>
        <v>2145413</v>
      </c>
      <c r="G1961" s="26">
        <f>IF(ISTEXT(E1961),"",IF(ISBLANK(E1961),"",IF(ISTEXT(D1961),"",IF(A1956="Invoice No. : ",INDEX(Sheet1!F$14:F$181,MATCH(B1956,Sheet1!A$14:A$181,0)),G1960))))</f>
        <v>39274</v>
      </c>
      <c r="H1961" s="26" t="str">
        <f t="shared" si="121"/>
        <v>01/17/2023</v>
      </c>
      <c r="I1961" s="26" t="str">
        <f>IF(ISTEXT(E1961),"",IF(ISBLANK(E1961),"",IF(ISTEXT(D1961),"",IF(A1956="Invoice No. : ",TEXT(INDEX(Sheet1!C$14:C$200,MATCH(B1956,Sheet1!A$14:A$200,0)),"hh:mm:ss"),I1960))))</f>
        <v>15:21:27</v>
      </c>
      <c r="J1961">
        <f t="shared" si="122"/>
        <v>10</v>
      </c>
      <c r="K1961">
        <f>IF(ISBLANK(G1961),"",IF(ISTEXT(G1961),"",INDEX(Sheet1!H$14:H$181,MATCH(F1961,Sheet1!A$14:A$181,0))))</f>
        <v>0</v>
      </c>
      <c r="L1961">
        <f>IF(ISBLANK(G1961),"",IF(ISTEXT(G1961),"",INDEX(Sheet1!I$14:I$181,MATCH(F1961,Sheet1!A$14:A$181,0))))</f>
        <v>10</v>
      </c>
      <c r="M1961" t="str">
        <f>IF(ISBLANK(G1961),"",IF(ISTEXT(G1961),"",IF(INDEX(Sheet1!H$14:H$181,MATCH(F1961,Sheet1!A$14:A$181,0))&lt;&gt;0,IF(INDEX(Sheet1!I$14:I$181,MATCH(F1961,Sheet1!A$14:A$181,0))&lt;&gt;0,"Loan &amp; Cash","Loan"),"Cash")))</f>
        <v>Cash</v>
      </c>
      <c r="N1961">
        <f>IF(ISTEXT(E1961),"",IF(ISBLANK(E1961),"",IF(ISTEXT(D1961),"",IF(A1956="Invoice No. : ",INDEX(Sheet1!D$14:D$181,MATCH(B1956,Sheet1!A$14:A$181,0)),N1960))))</f>
        <v>2</v>
      </c>
      <c r="O1961" t="str">
        <f>IF(ISTEXT(E1961),"",IF(ISBLANK(E1961),"",IF(ISTEXT(D1961),"",IF(A1956="Invoice No. : ",INDEX(Sheet1!E$14:E$181,MATCH(B1956,Sheet1!A$14:A$181,0)),O1960))))</f>
        <v>RUBY</v>
      </c>
      <c r="P1961" t="str">
        <f>IF(ISTEXT(E1961),"",IF(ISBLANK(E1961),"",IF(ISTEXT(D1961),"",IF(A1956="Invoice No. : ",INDEX(Sheet1!G$14:G$181,MATCH(B1956,Sheet1!A$14:A$181,0)),P1960))))</f>
        <v>BASILIO, JOCELYN PAD-ENG</v>
      </c>
      <c r="Q1961">
        <f t="shared" si="123"/>
        <v>130591.09</v>
      </c>
    </row>
    <row r="1962" spans="1:17" x14ac:dyDescent="0.2">
      <c r="D1962" s="12" t="s">
        <v>16</v>
      </c>
      <c r="E1962" s="13">
        <v>10</v>
      </c>
      <c r="F1962" s="26" t="str">
        <f t="shared" si="120"/>
        <v/>
      </c>
      <c r="G1962" s="26" t="str">
        <f>IF(ISTEXT(E1962),"",IF(ISBLANK(E1962),"",IF(ISTEXT(D1962),"",IF(A1957="Invoice No. : ",INDEX(Sheet1!F$14:F$181,MATCH(B1957,Sheet1!A$14:A$181,0)),G1961))))</f>
        <v/>
      </c>
      <c r="H1962" s="26" t="str">
        <f t="shared" si="121"/>
        <v/>
      </c>
      <c r="I1962" s="26" t="str">
        <f>IF(ISTEXT(E1962),"",IF(ISBLANK(E1962),"",IF(ISTEXT(D1962),"",IF(A1957="Invoice No. : ",TEXT(INDEX(Sheet1!C$14:C$200,MATCH(B1957,Sheet1!A$14:A$200,0)),"hh:mm:ss"),I1961))))</f>
        <v/>
      </c>
      <c r="J1962" t="str">
        <f t="shared" si="122"/>
        <v/>
      </c>
      <c r="K1962" t="str">
        <f>IF(ISBLANK(G1962),"",IF(ISTEXT(G1962),"",INDEX(Sheet1!H$14:H$181,MATCH(F1962,Sheet1!A$14:A$181,0))))</f>
        <v/>
      </c>
      <c r="L1962" t="str">
        <f>IF(ISBLANK(G1962),"",IF(ISTEXT(G1962),"",INDEX(Sheet1!I$14:I$181,MATCH(F1962,Sheet1!A$14:A$181,0))))</f>
        <v/>
      </c>
      <c r="M1962" t="str">
        <f>IF(ISBLANK(G1962),"",IF(ISTEXT(G1962),"",IF(INDEX(Sheet1!H$14:H$181,MATCH(F1962,Sheet1!A$14:A$181,0))&lt;&gt;0,IF(INDEX(Sheet1!I$14:I$181,MATCH(F1962,Sheet1!A$14:A$181,0))&lt;&gt;0,"Loan &amp; Cash","Loan"),"Cash")))</f>
        <v/>
      </c>
      <c r="N1962" t="str">
        <f>IF(ISTEXT(E1962),"",IF(ISBLANK(E1962),"",IF(ISTEXT(D1962),"",IF(A1957="Invoice No. : ",INDEX(Sheet1!D$14:D$181,MATCH(B1957,Sheet1!A$14:A$181,0)),N1961))))</f>
        <v/>
      </c>
      <c r="O1962" t="str">
        <f>IF(ISTEXT(E1962),"",IF(ISBLANK(E1962),"",IF(ISTEXT(D1962),"",IF(A1957="Invoice No. : ",INDEX(Sheet1!E$14:E$181,MATCH(B1957,Sheet1!A$14:A$181,0)),O1961))))</f>
        <v/>
      </c>
      <c r="P1962" t="str">
        <f>IF(ISTEXT(E1962),"",IF(ISBLANK(E1962),"",IF(ISTEXT(D1962),"",IF(A1957="Invoice No. : ",INDEX(Sheet1!G$14:G$181,MATCH(B1957,Sheet1!A$14:A$181,0)),P1961))))</f>
        <v/>
      </c>
      <c r="Q1962" t="str">
        <f t="shared" si="123"/>
        <v/>
      </c>
    </row>
    <row r="1963" spans="1:17" x14ac:dyDescent="0.2">
      <c r="F1963" s="26" t="str">
        <f t="shared" si="120"/>
        <v/>
      </c>
      <c r="G1963" s="26" t="str">
        <f>IF(ISTEXT(E1963),"",IF(ISBLANK(E1963),"",IF(ISTEXT(D1963),"",IF(A1958="Invoice No. : ",INDEX(Sheet1!F$14:F$181,MATCH(B1958,Sheet1!A$14:A$181,0)),G1962))))</f>
        <v/>
      </c>
      <c r="H1963" s="26" t="str">
        <f t="shared" si="121"/>
        <v/>
      </c>
      <c r="I1963" s="26" t="str">
        <f>IF(ISTEXT(E1963),"",IF(ISBLANK(E1963),"",IF(ISTEXT(D1963),"",IF(A1958="Invoice No. : ",TEXT(INDEX(Sheet1!C$14:C$200,MATCH(B1958,Sheet1!A$14:A$200,0)),"hh:mm:ss"),I1962))))</f>
        <v/>
      </c>
      <c r="J1963" t="str">
        <f t="shared" si="122"/>
        <v/>
      </c>
      <c r="K1963" t="str">
        <f>IF(ISBLANK(G1963),"",IF(ISTEXT(G1963),"",INDEX(Sheet1!H$14:H$181,MATCH(F1963,Sheet1!A$14:A$181,0))))</f>
        <v/>
      </c>
      <c r="L1963" t="str">
        <f>IF(ISBLANK(G1963),"",IF(ISTEXT(G1963),"",INDEX(Sheet1!I$14:I$181,MATCH(F1963,Sheet1!A$14:A$181,0))))</f>
        <v/>
      </c>
      <c r="M1963" t="str">
        <f>IF(ISBLANK(G1963),"",IF(ISTEXT(G1963),"",IF(INDEX(Sheet1!H$14:H$181,MATCH(F1963,Sheet1!A$14:A$181,0))&lt;&gt;0,IF(INDEX(Sheet1!I$14:I$181,MATCH(F1963,Sheet1!A$14:A$181,0))&lt;&gt;0,"Loan &amp; Cash","Loan"),"Cash")))</f>
        <v/>
      </c>
      <c r="N1963" t="str">
        <f>IF(ISTEXT(E1963),"",IF(ISBLANK(E1963),"",IF(ISTEXT(D1963),"",IF(A1958="Invoice No. : ",INDEX(Sheet1!D$14:D$181,MATCH(B1958,Sheet1!A$14:A$181,0)),N1962))))</f>
        <v/>
      </c>
      <c r="O1963" t="str">
        <f>IF(ISTEXT(E1963),"",IF(ISBLANK(E1963),"",IF(ISTEXT(D1963),"",IF(A1958="Invoice No. : ",INDEX(Sheet1!E$14:E$181,MATCH(B1958,Sheet1!A$14:A$181,0)),O1962))))</f>
        <v/>
      </c>
      <c r="P1963" t="str">
        <f>IF(ISTEXT(E1963),"",IF(ISBLANK(E1963),"",IF(ISTEXT(D1963),"",IF(A1958="Invoice No. : ",INDEX(Sheet1!G$14:G$181,MATCH(B1958,Sheet1!A$14:A$181,0)),P1962))))</f>
        <v/>
      </c>
      <c r="Q1963" t="str">
        <f t="shared" si="123"/>
        <v/>
      </c>
    </row>
    <row r="1964" spans="1:17" x14ac:dyDescent="0.2">
      <c r="F1964" s="26" t="str">
        <f t="shared" si="120"/>
        <v/>
      </c>
      <c r="G1964" s="26" t="str">
        <f>IF(ISTEXT(E1964),"",IF(ISBLANK(E1964),"",IF(ISTEXT(D1964),"",IF(A1959="Invoice No. : ",INDEX(Sheet1!F$14:F$181,MATCH(B1959,Sheet1!A$14:A$181,0)),G1963))))</f>
        <v/>
      </c>
      <c r="H1964" s="26" t="str">
        <f t="shared" si="121"/>
        <v/>
      </c>
      <c r="I1964" s="26" t="str">
        <f>IF(ISTEXT(E1964),"",IF(ISBLANK(E1964),"",IF(ISTEXT(D1964),"",IF(A1959="Invoice No. : ",TEXT(INDEX(Sheet1!C$14:C$200,MATCH(B1959,Sheet1!A$14:A$200,0)),"hh:mm:ss"),I1963))))</f>
        <v/>
      </c>
      <c r="J1964" t="str">
        <f t="shared" si="122"/>
        <v/>
      </c>
      <c r="K1964" t="str">
        <f>IF(ISBLANK(G1964),"",IF(ISTEXT(G1964),"",INDEX(Sheet1!H$14:H$181,MATCH(F1964,Sheet1!A$14:A$181,0))))</f>
        <v/>
      </c>
      <c r="L1964" t="str">
        <f>IF(ISBLANK(G1964),"",IF(ISTEXT(G1964),"",INDEX(Sheet1!I$14:I$181,MATCH(F1964,Sheet1!A$14:A$181,0))))</f>
        <v/>
      </c>
      <c r="M1964" t="str">
        <f>IF(ISBLANK(G1964),"",IF(ISTEXT(G1964),"",IF(INDEX(Sheet1!H$14:H$181,MATCH(F1964,Sheet1!A$14:A$181,0))&lt;&gt;0,IF(INDEX(Sheet1!I$14:I$181,MATCH(F1964,Sheet1!A$14:A$181,0))&lt;&gt;0,"Loan &amp; Cash","Loan"),"Cash")))</f>
        <v/>
      </c>
      <c r="N1964" t="str">
        <f>IF(ISTEXT(E1964),"",IF(ISBLANK(E1964),"",IF(ISTEXT(D1964),"",IF(A1959="Invoice No. : ",INDEX(Sheet1!D$14:D$181,MATCH(B1959,Sheet1!A$14:A$181,0)),N1963))))</f>
        <v/>
      </c>
      <c r="O1964" t="str">
        <f>IF(ISTEXT(E1964),"",IF(ISBLANK(E1964),"",IF(ISTEXT(D1964),"",IF(A1959="Invoice No. : ",INDEX(Sheet1!E$14:E$181,MATCH(B1959,Sheet1!A$14:A$181,0)),O1963))))</f>
        <v/>
      </c>
      <c r="P1964" t="str">
        <f>IF(ISTEXT(E1964),"",IF(ISBLANK(E1964),"",IF(ISTEXT(D1964),"",IF(A1959="Invoice No. : ",INDEX(Sheet1!G$14:G$181,MATCH(B1959,Sheet1!A$14:A$181,0)),P1963))))</f>
        <v/>
      </c>
      <c r="Q1964" t="str">
        <f t="shared" si="123"/>
        <v/>
      </c>
    </row>
    <row r="1965" spans="1:17" x14ac:dyDescent="0.2">
      <c r="A1965" s="3" t="s">
        <v>4</v>
      </c>
      <c r="B1965" s="4">
        <v>2145414</v>
      </c>
      <c r="C1965" s="3" t="s">
        <v>5</v>
      </c>
      <c r="D1965" s="5" t="s">
        <v>185</v>
      </c>
      <c r="F1965" s="26" t="str">
        <f t="shared" si="120"/>
        <v/>
      </c>
      <c r="G1965" s="26" t="str">
        <f>IF(ISTEXT(E1965),"",IF(ISBLANK(E1965),"",IF(ISTEXT(D1965),"",IF(A1960="Invoice No. : ",INDEX(Sheet1!F$14:F$181,MATCH(B1960,Sheet1!A$14:A$181,0)),G1964))))</f>
        <v/>
      </c>
      <c r="H1965" s="26" t="str">
        <f t="shared" si="121"/>
        <v/>
      </c>
      <c r="I1965" s="26" t="str">
        <f>IF(ISTEXT(E1965),"",IF(ISBLANK(E1965),"",IF(ISTEXT(D1965),"",IF(A1960="Invoice No. : ",TEXT(INDEX(Sheet1!C$14:C$200,MATCH(B1960,Sheet1!A$14:A$200,0)),"hh:mm:ss"),I1964))))</f>
        <v/>
      </c>
      <c r="J1965" t="str">
        <f t="shared" si="122"/>
        <v/>
      </c>
      <c r="K1965" t="str">
        <f>IF(ISBLANK(G1965),"",IF(ISTEXT(G1965),"",INDEX(Sheet1!H$14:H$181,MATCH(F1965,Sheet1!A$14:A$181,0))))</f>
        <v/>
      </c>
      <c r="L1965" t="str">
        <f>IF(ISBLANK(G1965),"",IF(ISTEXT(G1965),"",INDEX(Sheet1!I$14:I$181,MATCH(F1965,Sheet1!A$14:A$181,0))))</f>
        <v/>
      </c>
      <c r="M1965" t="str">
        <f>IF(ISBLANK(G1965),"",IF(ISTEXT(G1965),"",IF(INDEX(Sheet1!H$14:H$181,MATCH(F1965,Sheet1!A$14:A$181,0))&lt;&gt;0,IF(INDEX(Sheet1!I$14:I$181,MATCH(F1965,Sheet1!A$14:A$181,0))&lt;&gt;0,"Loan &amp; Cash","Loan"),"Cash")))</f>
        <v/>
      </c>
      <c r="N1965" t="str">
        <f>IF(ISTEXT(E1965),"",IF(ISBLANK(E1965),"",IF(ISTEXT(D1965),"",IF(A1960="Invoice No. : ",INDEX(Sheet1!D$14:D$181,MATCH(B1960,Sheet1!A$14:A$181,0)),N1964))))</f>
        <v/>
      </c>
      <c r="O1965" t="str">
        <f>IF(ISTEXT(E1965),"",IF(ISBLANK(E1965),"",IF(ISTEXT(D1965),"",IF(A1960="Invoice No. : ",INDEX(Sheet1!E$14:E$181,MATCH(B1960,Sheet1!A$14:A$181,0)),O1964))))</f>
        <v/>
      </c>
      <c r="P1965" t="str">
        <f>IF(ISTEXT(E1965),"",IF(ISBLANK(E1965),"",IF(ISTEXT(D1965),"",IF(A1960="Invoice No. : ",INDEX(Sheet1!G$14:G$181,MATCH(B1960,Sheet1!A$14:A$181,0)),P1964))))</f>
        <v/>
      </c>
      <c r="Q1965" t="str">
        <f t="shared" si="123"/>
        <v/>
      </c>
    </row>
    <row r="1966" spans="1:17" x14ac:dyDescent="0.2">
      <c r="A1966" s="3" t="s">
        <v>7</v>
      </c>
      <c r="B1966" s="6">
        <v>44943</v>
      </c>
      <c r="C1966" s="3" t="s">
        <v>8</v>
      </c>
      <c r="D1966" s="7">
        <v>2</v>
      </c>
      <c r="F1966" s="26" t="str">
        <f t="shared" si="120"/>
        <v/>
      </c>
      <c r="G1966" s="26" t="str">
        <f>IF(ISTEXT(E1966),"",IF(ISBLANK(E1966),"",IF(ISTEXT(D1966),"",IF(A1961="Invoice No. : ",INDEX(Sheet1!F$14:F$181,MATCH(B1961,Sheet1!A$14:A$181,0)),G1965))))</f>
        <v/>
      </c>
      <c r="H1966" s="26" t="str">
        <f t="shared" si="121"/>
        <v/>
      </c>
      <c r="I1966" s="26" t="str">
        <f>IF(ISTEXT(E1966),"",IF(ISBLANK(E1966),"",IF(ISTEXT(D1966),"",IF(A1961="Invoice No. : ",TEXT(INDEX(Sheet1!C$14:C$200,MATCH(B1961,Sheet1!A$14:A$200,0)),"hh:mm:ss"),I1965))))</f>
        <v/>
      </c>
      <c r="J1966" t="str">
        <f t="shared" si="122"/>
        <v/>
      </c>
      <c r="K1966" t="str">
        <f>IF(ISBLANK(G1966),"",IF(ISTEXT(G1966),"",INDEX(Sheet1!H$14:H$181,MATCH(F1966,Sheet1!A$14:A$181,0))))</f>
        <v/>
      </c>
      <c r="L1966" t="str">
        <f>IF(ISBLANK(G1966),"",IF(ISTEXT(G1966),"",INDEX(Sheet1!I$14:I$181,MATCH(F1966,Sheet1!A$14:A$181,0))))</f>
        <v/>
      </c>
      <c r="M1966" t="str">
        <f>IF(ISBLANK(G1966),"",IF(ISTEXT(G1966),"",IF(INDEX(Sheet1!H$14:H$181,MATCH(F1966,Sheet1!A$14:A$181,0))&lt;&gt;0,IF(INDEX(Sheet1!I$14:I$181,MATCH(F1966,Sheet1!A$14:A$181,0))&lt;&gt;0,"Loan &amp; Cash","Loan"),"Cash")))</f>
        <v/>
      </c>
      <c r="N1966" t="str">
        <f>IF(ISTEXT(E1966),"",IF(ISBLANK(E1966),"",IF(ISTEXT(D1966),"",IF(A1961="Invoice No. : ",INDEX(Sheet1!D$14:D$181,MATCH(B1961,Sheet1!A$14:A$181,0)),N1965))))</f>
        <v/>
      </c>
      <c r="O1966" t="str">
        <f>IF(ISTEXT(E1966),"",IF(ISBLANK(E1966),"",IF(ISTEXT(D1966),"",IF(A1961="Invoice No. : ",INDEX(Sheet1!E$14:E$181,MATCH(B1961,Sheet1!A$14:A$181,0)),O1965))))</f>
        <v/>
      </c>
      <c r="P1966" t="str">
        <f>IF(ISTEXT(E1966),"",IF(ISBLANK(E1966),"",IF(ISTEXT(D1966),"",IF(A1961="Invoice No. : ",INDEX(Sheet1!G$14:G$181,MATCH(B1961,Sheet1!A$14:A$181,0)),P1965))))</f>
        <v/>
      </c>
      <c r="Q1966" t="str">
        <f t="shared" si="123"/>
        <v/>
      </c>
    </row>
    <row r="1967" spans="1:17" x14ac:dyDescent="0.2">
      <c r="F1967" s="26" t="str">
        <f t="shared" si="120"/>
        <v/>
      </c>
      <c r="G1967" s="26" t="str">
        <f>IF(ISTEXT(E1967),"",IF(ISBLANK(E1967),"",IF(ISTEXT(D1967),"",IF(A1962="Invoice No. : ",INDEX(Sheet1!F$14:F$181,MATCH(B1962,Sheet1!A$14:A$181,0)),G1966))))</f>
        <v/>
      </c>
      <c r="H1967" s="26" t="str">
        <f t="shared" si="121"/>
        <v/>
      </c>
      <c r="I1967" s="26" t="str">
        <f>IF(ISTEXT(E1967),"",IF(ISBLANK(E1967),"",IF(ISTEXT(D1967),"",IF(A1962="Invoice No. : ",TEXT(INDEX(Sheet1!C$14:C$200,MATCH(B1962,Sheet1!A$14:A$200,0)),"hh:mm:ss"),I1966))))</f>
        <v/>
      </c>
      <c r="J1967" t="str">
        <f t="shared" si="122"/>
        <v/>
      </c>
      <c r="K1967" t="str">
        <f>IF(ISBLANK(G1967),"",IF(ISTEXT(G1967),"",INDEX(Sheet1!H$14:H$181,MATCH(F1967,Sheet1!A$14:A$181,0))))</f>
        <v/>
      </c>
      <c r="L1967" t="str">
        <f>IF(ISBLANK(G1967),"",IF(ISTEXT(G1967),"",INDEX(Sheet1!I$14:I$181,MATCH(F1967,Sheet1!A$14:A$181,0))))</f>
        <v/>
      </c>
      <c r="M1967" t="str">
        <f>IF(ISBLANK(G1967),"",IF(ISTEXT(G1967),"",IF(INDEX(Sheet1!H$14:H$181,MATCH(F1967,Sheet1!A$14:A$181,0))&lt;&gt;0,IF(INDEX(Sheet1!I$14:I$181,MATCH(F1967,Sheet1!A$14:A$181,0))&lt;&gt;0,"Loan &amp; Cash","Loan"),"Cash")))</f>
        <v/>
      </c>
      <c r="N1967" t="str">
        <f>IF(ISTEXT(E1967),"",IF(ISBLANK(E1967),"",IF(ISTEXT(D1967),"",IF(A1962="Invoice No. : ",INDEX(Sheet1!D$14:D$181,MATCH(B1962,Sheet1!A$14:A$181,0)),N1966))))</f>
        <v/>
      </c>
      <c r="O1967" t="str">
        <f>IF(ISTEXT(E1967),"",IF(ISBLANK(E1967),"",IF(ISTEXT(D1967),"",IF(A1962="Invoice No. : ",INDEX(Sheet1!E$14:E$181,MATCH(B1962,Sheet1!A$14:A$181,0)),O1966))))</f>
        <v/>
      </c>
      <c r="P1967" t="str">
        <f>IF(ISTEXT(E1967),"",IF(ISBLANK(E1967),"",IF(ISTEXT(D1967),"",IF(A1962="Invoice No. : ",INDEX(Sheet1!G$14:G$181,MATCH(B1962,Sheet1!A$14:A$181,0)),P1966))))</f>
        <v/>
      </c>
      <c r="Q1967" t="str">
        <f t="shared" si="123"/>
        <v/>
      </c>
    </row>
    <row r="1968" spans="1:17" x14ac:dyDescent="0.2">
      <c r="A1968" s="8" t="s">
        <v>9</v>
      </c>
      <c r="B1968" s="8" t="s">
        <v>10</v>
      </c>
      <c r="C1968" s="9" t="s">
        <v>11</v>
      </c>
      <c r="D1968" s="9" t="s">
        <v>12</v>
      </c>
      <c r="E1968" s="9" t="s">
        <v>13</v>
      </c>
      <c r="F1968" s="26" t="str">
        <f t="shared" si="120"/>
        <v/>
      </c>
      <c r="G1968" s="26" t="str">
        <f>IF(ISTEXT(E1968),"",IF(ISBLANK(E1968),"",IF(ISTEXT(D1968),"",IF(A1963="Invoice No. : ",INDEX(Sheet1!F$14:F$181,MATCH(B1963,Sheet1!A$14:A$181,0)),G1967))))</f>
        <v/>
      </c>
      <c r="H1968" s="26" t="str">
        <f t="shared" si="121"/>
        <v/>
      </c>
      <c r="I1968" s="26" t="str">
        <f>IF(ISTEXT(E1968),"",IF(ISBLANK(E1968),"",IF(ISTEXT(D1968),"",IF(A1963="Invoice No. : ",TEXT(INDEX(Sheet1!C$14:C$200,MATCH(B1963,Sheet1!A$14:A$200,0)),"hh:mm:ss"),I1967))))</f>
        <v/>
      </c>
      <c r="J1968" t="str">
        <f t="shared" si="122"/>
        <v/>
      </c>
      <c r="K1968" t="str">
        <f>IF(ISBLANK(G1968),"",IF(ISTEXT(G1968),"",INDEX(Sheet1!H$14:H$181,MATCH(F1968,Sheet1!A$14:A$181,0))))</f>
        <v/>
      </c>
      <c r="L1968" t="str">
        <f>IF(ISBLANK(G1968),"",IF(ISTEXT(G1968),"",INDEX(Sheet1!I$14:I$181,MATCH(F1968,Sheet1!A$14:A$181,0))))</f>
        <v/>
      </c>
      <c r="M1968" t="str">
        <f>IF(ISBLANK(G1968),"",IF(ISTEXT(G1968),"",IF(INDEX(Sheet1!H$14:H$181,MATCH(F1968,Sheet1!A$14:A$181,0))&lt;&gt;0,IF(INDEX(Sheet1!I$14:I$181,MATCH(F1968,Sheet1!A$14:A$181,0))&lt;&gt;0,"Loan &amp; Cash","Loan"),"Cash")))</f>
        <v/>
      </c>
      <c r="N1968" t="str">
        <f>IF(ISTEXT(E1968),"",IF(ISBLANK(E1968),"",IF(ISTEXT(D1968),"",IF(A1963="Invoice No. : ",INDEX(Sheet1!D$14:D$181,MATCH(B1963,Sheet1!A$14:A$181,0)),N1967))))</f>
        <v/>
      </c>
      <c r="O1968" t="str">
        <f>IF(ISTEXT(E1968),"",IF(ISBLANK(E1968),"",IF(ISTEXT(D1968),"",IF(A1963="Invoice No. : ",INDEX(Sheet1!E$14:E$181,MATCH(B1963,Sheet1!A$14:A$181,0)),O1967))))</f>
        <v/>
      </c>
      <c r="P1968" t="str">
        <f>IF(ISTEXT(E1968),"",IF(ISBLANK(E1968),"",IF(ISTEXT(D1968),"",IF(A1963="Invoice No. : ",INDEX(Sheet1!G$14:G$181,MATCH(B1963,Sheet1!A$14:A$181,0)),P1967))))</f>
        <v/>
      </c>
      <c r="Q1968" t="str">
        <f t="shared" si="123"/>
        <v/>
      </c>
    </row>
    <row r="1969" spans="1:17" x14ac:dyDescent="0.2">
      <c r="F1969" s="26" t="str">
        <f t="shared" si="120"/>
        <v/>
      </c>
      <c r="G1969" s="26" t="str">
        <f>IF(ISTEXT(E1969),"",IF(ISBLANK(E1969),"",IF(ISTEXT(D1969),"",IF(A1964="Invoice No. : ",INDEX(Sheet1!F$14:F$181,MATCH(B1964,Sheet1!A$14:A$181,0)),G1968))))</f>
        <v/>
      </c>
      <c r="H1969" s="26" t="str">
        <f t="shared" si="121"/>
        <v/>
      </c>
      <c r="I1969" s="26" t="str">
        <f>IF(ISTEXT(E1969),"",IF(ISBLANK(E1969),"",IF(ISTEXT(D1969),"",IF(A1964="Invoice No. : ",TEXT(INDEX(Sheet1!C$14:C$200,MATCH(B1964,Sheet1!A$14:A$200,0)),"hh:mm:ss"),I1968))))</f>
        <v/>
      </c>
      <c r="J1969" t="str">
        <f t="shared" si="122"/>
        <v/>
      </c>
      <c r="K1969" t="str">
        <f>IF(ISBLANK(G1969),"",IF(ISTEXT(G1969),"",INDEX(Sheet1!H$14:H$181,MATCH(F1969,Sheet1!A$14:A$181,0))))</f>
        <v/>
      </c>
      <c r="L1969" t="str">
        <f>IF(ISBLANK(G1969),"",IF(ISTEXT(G1969),"",INDEX(Sheet1!I$14:I$181,MATCH(F1969,Sheet1!A$14:A$181,0))))</f>
        <v/>
      </c>
      <c r="M1969" t="str">
        <f>IF(ISBLANK(G1969),"",IF(ISTEXT(G1969),"",IF(INDEX(Sheet1!H$14:H$181,MATCH(F1969,Sheet1!A$14:A$181,0))&lt;&gt;0,IF(INDEX(Sheet1!I$14:I$181,MATCH(F1969,Sheet1!A$14:A$181,0))&lt;&gt;0,"Loan &amp; Cash","Loan"),"Cash")))</f>
        <v/>
      </c>
      <c r="N1969" t="str">
        <f>IF(ISTEXT(E1969),"",IF(ISBLANK(E1969),"",IF(ISTEXT(D1969),"",IF(A1964="Invoice No. : ",INDEX(Sheet1!D$14:D$181,MATCH(B1964,Sheet1!A$14:A$181,0)),N1968))))</f>
        <v/>
      </c>
      <c r="O1969" t="str">
        <f>IF(ISTEXT(E1969),"",IF(ISBLANK(E1969),"",IF(ISTEXT(D1969),"",IF(A1964="Invoice No. : ",INDEX(Sheet1!E$14:E$181,MATCH(B1964,Sheet1!A$14:A$181,0)),O1968))))</f>
        <v/>
      </c>
      <c r="P1969" t="str">
        <f>IF(ISTEXT(E1969),"",IF(ISBLANK(E1969),"",IF(ISTEXT(D1969),"",IF(A1964="Invoice No. : ",INDEX(Sheet1!G$14:G$181,MATCH(B1964,Sheet1!A$14:A$181,0)),P1968))))</f>
        <v/>
      </c>
      <c r="Q1969" t="str">
        <f t="shared" si="123"/>
        <v/>
      </c>
    </row>
    <row r="1970" spans="1:17" x14ac:dyDescent="0.2">
      <c r="A1970" s="10" t="s">
        <v>487</v>
      </c>
      <c r="B1970" s="10" t="s">
        <v>488</v>
      </c>
      <c r="C1970" s="11">
        <v>1</v>
      </c>
      <c r="D1970" s="11">
        <v>82</v>
      </c>
      <c r="E1970" s="11">
        <v>82</v>
      </c>
      <c r="F1970" s="26">
        <f t="shared" si="120"/>
        <v>2145414</v>
      </c>
      <c r="G1970" s="26">
        <f>IF(ISTEXT(E1970),"",IF(ISBLANK(E1970),"",IF(ISTEXT(D1970),"",IF(A1965="Invoice No. : ",INDEX(Sheet1!F$14:F$181,MATCH(B1965,Sheet1!A$14:A$181,0)),G1969))))</f>
        <v>35257</v>
      </c>
      <c r="H1970" s="26" t="str">
        <f t="shared" si="121"/>
        <v>01/17/2023</v>
      </c>
      <c r="I1970" s="26" t="str">
        <f>IF(ISTEXT(E1970),"",IF(ISBLANK(E1970),"",IF(ISTEXT(D1970),"",IF(A1965="Invoice No. : ",TEXT(INDEX(Sheet1!C$14:C$200,MATCH(B1965,Sheet1!A$14:A$200,0)),"hh:mm:ss"),I1969))))</f>
        <v>15:23:55</v>
      </c>
      <c r="J1970">
        <f t="shared" si="122"/>
        <v>82</v>
      </c>
      <c r="K1970">
        <f>IF(ISBLANK(G1970),"",IF(ISTEXT(G1970),"",INDEX(Sheet1!H$14:H$181,MATCH(F1970,Sheet1!A$14:A$181,0))))</f>
        <v>0</v>
      </c>
      <c r="L1970">
        <f>IF(ISBLANK(G1970),"",IF(ISTEXT(G1970),"",INDEX(Sheet1!I$14:I$181,MATCH(F1970,Sheet1!A$14:A$181,0))))</f>
        <v>82</v>
      </c>
      <c r="M1970" t="str">
        <f>IF(ISBLANK(G1970),"",IF(ISTEXT(G1970),"",IF(INDEX(Sheet1!H$14:H$181,MATCH(F1970,Sheet1!A$14:A$181,0))&lt;&gt;0,IF(INDEX(Sheet1!I$14:I$181,MATCH(F1970,Sheet1!A$14:A$181,0))&lt;&gt;0,"Loan &amp; Cash","Loan"),"Cash")))</f>
        <v>Cash</v>
      </c>
      <c r="N1970">
        <f>IF(ISTEXT(E1970),"",IF(ISBLANK(E1970),"",IF(ISTEXT(D1970),"",IF(A1965="Invoice No. : ",INDEX(Sheet1!D$14:D$181,MATCH(B1965,Sheet1!A$14:A$181,0)),N1969))))</f>
        <v>2</v>
      </c>
      <c r="O1970" t="str">
        <f>IF(ISTEXT(E1970),"",IF(ISBLANK(E1970),"",IF(ISTEXT(D1970),"",IF(A1965="Invoice No. : ",INDEX(Sheet1!E$14:E$181,MATCH(B1965,Sheet1!A$14:A$181,0)),O1969))))</f>
        <v>RUBY</v>
      </c>
      <c r="P1970" t="str">
        <f>IF(ISTEXT(E1970),"",IF(ISBLANK(E1970),"",IF(ISTEXT(D1970),"",IF(A1965="Invoice No. : ",INDEX(Sheet1!G$14:G$181,MATCH(B1965,Sheet1!A$14:A$181,0)),P1969))))</f>
        <v>LIM, JAYSON PEDROSA</v>
      </c>
      <c r="Q1970">
        <f t="shared" si="123"/>
        <v>130591.09</v>
      </c>
    </row>
    <row r="1971" spans="1:17" x14ac:dyDescent="0.2">
      <c r="D1971" s="12" t="s">
        <v>16</v>
      </c>
      <c r="E1971" s="13">
        <v>82</v>
      </c>
      <c r="F1971" s="26" t="str">
        <f t="shared" si="120"/>
        <v/>
      </c>
      <c r="G1971" s="26" t="str">
        <f>IF(ISTEXT(E1971),"",IF(ISBLANK(E1971),"",IF(ISTEXT(D1971),"",IF(A1966="Invoice No. : ",INDEX(Sheet1!F$14:F$181,MATCH(B1966,Sheet1!A$14:A$181,0)),G1970))))</f>
        <v/>
      </c>
      <c r="H1971" s="26" t="str">
        <f t="shared" si="121"/>
        <v/>
      </c>
      <c r="I1971" s="26" t="str">
        <f>IF(ISTEXT(E1971),"",IF(ISBLANK(E1971),"",IF(ISTEXT(D1971),"",IF(A1966="Invoice No. : ",TEXT(INDEX(Sheet1!C$14:C$200,MATCH(B1966,Sheet1!A$14:A$200,0)),"hh:mm:ss"),I1970))))</f>
        <v/>
      </c>
      <c r="J1971" t="str">
        <f t="shared" si="122"/>
        <v/>
      </c>
      <c r="K1971" t="str">
        <f>IF(ISBLANK(G1971),"",IF(ISTEXT(G1971),"",INDEX(Sheet1!H$14:H$181,MATCH(F1971,Sheet1!A$14:A$181,0))))</f>
        <v/>
      </c>
      <c r="L1971" t="str">
        <f>IF(ISBLANK(G1971),"",IF(ISTEXT(G1971),"",INDEX(Sheet1!I$14:I$181,MATCH(F1971,Sheet1!A$14:A$181,0))))</f>
        <v/>
      </c>
      <c r="M1971" t="str">
        <f>IF(ISBLANK(G1971),"",IF(ISTEXT(G1971),"",IF(INDEX(Sheet1!H$14:H$181,MATCH(F1971,Sheet1!A$14:A$181,0))&lt;&gt;0,IF(INDEX(Sheet1!I$14:I$181,MATCH(F1971,Sheet1!A$14:A$181,0))&lt;&gt;0,"Loan &amp; Cash","Loan"),"Cash")))</f>
        <v/>
      </c>
      <c r="N1971" t="str">
        <f>IF(ISTEXT(E1971),"",IF(ISBLANK(E1971),"",IF(ISTEXT(D1971),"",IF(A1966="Invoice No. : ",INDEX(Sheet1!D$14:D$181,MATCH(B1966,Sheet1!A$14:A$181,0)),N1970))))</f>
        <v/>
      </c>
      <c r="O1971" t="str">
        <f>IF(ISTEXT(E1971),"",IF(ISBLANK(E1971),"",IF(ISTEXT(D1971),"",IF(A1966="Invoice No. : ",INDEX(Sheet1!E$14:E$181,MATCH(B1966,Sheet1!A$14:A$181,0)),O1970))))</f>
        <v/>
      </c>
      <c r="P1971" t="str">
        <f>IF(ISTEXT(E1971),"",IF(ISBLANK(E1971),"",IF(ISTEXT(D1971),"",IF(A1966="Invoice No. : ",INDEX(Sheet1!G$14:G$181,MATCH(B1966,Sheet1!A$14:A$181,0)),P1970))))</f>
        <v/>
      </c>
      <c r="Q1971" t="str">
        <f t="shared" si="123"/>
        <v/>
      </c>
    </row>
    <row r="1972" spans="1:17" x14ac:dyDescent="0.2">
      <c r="F1972" s="26" t="str">
        <f t="shared" si="120"/>
        <v/>
      </c>
      <c r="G1972" s="26" t="str">
        <f>IF(ISTEXT(E1972),"",IF(ISBLANK(E1972),"",IF(ISTEXT(D1972),"",IF(A1967="Invoice No. : ",INDEX(Sheet1!F$14:F$181,MATCH(B1967,Sheet1!A$14:A$181,0)),G1971))))</f>
        <v/>
      </c>
      <c r="H1972" s="26" t="str">
        <f t="shared" si="121"/>
        <v/>
      </c>
      <c r="I1972" s="26" t="str">
        <f>IF(ISTEXT(E1972),"",IF(ISBLANK(E1972),"",IF(ISTEXT(D1972),"",IF(A1967="Invoice No. : ",TEXT(INDEX(Sheet1!C$14:C$200,MATCH(B1967,Sheet1!A$14:A$200,0)),"hh:mm:ss"),I1971))))</f>
        <v/>
      </c>
      <c r="J1972" t="str">
        <f t="shared" si="122"/>
        <v/>
      </c>
      <c r="K1972" t="str">
        <f>IF(ISBLANK(G1972),"",IF(ISTEXT(G1972),"",INDEX(Sheet1!H$14:H$181,MATCH(F1972,Sheet1!A$14:A$181,0))))</f>
        <v/>
      </c>
      <c r="L1972" t="str">
        <f>IF(ISBLANK(G1972),"",IF(ISTEXT(G1972),"",INDEX(Sheet1!I$14:I$181,MATCH(F1972,Sheet1!A$14:A$181,0))))</f>
        <v/>
      </c>
      <c r="M1972" t="str">
        <f>IF(ISBLANK(G1972),"",IF(ISTEXT(G1972),"",IF(INDEX(Sheet1!H$14:H$181,MATCH(F1972,Sheet1!A$14:A$181,0))&lt;&gt;0,IF(INDEX(Sheet1!I$14:I$181,MATCH(F1972,Sheet1!A$14:A$181,0))&lt;&gt;0,"Loan &amp; Cash","Loan"),"Cash")))</f>
        <v/>
      </c>
      <c r="N1972" t="str">
        <f>IF(ISTEXT(E1972),"",IF(ISBLANK(E1972),"",IF(ISTEXT(D1972),"",IF(A1967="Invoice No. : ",INDEX(Sheet1!D$14:D$181,MATCH(B1967,Sheet1!A$14:A$181,0)),N1971))))</f>
        <v/>
      </c>
      <c r="O1972" t="str">
        <f>IF(ISTEXT(E1972),"",IF(ISBLANK(E1972),"",IF(ISTEXT(D1972),"",IF(A1967="Invoice No. : ",INDEX(Sheet1!E$14:E$181,MATCH(B1967,Sheet1!A$14:A$181,0)),O1971))))</f>
        <v/>
      </c>
      <c r="P1972" t="str">
        <f>IF(ISTEXT(E1972),"",IF(ISBLANK(E1972),"",IF(ISTEXT(D1972),"",IF(A1967="Invoice No. : ",INDEX(Sheet1!G$14:G$181,MATCH(B1967,Sheet1!A$14:A$181,0)),P1971))))</f>
        <v/>
      </c>
      <c r="Q1972" t="str">
        <f t="shared" si="123"/>
        <v/>
      </c>
    </row>
    <row r="1973" spans="1:17" x14ac:dyDescent="0.2">
      <c r="F1973" s="26" t="str">
        <f t="shared" si="120"/>
        <v/>
      </c>
      <c r="G1973" s="26" t="str">
        <f>IF(ISTEXT(E1973),"",IF(ISBLANK(E1973),"",IF(ISTEXT(D1973),"",IF(A1968="Invoice No. : ",INDEX(Sheet1!F$14:F$181,MATCH(B1968,Sheet1!A$14:A$181,0)),G1972))))</f>
        <v/>
      </c>
      <c r="H1973" s="26" t="str">
        <f t="shared" si="121"/>
        <v/>
      </c>
      <c r="I1973" s="26" t="str">
        <f>IF(ISTEXT(E1973),"",IF(ISBLANK(E1973),"",IF(ISTEXT(D1973),"",IF(A1968="Invoice No. : ",TEXT(INDEX(Sheet1!C$14:C$200,MATCH(B1968,Sheet1!A$14:A$200,0)),"hh:mm:ss"),I1972))))</f>
        <v/>
      </c>
      <c r="J1973" t="str">
        <f t="shared" si="122"/>
        <v/>
      </c>
      <c r="K1973" t="str">
        <f>IF(ISBLANK(G1973),"",IF(ISTEXT(G1973),"",INDEX(Sheet1!H$14:H$181,MATCH(F1973,Sheet1!A$14:A$181,0))))</f>
        <v/>
      </c>
      <c r="L1973" t="str">
        <f>IF(ISBLANK(G1973),"",IF(ISTEXT(G1973),"",INDEX(Sheet1!I$14:I$181,MATCH(F1973,Sheet1!A$14:A$181,0))))</f>
        <v/>
      </c>
      <c r="M1973" t="str">
        <f>IF(ISBLANK(G1973),"",IF(ISTEXT(G1973),"",IF(INDEX(Sheet1!H$14:H$181,MATCH(F1973,Sheet1!A$14:A$181,0))&lt;&gt;0,IF(INDEX(Sheet1!I$14:I$181,MATCH(F1973,Sheet1!A$14:A$181,0))&lt;&gt;0,"Loan &amp; Cash","Loan"),"Cash")))</f>
        <v/>
      </c>
      <c r="N1973" t="str">
        <f>IF(ISTEXT(E1973),"",IF(ISBLANK(E1973),"",IF(ISTEXT(D1973),"",IF(A1968="Invoice No. : ",INDEX(Sheet1!D$14:D$181,MATCH(B1968,Sheet1!A$14:A$181,0)),N1972))))</f>
        <v/>
      </c>
      <c r="O1973" t="str">
        <f>IF(ISTEXT(E1973),"",IF(ISBLANK(E1973),"",IF(ISTEXT(D1973),"",IF(A1968="Invoice No. : ",INDEX(Sheet1!E$14:E$181,MATCH(B1968,Sheet1!A$14:A$181,0)),O1972))))</f>
        <v/>
      </c>
      <c r="P1973" t="str">
        <f>IF(ISTEXT(E1973),"",IF(ISBLANK(E1973),"",IF(ISTEXT(D1973),"",IF(A1968="Invoice No. : ",INDEX(Sheet1!G$14:G$181,MATCH(B1968,Sheet1!A$14:A$181,0)),P1972))))</f>
        <v/>
      </c>
      <c r="Q1973" t="str">
        <f t="shared" si="123"/>
        <v/>
      </c>
    </row>
    <row r="1974" spans="1:17" x14ac:dyDescent="0.2">
      <c r="A1974" s="3" t="s">
        <v>4</v>
      </c>
      <c r="B1974" s="4">
        <v>2145415</v>
      </c>
      <c r="C1974" s="3" t="s">
        <v>5</v>
      </c>
      <c r="D1974" s="5" t="s">
        <v>185</v>
      </c>
      <c r="F1974" s="26" t="str">
        <f t="shared" si="120"/>
        <v/>
      </c>
      <c r="G1974" s="26" t="str">
        <f>IF(ISTEXT(E1974),"",IF(ISBLANK(E1974),"",IF(ISTEXT(D1974),"",IF(A1969="Invoice No. : ",INDEX(Sheet1!F$14:F$181,MATCH(B1969,Sheet1!A$14:A$181,0)),G1973))))</f>
        <v/>
      </c>
      <c r="H1974" s="26" t="str">
        <f t="shared" si="121"/>
        <v/>
      </c>
      <c r="I1974" s="26" t="str">
        <f>IF(ISTEXT(E1974),"",IF(ISBLANK(E1974),"",IF(ISTEXT(D1974),"",IF(A1969="Invoice No. : ",TEXT(INDEX(Sheet1!C$14:C$200,MATCH(B1969,Sheet1!A$14:A$200,0)),"hh:mm:ss"),I1973))))</f>
        <v/>
      </c>
      <c r="J1974" t="str">
        <f t="shared" si="122"/>
        <v/>
      </c>
      <c r="K1974" t="str">
        <f>IF(ISBLANK(G1974),"",IF(ISTEXT(G1974),"",INDEX(Sheet1!H$14:H$181,MATCH(F1974,Sheet1!A$14:A$181,0))))</f>
        <v/>
      </c>
      <c r="L1974" t="str">
        <f>IF(ISBLANK(G1974),"",IF(ISTEXT(G1974),"",INDEX(Sheet1!I$14:I$181,MATCH(F1974,Sheet1!A$14:A$181,0))))</f>
        <v/>
      </c>
      <c r="M1974" t="str">
        <f>IF(ISBLANK(G1974),"",IF(ISTEXT(G1974),"",IF(INDEX(Sheet1!H$14:H$181,MATCH(F1974,Sheet1!A$14:A$181,0))&lt;&gt;0,IF(INDEX(Sheet1!I$14:I$181,MATCH(F1974,Sheet1!A$14:A$181,0))&lt;&gt;0,"Loan &amp; Cash","Loan"),"Cash")))</f>
        <v/>
      </c>
      <c r="N1974" t="str">
        <f>IF(ISTEXT(E1974),"",IF(ISBLANK(E1974),"",IF(ISTEXT(D1974),"",IF(A1969="Invoice No. : ",INDEX(Sheet1!D$14:D$181,MATCH(B1969,Sheet1!A$14:A$181,0)),N1973))))</f>
        <v/>
      </c>
      <c r="O1974" t="str">
        <f>IF(ISTEXT(E1974),"",IF(ISBLANK(E1974),"",IF(ISTEXT(D1974),"",IF(A1969="Invoice No. : ",INDEX(Sheet1!E$14:E$181,MATCH(B1969,Sheet1!A$14:A$181,0)),O1973))))</f>
        <v/>
      </c>
      <c r="P1974" t="str">
        <f>IF(ISTEXT(E1974),"",IF(ISBLANK(E1974),"",IF(ISTEXT(D1974),"",IF(A1969="Invoice No. : ",INDEX(Sheet1!G$14:G$181,MATCH(B1969,Sheet1!A$14:A$181,0)),P1973))))</f>
        <v/>
      </c>
      <c r="Q1974" t="str">
        <f t="shared" si="123"/>
        <v/>
      </c>
    </row>
    <row r="1975" spans="1:17" x14ac:dyDescent="0.2">
      <c r="A1975" s="3" t="s">
        <v>7</v>
      </c>
      <c r="B1975" s="6">
        <v>44943</v>
      </c>
      <c r="C1975" s="3" t="s">
        <v>8</v>
      </c>
      <c r="D1975" s="7">
        <v>2</v>
      </c>
      <c r="F1975" s="26" t="str">
        <f t="shared" si="120"/>
        <v/>
      </c>
      <c r="G1975" s="26" t="str">
        <f>IF(ISTEXT(E1975),"",IF(ISBLANK(E1975),"",IF(ISTEXT(D1975),"",IF(A1970="Invoice No. : ",INDEX(Sheet1!F$14:F$181,MATCH(B1970,Sheet1!A$14:A$181,0)),G1974))))</f>
        <v/>
      </c>
      <c r="H1975" s="26" t="str">
        <f t="shared" si="121"/>
        <v/>
      </c>
      <c r="I1975" s="26" t="str">
        <f>IF(ISTEXT(E1975),"",IF(ISBLANK(E1975),"",IF(ISTEXT(D1975),"",IF(A1970="Invoice No. : ",TEXT(INDEX(Sheet1!C$14:C$200,MATCH(B1970,Sheet1!A$14:A$200,0)),"hh:mm:ss"),I1974))))</f>
        <v/>
      </c>
      <c r="J1975" t="str">
        <f t="shared" si="122"/>
        <v/>
      </c>
      <c r="K1975" t="str">
        <f>IF(ISBLANK(G1975),"",IF(ISTEXT(G1975),"",INDEX(Sheet1!H$14:H$181,MATCH(F1975,Sheet1!A$14:A$181,0))))</f>
        <v/>
      </c>
      <c r="L1975" t="str">
        <f>IF(ISBLANK(G1975),"",IF(ISTEXT(G1975),"",INDEX(Sheet1!I$14:I$181,MATCH(F1975,Sheet1!A$14:A$181,0))))</f>
        <v/>
      </c>
      <c r="M1975" t="str">
        <f>IF(ISBLANK(G1975),"",IF(ISTEXT(G1975),"",IF(INDEX(Sheet1!H$14:H$181,MATCH(F1975,Sheet1!A$14:A$181,0))&lt;&gt;0,IF(INDEX(Sheet1!I$14:I$181,MATCH(F1975,Sheet1!A$14:A$181,0))&lt;&gt;0,"Loan &amp; Cash","Loan"),"Cash")))</f>
        <v/>
      </c>
      <c r="N1975" t="str">
        <f>IF(ISTEXT(E1975),"",IF(ISBLANK(E1975),"",IF(ISTEXT(D1975),"",IF(A1970="Invoice No. : ",INDEX(Sheet1!D$14:D$181,MATCH(B1970,Sheet1!A$14:A$181,0)),N1974))))</f>
        <v/>
      </c>
      <c r="O1975" t="str">
        <f>IF(ISTEXT(E1975),"",IF(ISBLANK(E1975),"",IF(ISTEXT(D1975),"",IF(A1970="Invoice No. : ",INDEX(Sheet1!E$14:E$181,MATCH(B1970,Sheet1!A$14:A$181,0)),O1974))))</f>
        <v/>
      </c>
      <c r="P1975" t="str">
        <f>IF(ISTEXT(E1975),"",IF(ISBLANK(E1975),"",IF(ISTEXT(D1975),"",IF(A1970="Invoice No. : ",INDEX(Sheet1!G$14:G$181,MATCH(B1970,Sheet1!A$14:A$181,0)),P1974))))</f>
        <v/>
      </c>
      <c r="Q1975" t="str">
        <f t="shared" si="123"/>
        <v/>
      </c>
    </row>
    <row r="1976" spans="1:17" x14ac:dyDescent="0.2">
      <c r="F1976" s="26" t="str">
        <f t="shared" si="120"/>
        <v/>
      </c>
      <c r="G1976" s="26" t="str">
        <f>IF(ISTEXT(E1976),"",IF(ISBLANK(E1976),"",IF(ISTEXT(D1976),"",IF(A1971="Invoice No. : ",INDEX(Sheet1!F$14:F$181,MATCH(B1971,Sheet1!A$14:A$181,0)),G1975))))</f>
        <v/>
      </c>
      <c r="H1976" s="26" t="str">
        <f t="shared" si="121"/>
        <v/>
      </c>
      <c r="I1976" s="26" t="str">
        <f>IF(ISTEXT(E1976),"",IF(ISBLANK(E1976),"",IF(ISTEXT(D1976),"",IF(A1971="Invoice No. : ",TEXT(INDEX(Sheet1!C$14:C$200,MATCH(B1971,Sheet1!A$14:A$200,0)),"hh:mm:ss"),I1975))))</f>
        <v/>
      </c>
      <c r="J1976" t="str">
        <f t="shared" si="122"/>
        <v/>
      </c>
      <c r="K1976" t="str">
        <f>IF(ISBLANK(G1976),"",IF(ISTEXT(G1976),"",INDEX(Sheet1!H$14:H$181,MATCH(F1976,Sheet1!A$14:A$181,0))))</f>
        <v/>
      </c>
      <c r="L1976" t="str">
        <f>IF(ISBLANK(G1976),"",IF(ISTEXT(G1976),"",INDEX(Sheet1!I$14:I$181,MATCH(F1976,Sheet1!A$14:A$181,0))))</f>
        <v/>
      </c>
      <c r="M1976" t="str">
        <f>IF(ISBLANK(G1976),"",IF(ISTEXT(G1976),"",IF(INDEX(Sheet1!H$14:H$181,MATCH(F1976,Sheet1!A$14:A$181,0))&lt;&gt;0,IF(INDEX(Sheet1!I$14:I$181,MATCH(F1976,Sheet1!A$14:A$181,0))&lt;&gt;0,"Loan &amp; Cash","Loan"),"Cash")))</f>
        <v/>
      </c>
      <c r="N1976" t="str">
        <f>IF(ISTEXT(E1976),"",IF(ISBLANK(E1976),"",IF(ISTEXT(D1976),"",IF(A1971="Invoice No. : ",INDEX(Sheet1!D$14:D$181,MATCH(B1971,Sheet1!A$14:A$181,0)),N1975))))</f>
        <v/>
      </c>
      <c r="O1976" t="str">
        <f>IF(ISTEXT(E1976),"",IF(ISBLANK(E1976),"",IF(ISTEXT(D1976),"",IF(A1971="Invoice No. : ",INDEX(Sheet1!E$14:E$181,MATCH(B1971,Sheet1!A$14:A$181,0)),O1975))))</f>
        <v/>
      </c>
      <c r="P1976" t="str">
        <f>IF(ISTEXT(E1976),"",IF(ISBLANK(E1976),"",IF(ISTEXT(D1976),"",IF(A1971="Invoice No. : ",INDEX(Sheet1!G$14:G$181,MATCH(B1971,Sheet1!A$14:A$181,0)),P1975))))</f>
        <v/>
      </c>
      <c r="Q1976" t="str">
        <f t="shared" si="123"/>
        <v/>
      </c>
    </row>
    <row r="1977" spans="1:17" x14ac:dyDescent="0.2">
      <c r="A1977" s="8" t="s">
        <v>9</v>
      </c>
      <c r="B1977" s="8" t="s">
        <v>10</v>
      </c>
      <c r="C1977" s="9" t="s">
        <v>11</v>
      </c>
      <c r="D1977" s="9" t="s">
        <v>12</v>
      </c>
      <c r="E1977" s="9" t="s">
        <v>13</v>
      </c>
      <c r="F1977" s="26" t="str">
        <f t="shared" si="120"/>
        <v/>
      </c>
      <c r="G1977" s="26" t="str">
        <f>IF(ISTEXT(E1977),"",IF(ISBLANK(E1977),"",IF(ISTEXT(D1977),"",IF(A1972="Invoice No. : ",INDEX(Sheet1!F$14:F$181,MATCH(B1972,Sheet1!A$14:A$181,0)),G1976))))</f>
        <v/>
      </c>
      <c r="H1977" s="26" t="str">
        <f t="shared" si="121"/>
        <v/>
      </c>
      <c r="I1977" s="26" t="str">
        <f>IF(ISTEXT(E1977),"",IF(ISBLANK(E1977),"",IF(ISTEXT(D1977),"",IF(A1972="Invoice No. : ",TEXT(INDEX(Sheet1!C$14:C$200,MATCH(B1972,Sheet1!A$14:A$200,0)),"hh:mm:ss"),I1976))))</f>
        <v/>
      </c>
      <c r="J1977" t="str">
        <f t="shared" si="122"/>
        <v/>
      </c>
      <c r="K1977" t="str">
        <f>IF(ISBLANK(G1977),"",IF(ISTEXT(G1977),"",INDEX(Sheet1!H$14:H$181,MATCH(F1977,Sheet1!A$14:A$181,0))))</f>
        <v/>
      </c>
      <c r="L1977" t="str">
        <f>IF(ISBLANK(G1977),"",IF(ISTEXT(G1977),"",INDEX(Sheet1!I$14:I$181,MATCH(F1977,Sheet1!A$14:A$181,0))))</f>
        <v/>
      </c>
      <c r="M1977" t="str">
        <f>IF(ISBLANK(G1977),"",IF(ISTEXT(G1977),"",IF(INDEX(Sheet1!H$14:H$181,MATCH(F1977,Sheet1!A$14:A$181,0))&lt;&gt;0,IF(INDEX(Sheet1!I$14:I$181,MATCH(F1977,Sheet1!A$14:A$181,0))&lt;&gt;0,"Loan &amp; Cash","Loan"),"Cash")))</f>
        <v/>
      </c>
      <c r="N1977" t="str">
        <f>IF(ISTEXT(E1977),"",IF(ISBLANK(E1977),"",IF(ISTEXT(D1977),"",IF(A1972="Invoice No. : ",INDEX(Sheet1!D$14:D$181,MATCH(B1972,Sheet1!A$14:A$181,0)),N1976))))</f>
        <v/>
      </c>
      <c r="O1977" t="str">
        <f>IF(ISTEXT(E1977),"",IF(ISBLANK(E1977),"",IF(ISTEXT(D1977),"",IF(A1972="Invoice No. : ",INDEX(Sheet1!E$14:E$181,MATCH(B1972,Sheet1!A$14:A$181,0)),O1976))))</f>
        <v/>
      </c>
      <c r="P1977" t="str">
        <f>IF(ISTEXT(E1977),"",IF(ISBLANK(E1977),"",IF(ISTEXT(D1977),"",IF(A1972="Invoice No. : ",INDEX(Sheet1!G$14:G$181,MATCH(B1972,Sheet1!A$14:A$181,0)),P1976))))</f>
        <v/>
      </c>
      <c r="Q1977" t="str">
        <f t="shared" si="123"/>
        <v/>
      </c>
    </row>
    <row r="1978" spans="1:17" x14ac:dyDescent="0.2">
      <c r="F1978" s="26" t="str">
        <f t="shared" si="120"/>
        <v/>
      </c>
      <c r="G1978" s="26" t="str">
        <f>IF(ISTEXT(E1978),"",IF(ISBLANK(E1978),"",IF(ISTEXT(D1978),"",IF(A1973="Invoice No. : ",INDEX(Sheet1!F$14:F$181,MATCH(B1973,Sheet1!A$14:A$181,0)),G1977))))</f>
        <v/>
      </c>
      <c r="H1978" s="26" t="str">
        <f t="shared" si="121"/>
        <v/>
      </c>
      <c r="I1978" s="26" t="str">
        <f>IF(ISTEXT(E1978),"",IF(ISBLANK(E1978),"",IF(ISTEXT(D1978),"",IF(A1973="Invoice No. : ",TEXT(INDEX(Sheet1!C$14:C$200,MATCH(B1973,Sheet1!A$14:A$200,0)),"hh:mm:ss"),I1977))))</f>
        <v/>
      </c>
      <c r="J1978" t="str">
        <f t="shared" si="122"/>
        <v/>
      </c>
      <c r="K1978" t="str">
        <f>IF(ISBLANK(G1978),"",IF(ISTEXT(G1978),"",INDEX(Sheet1!H$14:H$181,MATCH(F1978,Sheet1!A$14:A$181,0))))</f>
        <v/>
      </c>
      <c r="L1978" t="str">
        <f>IF(ISBLANK(G1978),"",IF(ISTEXT(G1978),"",INDEX(Sheet1!I$14:I$181,MATCH(F1978,Sheet1!A$14:A$181,0))))</f>
        <v/>
      </c>
      <c r="M1978" t="str">
        <f>IF(ISBLANK(G1978),"",IF(ISTEXT(G1978),"",IF(INDEX(Sheet1!H$14:H$181,MATCH(F1978,Sheet1!A$14:A$181,0))&lt;&gt;0,IF(INDEX(Sheet1!I$14:I$181,MATCH(F1978,Sheet1!A$14:A$181,0))&lt;&gt;0,"Loan &amp; Cash","Loan"),"Cash")))</f>
        <v/>
      </c>
      <c r="N1978" t="str">
        <f>IF(ISTEXT(E1978),"",IF(ISBLANK(E1978),"",IF(ISTEXT(D1978),"",IF(A1973="Invoice No. : ",INDEX(Sheet1!D$14:D$181,MATCH(B1973,Sheet1!A$14:A$181,0)),N1977))))</f>
        <v/>
      </c>
      <c r="O1978" t="str">
        <f>IF(ISTEXT(E1978),"",IF(ISBLANK(E1978),"",IF(ISTEXT(D1978),"",IF(A1973="Invoice No. : ",INDEX(Sheet1!E$14:E$181,MATCH(B1973,Sheet1!A$14:A$181,0)),O1977))))</f>
        <v/>
      </c>
      <c r="P1978" t="str">
        <f>IF(ISTEXT(E1978),"",IF(ISBLANK(E1978),"",IF(ISTEXT(D1978),"",IF(A1973="Invoice No. : ",INDEX(Sheet1!G$14:G$181,MATCH(B1973,Sheet1!A$14:A$181,0)),P1977))))</f>
        <v/>
      </c>
      <c r="Q1978" t="str">
        <f t="shared" si="123"/>
        <v/>
      </c>
    </row>
    <row r="1979" spans="1:17" x14ac:dyDescent="0.2">
      <c r="A1979" s="10" t="s">
        <v>767</v>
      </c>
      <c r="B1979" s="10" t="s">
        <v>768</v>
      </c>
      <c r="C1979" s="11">
        <v>1</v>
      </c>
      <c r="D1979" s="11">
        <v>15</v>
      </c>
      <c r="E1979" s="11">
        <v>15</v>
      </c>
      <c r="F1979" s="26">
        <f t="shared" si="120"/>
        <v>2145415</v>
      </c>
      <c r="G1979" s="26">
        <f>IF(ISTEXT(E1979),"",IF(ISBLANK(E1979),"",IF(ISTEXT(D1979),"",IF(A1974="Invoice No. : ",INDEX(Sheet1!F$14:F$181,MATCH(B1974,Sheet1!A$14:A$181,0)),G1978))))</f>
        <v>48769</v>
      </c>
      <c r="H1979" s="26" t="str">
        <f t="shared" si="121"/>
        <v>01/17/2023</v>
      </c>
      <c r="I1979" s="26" t="str">
        <f>IF(ISTEXT(E1979),"",IF(ISBLANK(E1979),"",IF(ISTEXT(D1979),"",IF(A1974="Invoice No. : ",TEXT(INDEX(Sheet1!C$14:C$200,MATCH(B1974,Sheet1!A$14:A$200,0)),"hh:mm:ss"),I1978))))</f>
        <v>15:24:31</v>
      </c>
      <c r="J1979">
        <f t="shared" si="122"/>
        <v>62</v>
      </c>
      <c r="K1979">
        <f>IF(ISBLANK(G1979),"",IF(ISTEXT(G1979),"",INDEX(Sheet1!H$14:H$181,MATCH(F1979,Sheet1!A$14:A$181,0))))</f>
        <v>0</v>
      </c>
      <c r="L1979">
        <f>IF(ISBLANK(G1979),"",IF(ISTEXT(G1979),"",INDEX(Sheet1!I$14:I$181,MATCH(F1979,Sheet1!A$14:A$181,0))))</f>
        <v>62</v>
      </c>
      <c r="M1979" t="str">
        <f>IF(ISBLANK(G1979),"",IF(ISTEXT(G1979),"",IF(INDEX(Sheet1!H$14:H$181,MATCH(F1979,Sheet1!A$14:A$181,0))&lt;&gt;0,IF(INDEX(Sheet1!I$14:I$181,MATCH(F1979,Sheet1!A$14:A$181,0))&lt;&gt;0,"Loan &amp; Cash","Loan"),"Cash")))</f>
        <v>Cash</v>
      </c>
      <c r="N1979">
        <f>IF(ISTEXT(E1979),"",IF(ISBLANK(E1979),"",IF(ISTEXT(D1979),"",IF(A1974="Invoice No. : ",INDEX(Sheet1!D$14:D$181,MATCH(B1974,Sheet1!A$14:A$181,0)),N1978))))</f>
        <v>2</v>
      </c>
      <c r="O1979" t="str">
        <f>IF(ISTEXT(E1979),"",IF(ISBLANK(E1979),"",IF(ISTEXT(D1979),"",IF(A1974="Invoice No. : ",INDEX(Sheet1!E$14:E$181,MATCH(B1974,Sheet1!A$14:A$181,0)),O1978))))</f>
        <v>RUBY</v>
      </c>
      <c r="P1979" t="str">
        <f>IF(ISTEXT(E1979),"",IF(ISBLANK(E1979),"",IF(ISTEXT(D1979),"",IF(A1974="Invoice No. : ",INDEX(Sheet1!G$14:G$181,MATCH(B1974,Sheet1!A$14:A$181,0)),P1978))))</f>
        <v>CHOU, ANDRINA CALUMINGA</v>
      </c>
      <c r="Q1979">
        <f t="shared" si="123"/>
        <v>130591.09</v>
      </c>
    </row>
    <row r="1980" spans="1:17" x14ac:dyDescent="0.2">
      <c r="A1980" s="10" t="s">
        <v>467</v>
      </c>
      <c r="B1980" s="10" t="s">
        <v>468</v>
      </c>
      <c r="C1980" s="11">
        <v>1</v>
      </c>
      <c r="D1980" s="11">
        <v>47</v>
      </c>
      <c r="E1980" s="11">
        <v>47</v>
      </c>
      <c r="F1980" s="26">
        <f t="shared" si="120"/>
        <v>2145415</v>
      </c>
      <c r="G1980" s="26">
        <f>IF(ISTEXT(E1980),"",IF(ISBLANK(E1980),"",IF(ISTEXT(D1980),"",IF(A1975="Invoice No. : ",INDEX(Sheet1!F$14:F$181,MATCH(B1975,Sheet1!A$14:A$181,0)),G1979))))</f>
        <v>48769</v>
      </c>
      <c r="H1980" s="26" t="str">
        <f t="shared" si="121"/>
        <v>01/17/2023</v>
      </c>
      <c r="I1980" s="26" t="str">
        <f>IF(ISTEXT(E1980),"",IF(ISBLANK(E1980),"",IF(ISTEXT(D1980),"",IF(A1975="Invoice No. : ",TEXT(INDEX(Sheet1!C$14:C$200,MATCH(B1975,Sheet1!A$14:A$200,0)),"hh:mm:ss"),I1979))))</f>
        <v>15:24:31</v>
      </c>
      <c r="J1980">
        <f t="shared" si="122"/>
        <v>62</v>
      </c>
      <c r="K1980">
        <f>IF(ISBLANK(G1980),"",IF(ISTEXT(G1980),"",INDEX(Sheet1!H$14:H$181,MATCH(F1980,Sheet1!A$14:A$181,0))))</f>
        <v>0</v>
      </c>
      <c r="L1980">
        <f>IF(ISBLANK(G1980),"",IF(ISTEXT(G1980),"",INDEX(Sheet1!I$14:I$181,MATCH(F1980,Sheet1!A$14:A$181,0))))</f>
        <v>62</v>
      </c>
      <c r="M1980" t="str">
        <f>IF(ISBLANK(G1980),"",IF(ISTEXT(G1980),"",IF(INDEX(Sheet1!H$14:H$181,MATCH(F1980,Sheet1!A$14:A$181,0))&lt;&gt;0,IF(INDEX(Sheet1!I$14:I$181,MATCH(F1980,Sheet1!A$14:A$181,0))&lt;&gt;0,"Loan &amp; Cash","Loan"),"Cash")))</f>
        <v>Cash</v>
      </c>
      <c r="N1980">
        <f>IF(ISTEXT(E1980),"",IF(ISBLANK(E1980),"",IF(ISTEXT(D1980),"",IF(A1975="Invoice No. : ",INDEX(Sheet1!D$14:D$181,MATCH(B1975,Sheet1!A$14:A$181,0)),N1979))))</f>
        <v>2</v>
      </c>
      <c r="O1980" t="str">
        <f>IF(ISTEXT(E1980),"",IF(ISBLANK(E1980),"",IF(ISTEXT(D1980),"",IF(A1975="Invoice No. : ",INDEX(Sheet1!E$14:E$181,MATCH(B1975,Sheet1!A$14:A$181,0)),O1979))))</f>
        <v>RUBY</v>
      </c>
      <c r="P1980" t="str">
        <f>IF(ISTEXT(E1980),"",IF(ISBLANK(E1980),"",IF(ISTEXT(D1980),"",IF(A1975="Invoice No. : ",INDEX(Sheet1!G$14:G$181,MATCH(B1975,Sheet1!A$14:A$181,0)),P1979))))</f>
        <v>CHOU, ANDRINA CALUMINGA</v>
      </c>
      <c r="Q1980">
        <f t="shared" si="123"/>
        <v>130591.09</v>
      </c>
    </row>
    <row r="1981" spans="1:17" x14ac:dyDescent="0.2">
      <c r="D1981" s="12" t="s">
        <v>16</v>
      </c>
      <c r="E1981" s="13">
        <v>62</v>
      </c>
      <c r="F1981" s="26" t="str">
        <f t="shared" si="120"/>
        <v/>
      </c>
      <c r="G1981" s="26" t="str">
        <f>IF(ISTEXT(E1981),"",IF(ISBLANK(E1981),"",IF(ISTEXT(D1981),"",IF(A1976="Invoice No. : ",INDEX(Sheet1!F$14:F$181,MATCH(B1976,Sheet1!A$14:A$181,0)),G1980))))</f>
        <v/>
      </c>
      <c r="H1981" s="26" t="str">
        <f t="shared" si="121"/>
        <v/>
      </c>
      <c r="I1981" s="26" t="str">
        <f>IF(ISTEXT(E1981),"",IF(ISBLANK(E1981),"",IF(ISTEXT(D1981),"",IF(A1976="Invoice No. : ",TEXT(INDEX(Sheet1!C$14:C$200,MATCH(B1976,Sheet1!A$14:A$200,0)),"hh:mm:ss"),I1980))))</f>
        <v/>
      </c>
      <c r="J1981" t="str">
        <f t="shared" si="122"/>
        <v/>
      </c>
      <c r="K1981" t="str">
        <f>IF(ISBLANK(G1981),"",IF(ISTEXT(G1981),"",INDEX(Sheet1!H$14:H$181,MATCH(F1981,Sheet1!A$14:A$181,0))))</f>
        <v/>
      </c>
      <c r="L1981" t="str">
        <f>IF(ISBLANK(G1981),"",IF(ISTEXT(G1981),"",INDEX(Sheet1!I$14:I$181,MATCH(F1981,Sheet1!A$14:A$181,0))))</f>
        <v/>
      </c>
      <c r="M1981" t="str">
        <f>IF(ISBLANK(G1981),"",IF(ISTEXT(G1981),"",IF(INDEX(Sheet1!H$14:H$181,MATCH(F1981,Sheet1!A$14:A$181,0))&lt;&gt;0,IF(INDEX(Sheet1!I$14:I$181,MATCH(F1981,Sheet1!A$14:A$181,0))&lt;&gt;0,"Loan &amp; Cash","Loan"),"Cash")))</f>
        <v/>
      </c>
      <c r="N1981" t="str">
        <f>IF(ISTEXT(E1981),"",IF(ISBLANK(E1981),"",IF(ISTEXT(D1981),"",IF(A1976="Invoice No. : ",INDEX(Sheet1!D$14:D$181,MATCH(B1976,Sheet1!A$14:A$181,0)),N1980))))</f>
        <v/>
      </c>
      <c r="O1981" t="str">
        <f>IF(ISTEXT(E1981),"",IF(ISBLANK(E1981),"",IF(ISTEXT(D1981),"",IF(A1976="Invoice No. : ",INDEX(Sheet1!E$14:E$181,MATCH(B1976,Sheet1!A$14:A$181,0)),O1980))))</f>
        <v/>
      </c>
      <c r="P1981" t="str">
        <f>IF(ISTEXT(E1981),"",IF(ISBLANK(E1981),"",IF(ISTEXT(D1981),"",IF(A1976="Invoice No. : ",INDEX(Sheet1!G$14:G$181,MATCH(B1976,Sheet1!A$14:A$181,0)),P1980))))</f>
        <v/>
      </c>
      <c r="Q1981" t="str">
        <f t="shared" si="123"/>
        <v/>
      </c>
    </row>
    <row r="1982" spans="1:17" x14ac:dyDescent="0.2">
      <c r="F1982" s="26" t="str">
        <f t="shared" si="120"/>
        <v/>
      </c>
      <c r="G1982" s="26" t="str">
        <f>IF(ISTEXT(E1982),"",IF(ISBLANK(E1982),"",IF(ISTEXT(D1982),"",IF(A1977="Invoice No. : ",INDEX(Sheet1!F$14:F$181,MATCH(B1977,Sheet1!A$14:A$181,0)),G1981))))</f>
        <v/>
      </c>
      <c r="H1982" s="26" t="str">
        <f t="shared" si="121"/>
        <v/>
      </c>
      <c r="I1982" s="26" t="str">
        <f>IF(ISTEXT(E1982),"",IF(ISBLANK(E1982),"",IF(ISTEXT(D1982),"",IF(A1977="Invoice No. : ",TEXT(INDEX(Sheet1!C$14:C$200,MATCH(B1977,Sheet1!A$14:A$200,0)),"hh:mm:ss"),I1981))))</f>
        <v/>
      </c>
      <c r="J1982" t="str">
        <f t="shared" si="122"/>
        <v/>
      </c>
      <c r="K1982" t="str">
        <f>IF(ISBLANK(G1982),"",IF(ISTEXT(G1982),"",INDEX(Sheet1!H$14:H$181,MATCH(F1982,Sheet1!A$14:A$181,0))))</f>
        <v/>
      </c>
      <c r="L1982" t="str">
        <f>IF(ISBLANK(G1982),"",IF(ISTEXT(G1982),"",INDEX(Sheet1!I$14:I$181,MATCH(F1982,Sheet1!A$14:A$181,0))))</f>
        <v/>
      </c>
      <c r="M1982" t="str">
        <f>IF(ISBLANK(G1982),"",IF(ISTEXT(G1982),"",IF(INDEX(Sheet1!H$14:H$181,MATCH(F1982,Sheet1!A$14:A$181,0))&lt;&gt;0,IF(INDEX(Sheet1!I$14:I$181,MATCH(F1982,Sheet1!A$14:A$181,0))&lt;&gt;0,"Loan &amp; Cash","Loan"),"Cash")))</f>
        <v/>
      </c>
      <c r="N1982" t="str">
        <f>IF(ISTEXT(E1982),"",IF(ISBLANK(E1982),"",IF(ISTEXT(D1982),"",IF(A1977="Invoice No. : ",INDEX(Sheet1!D$14:D$181,MATCH(B1977,Sheet1!A$14:A$181,0)),N1981))))</f>
        <v/>
      </c>
      <c r="O1982" t="str">
        <f>IF(ISTEXT(E1982),"",IF(ISBLANK(E1982),"",IF(ISTEXT(D1982),"",IF(A1977="Invoice No. : ",INDEX(Sheet1!E$14:E$181,MATCH(B1977,Sheet1!A$14:A$181,0)),O1981))))</f>
        <v/>
      </c>
      <c r="P1982" t="str">
        <f>IF(ISTEXT(E1982),"",IF(ISBLANK(E1982),"",IF(ISTEXT(D1982),"",IF(A1977="Invoice No. : ",INDEX(Sheet1!G$14:G$181,MATCH(B1977,Sheet1!A$14:A$181,0)),P1981))))</f>
        <v/>
      </c>
      <c r="Q1982" t="str">
        <f t="shared" si="123"/>
        <v/>
      </c>
    </row>
    <row r="1983" spans="1:17" x14ac:dyDescent="0.2">
      <c r="F1983" s="26" t="str">
        <f t="shared" si="120"/>
        <v/>
      </c>
      <c r="G1983" s="26" t="str">
        <f>IF(ISTEXT(E1983),"",IF(ISBLANK(E1983),"",IF(ISTEXT(D1983),"",IF(A1978="Invoice No. : ",INDEX(Sheet1!F$14:F$181,MATCH(B1978,Sheet1!A$14:A$181,0)),G1982))))</f>
        <v/>
      </c>
      <c r="H1983" s="26" t="str">
        <f t="shared" si="121"/>
        <v/>
      </c>
      <c r="I1983" s="26" t="str">
        <f>IF(ISTEXT(E1983),"",IF(ISBLANK(E1983),"",IF(ISTEXT(D1983),"",IF(A1978="Invoice No. : ",TEXT(INDEX(Sheet1!C$14:C$200,MATCH(B1978,Sheet1!A$14:A$200,0)),"hh:mm:ss"),I1982))))</f>
        <v/>
      </c>
      <c r="J1983" t="str">
        <f t="shared" si="122"/>
        <v/>
      </c>
      <c r="K1983" t="str">
        <f>IF(ISBLANK(G1983),"",IF(ISTEXT(G1983),"",INDEX(Sheet1!H$14:H$181,MATCH(F1983,Sheet1!A$14:A$181,0))))</f>
        <v/>
      </c>
      <c r="L1983" t="str">
        <f>IF(ISBLANK(G1983),"",IF(ISTEXT(G1983),"",INDEX(Sheet1!I$14:I$181,MATCH(F1983,Sheet1!A$14:A$181,0))))</f>
        <v/>
      </c>
      <c r="M1983" t="str">
        <f>IF(ISBLANK(G1983),"",IF(ISTEXT(G1983),"",IF(INDEX(Sheet1!H$14:H$181,MATCH(F1983,Sheet1!A$14:A$181,0))&lt;&gt;0,IF(INDEX(Sheet1!I$14:I$181,MATCH(F1983,Sheet1!A$14:A$181,0))&lt;&gt;0,"Loan &amp; Cash","Loan"),"Cash")))</f>
        <v/>
      </c>
      <c r="N1983" t="str">
        <f>IF(ISTEXT(E1983),"",IF(ISBLANK(E1983),"",IF(ISTEXT(D1983),"",IF(A1978="Invoice No. : ",INDEX(Sheet1!D$14:D$181,MATCH(B1978,Sheet1!A$14:A$181,0)),N1982))))</f>
        <v/>
      </c>
      <c r="O1983" t="str">
        <f>IF(ISTEXT(E1983),"",IF(ISBLANK(E1983),"",IF(ISTEXT(D1983),"",IF(A1978="Invoice No. : ",INDEX(Sheet1!E$14:E$181,MATCH(B1978,Sheet1!A$14:A$181,0)),O1982))))</f>
        <v/>
      </c>
      <c r="P1983" t="str">
        <f>IF(ISTEXT(E1983),"",IF(ISBLANK(E1983),"",IF(ISTEXT(D1983),"",IF(A1978="Invoice No. : ",INDEX(Sheet1!G$14:G$181,MATCH(B1978,Sheet1!A$14:A$181,0)),P1982))))</f>
        <v/>
      </c>
      <c r="Q1983" t="str">
        <f t="shared" si="123"/>
        <v/>
      </c>
    </row>
    <row r="1984" spans="1:17" x14ac:dyDescent="0.2">
      <c r="A1984" s="3" t="s">
        <v>4</v>
      </c>
      <c r="B1984" s="4">
        <v>2145416</v>
      </c>
      <c r="C1984" s="3" t="s">
        <v>5</v>
      </c>
      <c r="D1984" s="5" t="s">
        <v>185</v>
      </c>
      <c r="F1984" s="26" t="str">
        <f t="shared" si="120"/>
        <v/>
      </c>
      <c r="G1984" s="26" t="str">
        <f>IF(ISTEXT(E1984),"",IF(ISBLANK(E1984),"",IF(ISTEXT(D1984),"",IF(A1979="Invoice No. : ",INDEX(Sheet1!F$14:F$181,MATCH(B1979,Sheet1!A$14:A$181,0)),G1983))))</f>
        <v/>
      </c>
      <c r="H1984" s="26" t="str">
        <f t="shared" si="121"/>
        <v/>
      </c>
      <c r="I1984" s="26" t="str">
        <f>IF(ISTEXT(E1984),"",IF(ISBLANK(E1984),"",IF(ISTEXT(D1984),"",IF(A1979="Invoice No. : ",TEXT(INDEX(Sheet1!C$14:C$200,MATCH(B1979,Sheet1!A$14:A$200,0)),"hh:mm:ss"),I1983))))</f>
        <v/>
      </c>
      <c r="J1984" t="str">
        <f t="shared" si="122"/>
        <v/>
      </c>
      <c r="K1984" t="str">
        <f>IF(ISBLANK(G1984),"",IF(ISTEXT(G1984),"",INDEX(Sheet1!H$14:H$181,MATCH(F1984,Sheet1!A$14:A$181,0))))</f>
        <v/>
      </c>
      <c r="L1984" t="str">
        <f>IF(ISBLANK(G1984),"",IF(ISTEXT(G1984),"",INDEX(Sheet1!I$14:I$181,MATCH(F1984,Sheet1!A$14:A$181,0))))</f>
        <v/>
      </c>
      <c r="M1984" t="str">
        <f>IF(ISBLANK(G1984),"",IF(ISTEXT(G1984),"",IF(INDEX(Sheet1!H$14:H$181,MATCH(F1984,Sheet1!A$14:A$181,0))&lt;&gt;0,IF(INDEX(Sheet1!I$14:I$181,MATCH(F1984,Sheet1!A$14:A$181,0))&lt;&gt;0,"Loan &amp; Cash","Loan"),"Cash")))</f>
        <v/>
      </c>
      <c r="N1984" t="str">
        <f>IF(ISTEXT(E1984),"",IF(ISBLANK(E1984),"",IF(ISTEXT(D1984),"",IF(A1979="Invoice No. : ",INDEX(Sheet1!D$14:D$181,MATCH(B1979,Sheet1!A$14:A$181,0)),N1983))))</f>
        <v/>
      </c>
      <c r="O1984" t="str">
        <f>IF(ISTEXT(E1984),"",IF(ISBLANK(E1984),"",IF(ISTEXT(D1984),"",IF(A1979="Invoice No. : ",INDEX(Sheet1!E$14:E$181,MATCH(B1979,Sheet1!A$14:A$181,0)),O1983))))</f>
        <v/>
      </c>
      <c r="P1984" t="str">
        <f>IF(ISTEXT(E1984),"",IF(ISBLANK(E1984),"",IF(ISTEXT(D1984),"",IF(A1979="Invoice No. : ",INDEX(Sheet1!G$14:G$181,MATCH(B1979,Sheet1!A$14:A$181,0)),P1983))))</f>
        <v/>
      </c>
      <c r="Q1984" t="str">
        <f t="shared" si="123"/>
        <v/>
      </c>
    </row>
    <row r="1985" spans="1:17" x14ac:dyDescent="0.2">
      <c r="A1985" s="3" t="s">
        <v>7</v>
      </c>
      <c r="B1985" s="6">
        <v>44943</v>
      </c>
      <c r="C1985" s="3" t="s">
        <v>8</v>
      </c>
      <c r="D1985" s="7">
        <v>2</v>
      </c>
      <c r="F1985" s="26" t="str">
        <f t="shared" si="120"/>
        <v/>
      </c>
      <c r="G1985" s="26" t="str">
        <f>IF(ISTEXT(E1985),"",IF(ISBLANK(E1985),"",IF(ISTEXT(D1985),"",IF(A1980="Invoice No. : ",INDEX(Sheet1!F$14:F$181,MATCH(B1980,Sheet1!A$14:A$181,0)),G1984))))</f>
        <v/>
      </c>
      <c r="H1985" s="26" t="str">
        <f t="shared" si="121"/>
        <v/>
      </c>
      <c r="I1985" s="26" t="str">
        <f>IF(ISTEXT(E1985),"",IF(ISBLANK(E1985),"",IF(ISTEXT(D1985),"",IF(A1980="Invoice No. : ",TEXT(INDEX(Sheet1!C$14:C$200,MATCH(B1980,Sheet1!A$14:A$200,0)),"hh:mm:ss"),I1984))))</f>
        <v/>
      </c>
      <c r="J1985" t="str">
        <f t="shared" si="122"/>
        <v/>
      </c>
      <c r="K1985" t="str">
        <f>IF(ISBLANK(G1985),"",IF(ISTEXT(G1985),"",INDEX(Sheet1!H$14:H$181,MATCH(F1985,Sheet1!A$14:A$181,0))))</f>
        <v/>
      </c>
      <c r="L1985" t="str">
        <f>IF(ISBLANK(G1985),"",IF(ISTEXT(G1985),"",INDEX(Sheet1!I$14:I$181,MATCH(F1985,Sheet1!A$14:A$181,0))))</f>
        <v/>
      </c>
      <c r="M1985" t="str">
        <f>IF(ISBLANK(G1985),"",IF(ISTEXT(G1985),"",IF(INDEX(Sheet1!H$14:H$181,MATCH(F1985,Sheet1!A$14:A$181,0))&lt;&gt;0,IF(INDEX(Sheet1!I$14:I$181,MATCH(F1985,Sheet1!A$14:A$181,0))&lt;&gt;0,"Loan &amp; Cash","Loan"),"Cash")))</f>
        <v/>
      </c>
      <c r="N1985" t="str">
        <f>IF(ISTEXT(E1985),"",IF(ISBLANK(E1985),"",IF(ISTEXT(D1985),"",IF(A1980="Invoice No. : ",INDEX(Sheet1!D$14:D$181,MATCH(B1980,Sheet1!A$14:A$181,0)),N1984))))</f>
        <v/>
      </c>
      <c r="O1985" t="str">
        <f>IF(ISTEXT(E1985),"",IF(ISBLANK(E1985),"",IF(ISTEXT(D1985),"",IF(A1980="Invoice No. : ",INDEX(Sheet1!E$14:E$181,MATCH(B1980,Sheet1!A$14:A$181,0)),O1984))))</f>
        <v/>
      </c>
      <c r="P1985" t="str">
        <f>IF(ISTEXT(E1985),"",IF(ISBLANK(E1985),"",IF(ISTEXT(D1985),"",IF(A1980="Invoice No. : ",INDEX(Sheet1!G$14:G$181,MATCH(B1980,Sheet1!A$14:A$181,0)),P1984))))</f>
        <v/>
      </c>
      <c r="Q1985" t="str">
        <f t="shared" si="123"/>
        <v/>
      </c>
    </row>
    <row r="1986" spans="1:17" x14ac:dyDescent="0.2">
      <c r="F1986" s="26" t="str">
        <f t="shared" si="120"/>
        <v/>
      </c>
      <c r="G1986" s="26" t="str">
        <f>IF(ISTEXT(E1986),"",IF(ISBLANK(E1986),"",IF(ISTEXT(D1986),"",IF(A1981="Invoice No. : ",INDEX(Sheet1!F$14:F$181,MATCH(B1981,Sheet1!A$14:A$181,0)),G1985))))</f>
        <v/>
      </c>
      <c r="H1986" s="26" t="str">
        <f t="shared" si="121"/>
        <v/>
      </c>
      <c r="I1986" s="26" t="str">
        <f>IF(ISTEXT(E1986),"",IF(ISBLANK(E1986),"",IF(ISTEXT(D1986),"",IF(A1981="Invoice No. : ",TEXT(INDEX(Sheet1!C$14:C$200,MATCH(B1981,Sheet1!A$14:A$200,0)),"hh:mm:ss"),I1985))))</f>
        <v/>
      </c>
      <c r="J1986" t="str">
        <f t="shared" si="122"/>
        <v/>
      </c>
      <c r="K1986" t="str">
        <f>IF(ISBLANK(G1986),"",IF(ISTEXT(G1986),"",INDEX(Sheet1!H$14:H$181,MATCH(F1986,Sheet1!A$14:A$181,0))))</f>
        <v/>
      </c>
      <c r="L1986" t="str">
        <f>IF(ISBLANK(G1986),"",IF(ISTEXT(G1986),"",INDEX(Sheet1!I$14:I$181,MATCH(F1986,Sheet1!A$14:A$181,0))))</f>
        <v/>
      </c>
      <c r="M1986" t="str">
        <f>IF(ISBLANK(G1986),"",IF(ISTEXT(G1986),"",IF(INDEX(Sheet1!H$14:H$181,MATCH(F1986,Sheet1!A$14:A$181,0))&lt;&gt;0,IF(INDEX(Sheet1!I$14:I$181,MATCH(F1986,Sheet1!A$14:A$181,0))&lt;&gt;0,"Loan &amp; Cash","Loan"),"Cash")))</f>
        <v/>
      </c>
      <c r="N1986" t="str">
        <f>IF(ISTEXT(E1986),"",IF(ISBLANK(E1986),"",IF(ISTEXT(D1986),"",IF(A1981="Invoice No. : ",INDEX(Sheet1!D$14:D$181,MATCH(B1981,Sheet1!A$14:A$181,0)),N1985))))</f>
        <v/>
      </c>
      <c r="O1986" t="str">
        <f>IF(ISTEXT(E1986),"",IF(ISBLANK(E1986),"",IF(ISTEXT(D1986),"",IF(A1981="Invoice No. : ",INDEX(Sheet1!E$14:E$181,MATCH(B1981,Sheet1!A$14:A$181,0)),O1985))))</f>
        <v/>
      </c>
      <c r="P1986" t="str">
        <f>IF(ISTEXT(E1986),"",IF(ISBLANK(E1986),"",IF(ISTEXT(D1986),"",IF(A1981="Invoice No. : ",INDEX(Sheet1!G$14:G$181,MATCH(B1981,Sheet1!A$14:A$181,0)),P1985))))</f>
        <v/>
      </c>
      <c r="Q1986" t="str">
        <f t="shared" si="123"/>
        <v/>
      </c>
    </row>
    <row r="1987" spans="1:17" x14ac:dyDescent="0.2">
      <c r="A1987" s="8" t="s">
        <v>9</v>
      </c>
      <c r="B1987" s="8" t="s">
        <v>10</v>
      </c>
      <c r="C1987" s="9" t="s">
        <v>11</v>
      </c>
      <c r="D1987" s="9" t="s">
        <v>12</v>
      </c>
      <c r="E1987" s="9" t="s">
        <v>13</v>
      </c>
      <c r="F1987" s="26" t="str">
        <f t="shared" si="120"/>
        <v/>
      </c>
      <c r="G1987" s="26" t="str">
        <f>IF(ISTEXT(E1987),"",IF(ISBLANK(E1987),"",IF(ISTEXT(D1987),"",IF(A1982="Invoice No. : ",INDEX(Sheet1!F$14:F$181,MATCH(B1982,Sheet1!A$14:A$181,0)),G1986))))</f>
        <v/>
      </c>
      <c r="H1987" s="26" t="str">
        <f t="shared" si="121"/>
        <v/>
      </c>
      <c r="I1987" s="26" t="str">
        <f>IF(ISTEXT(E1987),"",IF(ISBLANK(E1987),"",IF(ISTEXT(D1987),"",IF(A1982="Invoice No. : ",TEXT(INDEX(Sheet1!C$14:C$200,MATCH(B1982,Sheet1!A$14:A$200,0)),"hh:mm:ss"),I1986))))</f>
        <v/>
      </c>
      <c r="J1987" t="str">
        <f t="shared" si="122"/>
        <v/>
      </c>
      <c r="K1987" t="str">
        <f>IF(ISBLANK(G1987),"",IF(ISTEXT(G1987),"",INDEX(Sheet1!H$14:H$181,MATCH(F1987,Sheet1!A$14:A$181,0))))</f>
        <v/>
      </c>
      <c r="L1987" t="str">
        <f>IF(ISBLANK(G1987),"",IF(ISTEXT(G1987),"",INDEX(Sheet1!I$14:I$181,MATCH(F1987,Sheet1!A$14:A$181,0))))</f>
        <v/>
      </c>
      <c r="M1987" t="str">
        <f>IF(ISBLANK(G1987),"",IF(ISTEXT(G1987),"",IF(INDEX(Sheet1!H$14:H$181,MATCH(F1987,Sheet1!A$14:A$181,0))&lt;&gt;0,IF(INDEX(Sheet1!I$14:I$181,MATCH(F1987,Sheet1!A$14:A$181,0))&lt;&gt;0,"Loan &amp; Cash","Loan"),"Cash")))</f>
        <v/>
      </c>
      <c r="N1987" t="str">
        <f>IF(ISTEXT(E1987),"",IF(ISBLANK(E1987),"",IF(ISTEXT(D1987),"",IF(A1982="Invoice No. : ",INDEX(Sheet1!D$14:D$181,MATCH(B1982,Sheet1!A$14:A$181,0)),N1986))))</f>
        <v/>
      </c>
      <c r="O1987" t="str">
        <f>IF(ISTEXT(E1987),"",IF(ISBLANK(E1987),"",IF(ISTEXT(D1987),"",IF(A1982="Invoice No. : ",INDEX(Sheet1!E$14:E$181,MATCH(B1982,Sheet1!A$14:A$181,0)),O1986))))</f>
        <v/>
      </c>
      <c r="P1987" t="str">
        <f>IF(ISTEXT(E1987),"",IF(ISBLANK(E1987),"",IF(ISTEXT(D1987),"",IF(A1982="Invoice No. : ",INDEX(Sheet1!G$14:G$181,MATCH(B1982,Sheet1!A$14:A$181,0)),P1986))))</f>
        <v/>
      </c>
      <c r="Q1987" t="str">
        <f t="shared" si="123"/>
        <v/>
      </c>
    </row>
    <row r="1988" spans="1:17" x14ac:dyDescent="0.2">
      <c r="F1988" s="26" t="str">
        <f t="shared" si="120"/>
        <v/>
      </c>
      <c r="G1988" s="26" t="str">
        <f>IF(ISTEXT(E1988),"",IF(ISBLANK(E1988),"",IF(ISTEXT(D1988),"",IF(A1983="Invoice No. : ",INDEX(Sheet1!F$14:F$181,MATCH(B1983,Sheet1!A$14:A$181,0)),G1987))))</f>
        <v/>
      </c>
      <c r="H1988" s="26" t="str">
        <f t="shared" si="121"/>
        <v/>
      </c>
      <c r="I1988" s="26" t="str">
        <f>IF(ISTEXT(E1988),"",IF(ISBLANK(E1988),"",IF(ISTEXT(D1988),"",IF(A1983="Invoice No. : ",TEXT(INDEX(Sheet1!C$14:C$200,MATCH(B1983,Sheet1!A$14:A$200,0)),"hh:mm:ss"),I1987))))</f>
        <v/>
      </c>
      <c r="J1988" t="str">
        <f t="shared" si="122"/>
        <v/>
      </c>
      <c r="K1988" t="str">
        <f>IF(ISBLANK(G1988),"",IF(ISTEXT(G1988),"",INDEX(Sheet1!H$14:H$181,MATCH(F1988,Sheet1!A$14:A$181,0))))</f>
        <v/>
      </c>
      <c r="L1988" t="str">
        <f>IF(ISBLANK(G1988),"",IF(ISTEXT(G1988),"",INDEX(Sheet1!I$14:I$181,MATCH(F1988,Sheet1!A$14:A$181,0))))</f>
        <v/>
      </c>
      <c r="M1988" t="str">
        <f>IF(ISBLANK(G1988),"",IF(ISTEXT(G1988),"",IF(INDEX(Sheet1!H$14:H$181,MATCH(F1988,Sheet1!A$14:A$181,0))&lt;&gt;0,IF(INDEX(Sheet1!I$14:I$181,MATCH(F1988,Sheet1!A$14:A$181,0))&lt;&gt;0,"Loan &amp; Cash","Loan"),"Cash")))</f>
        <v/>
      </c>
      <c r="N1988" t="str">
        <f>IF(ISTEXT(E1988),"",IF(ISBLANK(E1988),"",IF(ISTEXT(D1988),"",IF(A1983="Invoice No. : ",INDEX(Sheet1!D$14:D$181,MATCH(B1983,Sheet1!A$14:A$181,0)),N1987))))</f>
        <v/>
      </c>
      <c r="O1988" t="str">
        <f>IF(ISTEXT(E1988),"",IF(ISBLANK(E1988),"",IF(ISTEXT(D1988),"",IF(A1983="Invoice No. : ",INDEX(Sheet1!E$14:E$181,MATCH(B1983,Sheet1!A$14:A$181,0)),O1987))))</f>
        <v/>
      </c>
      <c r="P1988" t="str">
        <f>IF(ISTEXT(E1988),"",IF(ISBLANK(E1988),"",IF(ISTEXT(D1988),"",IF(A1983="Invoice No. : ",INDEX(Sheet1!G$14:G$181,MATCH(B1983,Sheet1!A$14:A$181,0)),P1987))))</f>
        <v/>
      </c>
      <c r="Q1988" t="str">
        <f t="shared" si="123"/>
        <v/>
      </c>
    </row>
    <row r="1989" spans="1:17" x14ac:dyDescent="0.2">
      <c r="A1989" s="10" t="s">
        <v>1227</v>
      </c>
      <c r="B1989" s="10" t="s">
        <v>1228</v>
      </c>
      <c r="C1989" s="11">
        <v>1</v>
      </c>
      <c r="D1989" s="11">
        <v>96.5</v>
      </c>
      <c r="E1989" s="11">
        <v>96.5</v>
      </c>
      <c r="F1989" s="26">
        <f t="shared" si="120"/>
        <v>2145416</v>
      </c>
      <c r="G1989" s="26">
        <f>IF(ISTEXT(E1989),"",IF(ISBLANK(E1989),"",IF(ISTEXT(D1989),"",IF(A1984="Invoice No. : ",INDEX(Sheet1!F$14:F$181,MATCH(B1984,Sheet1!A$14:A$181,0)),G1988))))</f>
        <v>46211</v>
      </c>
      <c r="H1989" s="26" t="str">
        <f t="shared" si="121"/>
        <v>01/17/2023</v>
      </c>
      <c r="I1989" s="26" t="str">
        <f>IF(ISTEXT(E1989),"",IF(ISBLANK(E1989),"",IF(ISTEXT(D1989),"",IF(A1984="Invoice No. : ",TEXT(INDEX(Sheet1!C$14:C$200,MATCH(B1984,Sheet1!A$14:A$200,0)),"hh:mm:ss"),I1988))))</f>
        <v>15:30:20</v>
      </c>
      <c r="J1989">
        <f t="shared" si="122"/>
        <v>1115.5</v>
      </c>
      <c r="K1989">
        <f>IF(ISBLANK(G1989),"",IF(ISTEXT(G1989),"",INDEX(Sheet1!H$14:H$181,MATCH(F1989,Sheet1!A$14:A$181,0))))</f>
        <v>1115.5</v>
      </c>
      <c r="L1989">
        <f>IF(ISBLANK(G1989),"",IF(ISTEXT(G1989),"",INDEX(Sheet1!I$14:I$181,MATCH(F1989,Sheet1!A$14:A$181,0))))</f>
        <v>0</v>
      </c>
      <c r="M1989" t="str">
        <f>IF(ISBLANK(G1989),"",IF(ISTEXT(G1989),"",IF(INDEX(Sheet1!H$14:H$181,MATCH(F1989,Sheet1!A$14:A$181,0))&lt;&gt;0,IF(INDEX(Sheet1!I$14:I$181,MATCH(F1989,Sheet1!A$14:A$181,0))&lt;&gt;0,"Loan &amp; Cash","Loan"),"Cash")))</f>
        <v>Loan</v>
      </c>
      <c r="N1989">
        <f>IF(ISTEXT(E1989),"",IF(ISBLANK(E1989),"",IF(ISTEXT(D1989),"",IF(A1984="Invoice No. : ",INDEX(Sheet1!D$14:D$181,MATCH(B1984,Sheet1!A$14:A$181,0)),N1988))))</f>
        <v>2</v>
      </c>
      <c r="O1989" t="str">
        <f>IF(ISTEXT(E1989),"",IF(ISBLANK(E1989),"",IF(ISTEXT(D1989),"",IF(A1984="Invoice No. : ",INDEX(Sheet1!E$14:E$181,MATCH(B1984,Sheet1!A$14:A$181,0)),O1988))))</f>
        <v>RUBY</v>
      </c>
      <c r="P1989" t="str">
        <f>IF(ISTEXT(E1989),"",IF(ISBLANK(E1989),"",IF(ISTEXT(D1989),"",IF(A1984="Invoice No. : ",INDEX(Sheet1!G$14:G$181,MATCH(B1984,Sheet1!A$14:A$181,0)),P1988))))</f>
        <v>KENIO, JINEAD MAE APERO</v>
      </c>
      <c r="Q1989">
        <f t="shared" si="123"/>
        <v>130591.09</v>
      </c>
    </row>
    <row r="1990" spans="1:17" x14ac:dyDescent="0.2">
      <c r="A1990" s="10" t="s">
        <v>1229</v>
      </c>
      <c r="B1990" s="10" t="s">
        <v>1230</v>
      </c>
      <c r="C1990" s="11">
        <v>1</v>
      </c>
      <c r="D1990" s="11">
        <v>44</v>
      </c>
      <c r="E1990" s="11">
        <v>44</v>
      </c>
      <c r="F1990" s="26">
        <f t="shared" si="120"/>
        <v>2145416</v>
      </c>
      <c r="G1990" s="26">
        <f>IF(ISTEXT(E1990),"",IF(ISBLANK(E1990),"",IF(ISTEXT(D1990),"",IF(A1985="Invoice No. : ",INDEX(Sheet1!F$14:F$181,MATCH(B1985,Sheet1!A$14:A$181,0)),G1989))))</f>
        <v>46211</v>
      </c>
      <c r="H1990" s="26" t="str">
        <f t="shared" si="121"/>
        <v>01/17/2023</v>
      </c>
      <c r="I1990" s="26" t="str">
        <f>IF(ISTEXT(E1990),"",IF(ISBLANK(E1990),"",IF(ISTEXT(D1990),"",IF(A1985="Invoice No. : ",TEXT(INDEX(Sheet1!C$14:C$200,MATCH(B1985,Sheet1!A$14:A$200,0)),"hh:mm:ss"),I1989))))</f>
        <v>15:30:20</v>
      </c>
      <c r="J1990">
        <f t="shared" si="122"/>
        <v>1115.5</v>
      </c>
      <c r="K1990">
        <f>IF(ISBLANK(G1990),"",IF(ISTEXT(G1990),"",INDEX(Sheet1!H$14:H$181,MATCH(F1990,Sheet1!A$14:A$181,0))))</f>
        <v>1115.5</v>
      </c>
      <c r="L1990">
        <f>IF(ISBLANK(G1990),"",IF(ISTEXT(G1990),"",INDEX(Sheet1!I$14:I$181,MATCH(F1990,Sheet1!A$14:A$181,0))))</f>
        <v>0</v>
      </c>
      <c r="M1990" t="str">
        <f>IF(ISBLANK(G1990),"",IF(ISTEXT(G1990),"",IF(INDEX(Sheet1!H$14:H$181,MATCH(F1990,Sheet1!A$14:A$181,0))&lt;&gt;0,IF(INDEX(Sheet1!I$14:I$181,MATCH(F1990,Sheet1!A$14:A$181,0))&lt;&gt;0,"Loan &amp; Cash","Loan"),"Cash")))</f>
        <v>Loan</v>
      </c>
      <c r="N1990">
        <f>IF(ISTEXT(E1990),"",IF(ISBLANK(E1990),"",IF(ISTEXT(D1990),"",IF(A1985="Invoice No. : ",INDEX(Sheet1!D$14:D$181,MATCH(B1985,Sheet1!A$14:A$181,0)),N1989))))</f>
        <v>2</v>
      </c>
      <c r="O1990" t="str">
        <f>IF(ISTEXT(E1990),"",IF(ISBLANK(E1990),"",IF(ISTEXT(D1990),"",IF(A1985="Invoice No. : ",INDEX(Sheet1!E$14:E$181,MATCH(B1985,Sheet1!A$14:A$181,0)),O1989))))</f>
        <v>RUBY</v>
      </c>
      <c r="P1990" t="str">
        <f>IF(ISTEXT(E1990),"",IF(ISBLANK(E1990),"",IF(ISTEXT(D1990),"",IF(A1985="Invoice No. : ",INDEX(Sheet1!G$14:G$181,MATCH(B1985,Sheet1!A$14:A$181,0)),P1989))))</f>
        <v>KENIO, JINEAD MAE APERO</v>
      </c>
      <c r="Q1990">
        <f t="shared" si="123"/>
        <v>130591.09</v>
      </c>
    </row>
    <row r="1991" spans="1:17" x14ac:dyDescent="0.2">
      <c r="A1991" s="10" t="s">
        <v>330</v>
      </c>
      <c r="B1991" s="10" t="s">
        <v>331</v>
      </c>
      <c r="C1991" s="11">
        <v>1</v>
      </c>
      <c r="D1991" s="11">
        <v>21.5</v>
      </c>
      <c r="E1991" s="11">
        <v>21.5</v>
      </c>
      <c r="F1991" s="26">
        <f t="shared" si="120"/>
        <v>2145416</v>
      </c>
      <c r="G1991" s="26">
        <f>IF(ISTEXT(E1991),"",IF(ISBLANK(E1991),"",IF(ISTEXT(D1991),"",IF(A1986="Invoice No. : ",INDEX(Sheet1!F$14:F$181,MATCH(B1986,Sheet1!A$14:A$181,0)),G1990))))</f>
        <v>46211</v>
      </c>
      <c r="H1991" s="26" t="str">
        <f t="shared" si="121"/>
        <v>01/17/2023</v>
      </c>
      <c r="I1991" s="26" t="str">
        <f>IF(ISTEXT(E1991),"",IF(ISBLANK(E1991),"",IF(ISTEXT(D1991),"",IF(A1986="Invoice No. : ",TEXT(INDEX(Sheet1!C$14:C$200,MATCH(B1986,Sheet1!A$14:A$200,0)),"hh:mm:ss"),I1990))))</f>
        <v>15:30:20</v>
      </c>
      <c r="J1991">
        <f t="shared" si="122"/>
        <v>1115.5</v>
      </c>
      <c r="K1991">
        <f>IF(ISBLANK(G1991),"",IF(ISTEXT(G1991),"",INDEX(Sheet1!H$14:H$181,MATCH(F1991,Sheet1!A$14:A$181,0))))</f>
        <v>1115.5</v>
      </c>
      <c r="L1991">
        <f>IF(ISBLANK(G1991),"",IF(ISTEXT(G1991),"",INDEX(Sheet1!I$14:I$181,MATCH(F1991,Sheet1!A$14:A$181,0))))</f>
        <v>0</v>
      </c>
      <c r="M1991" t="str">
        <f>IF(ISBLANK(G1991),"",IF(ISTEXT(G1991),"",IF(INDEX(Sheet1!H$14:H$181,MATCH(F1991,Sheet1!A$14:A$181,0))&lt;&gt;0,IF(INDEX(Sheet1!I$14:I$181,MATCH(F1991,Sheet1!A$14:A$181,0))&lt;&gt;0,"Loan &amp; Cash","Loan"),"Cash")))</f>
        <v>Loan</v>
      </c>
      <c r="N1991">
        <f>IF(ISTEXT(E1991),"",IF(ISBLANK(E1991),"",IF(ISTEXT(D1991),"",IF(A1986="Invoice No. : ",INDEX(Sheet1!D$14:D$181,MATCH(B1986,Sheet1!A$14:A$181,0)),N1990))))</f>
        <v>2</v>
      </c>
      <c r="O1991" t="str">
        <f>IF(ISTEXT(E1991),"",IF(ISBLANK(E1991),"",IF(ISTEXT(D1991),"",IF(A1986="Invoice No. : ",INDEX(Sheet1!E$14:E$181,MATCH(B1986,Sheet1!A$14:A$181,0)),O1990))))</f>
        <v>RUBY</v>
      </c>
      <c r="P1991" t="str">
        <f>IF(ISTEXT(E1991),"",IF(ISBLANK(E1991),"",IF(ISTEXT(D1991),"",IF(A1986="Invoice No. : ",INDEX(Sheet1!G$14:G$181,MATCH(B1986,Sheet1!A$14:A$181,0)),P1990))))</f>
        <v>KENIO, JINEAD MAE APERO</v>
      </c>
      <c r="Q1991">
        <f t="shared" si="123"/>
        <v>130591.09</v>
      </c>
    </row>
    <row r="1992" spans="1:17" x14ac:dyDescent="0.2">
      <c r="A1992" s="10" t="s">
        <v>1231</v>
      </c>
      <c r="B1992" s="10" t="s">
        <v>1232</v>
      </c>
      <c r="C1992" s="11">
        <v>1</v>
      </c>
      <c r="D1992" s="11">
        <v>37</v>
      </c>
      <c r="E1992" s="11">
        <v>37</v>
      </c>
      <c r="F1992" s="26">
        <f t="shared" si="120"/>
        <v>2145416</v>
      </c>
      <c r="G1992" s="26">
        <f>IF(ISTEXT(E1992),"",IF(ISBLANK(E1992),"",IF(ISTEXT(D1992),"",IF(A1987="Invoice No. : ",INDEX(Sheet1!F$14:F$181,MATCH(B1987,Sheet1!A$14:A$181,0)),G1991))))</f>
        <v>46211</v>
      </c>
      <c r="H1992" s="26" t="str">
        <f t="shared" si="121"/>
        <v>01/17/2023</v>
      </c>
      <c r="I1992" s="26" t="str">
        <f>IF(ISTEXT(E1992),"",IF(ISBLANK(E1992),"",IF(ISTEXT(D1992),"",IF(A1987="Invoice No. : ",TEXT(INDEX(Sheet1!C$14:C$200,MATCH(B1987,Sheet1!A$14:A$200,0)),"hh:mm:ss"),I1991))))</f>
        <v>15:30:20</v>
      </c>
      <c r="J1992">
        <f t="shared" si="122"/>
        <v>1115.5</v>
      </c>
      <c r="K1992">
        <f>IF(ISBLANK(G1992),"",IF(ISTEXT(G1992),"",INDEX(Sheet1!H$14:H$181,MATCH(F1992,Sheet1!A$14:A$181,0))))</f>
        <v>1115.5</v>
      </c>
      <c r="L1992">
        <f>IF(ISBLANK(G1992),"",IF(ISTEXT(G1992),"",INDEX(Sheet1!I$14:I$181,MATCH(F1992,Sheet1!A$14:A$181,0))))</f>
        <v>0</v>
      </c>
      <c r="M1992" t="str">
        <f>IF(ISBLANK(G1992),"",IF(ISTEXT(G1992),"",IF(INDEX(Sheet1!H$14:H$181,MATCH(F1992,Sheet1!A$14:A$181,0))&lt;&gt;0,IF(INDEX(Sheet1!I$14:I$181,MATCH(F1992,Sheet1!A$14:A$181,0))&lt;&gt;0,"Loan &amp; Cash","Loan"),"Cash")))</f>
        <v>Loan</v>
      </c>
      <c r="N1992">
        <f>IF(ISTEXT(E1992),"",IF(ISBLANK(E1992),"",IF(ISTEXT(D1992),"",IF(A1987="Invoice No. : ",INDEX(Sheet1!D$14:D$181,MATCH(B1987,Sheet1!A$14:A$181,0)),N1991))))</f>
        <v>2</v>
      </c>
      <c r="O1992" t="str">
        <f>IF(ISTEXT(E1992),"",IF(ISBLANK(E1992),"",IF(ISTEXT(D1992),"",IF(A1987="Invoice No. : ",INDEX(Sheet1!E$14:E$181,MATCH(B1987,Sheet1!A$14:A$181,0)),O1991))))</f>
        <v>RUBY</v>
      </c>
      <c r="P1992" t="str">
        <f>IF(ISTEXT(E1992),"",IF(ISBLANK(E1992),"",IF(ISTEXT(D1992),"",IF(A1987="Invoice No. : ",INDEX(Sheet1!G$14:G$181,MATCH(B1987,Sheet1!A$14:A$181,0)),P1991))))</f>
        <v>KENIO, JINEAD MAE APERO</v>
      </c>
      <c r="Q1992">
        <f t="shared" si="123"/>
        <v>130591.09</v>
      </c>
    </row>
    <row r="1993" spans="1:17" x14ac:dyDescent="0.2">
      <c r="A1993" s="10" t="s">
        <v>1233</v>
      </c>
      <c r="B1993" s="10" t="s">
        <v>1234</v>
      </c>
      <c r="C1993" s="11">
        <v>1</v>
      </c>
      <c r="D1993" s="11">
        <v>21.5</v>
      </c>
      <c r="E1993" s="11">
        <v>21.5</v>
      </c>
      <c r="F1993" s="26">
        <f t="shared" si="120"/>
        <v>2145416</v>
      </c>
      <c r="G1993" s="26">
        <f>IF(ISTEXT(E1993),"",IF(ISBLANK(E1993),"",IF(ISTEXT(D1993),"",IF(A1988="Invoice No. : ",INDEX(Sheet1!F$14:F$181,MATCH(B1988,Sheet1!A$14:A$181,0)),G1992))))</f>
        <v>46211</v>
      </c>
      <c r="H1993" s="26" t="str">
        <f t="shared" si="121"/>
        <v>01/17/2023</v>
      </c>
      <c r="I1993" s="26" t="str">
        <f>IF(ISTEXT(E1993),"",IF(ISBLANK(E1993),"",IF(ISTEXT(D1993),"",IF(A1988="Invoice No. : ",TEXT(INDEX(Sheet1!C$14:C$200,MATCH(B1988,Sheet1!A$14:A$200,0)),"hh:mm:ss"),I1992))))</f>
        <v>15:30:20</v>
      </c>
      <c r="J1993">
        <f t="shared" si="122"/>
        <v>1115.5</v>
      </c>
      <c r="K1993">
        <f>IF(ISBLANK(G1993),"",IF(ISTEXT(G1993),"",INDEX(Sheet1!H$14:H$181,MATCH(F1993,Sheet1!A$14:A$181,0))))</f>
        <v>1115.5</v>
      </c>
      <c r="L1993">
        <f>IF(ISBLANK(G1993),"",IF(ISTEXT(G1993),"",INDEX(Sheet1!I$14:I$181,MATCH(F1993,Sheet1!A$14:A$181,0))))</f>
        <v>0</v>
      </c>
      <c r="M1993" t="str">
        <f>IF(ISBLANK(G1993),"",IF(ISTEXT(G1993),"",IF(INDEX(Sheet1!H$14:H$181,MATCH(F1993,Sheet1!A$14:A$181,0))&lt;&gt;0,IF(INDEX(Sheet1!I$14:I$181,MATCH(F1993,Sheet1!A$14:A$181,0))&lt;&gt;0,"Loan &amp; Cash","Loan"),"Cash")))</f>
        <v>Loan</v>
      </c>
      <c r="N1993">
        <f>IF(ISTEXT(E1993),"",IF(ISBLANK(E1993),"",IF(ISTEXT(D1993),"",IF(A1988="Invoice No. : ",INDEX(Sheet1!D$14:D$181,MATCH(B1988,Sheet1!A$14:A$181,0)),N1992))))</f>
        <v>2</v>
      </c>
      <c r="O1993" t="str">
        <f>IF(ISTEXT(E1993),"",IF(ISBLANK(E1993),"",IF(ISTEXT(D1993),"",IF(A1988="Invoice No. : ",INDEX(Sheet1!E$14:E$181,MATCH(B1988,Sheet1!A$14:A$181,0)),O1992))))</f>
        <v>RUBY</v>
      </c>
      <c r="P1993" t="str">
        <f>IF(ISTEXT(E1993),"",IF(ISBLANK(E1993),"",IF(ISTEXT(D1993),"",IF(A1988="Invoice No. : ",INDEX(Sheet1!G$14:G$181,MATCH(B1988,Sheet1!A$14:A$181,0)),P1992))))</f>
        <v>KENIO, JINEAD MAE APERO</v>
      </c>
      <c r="Q1993">
        <f t="shared" si="123"/>
        <v>130591.09</v>
      </c>
    </row>
    <row r="1994" spans="1:17" x14ac:dyDescent="0.2">
      <c r="A1994" s="10" t="s">
        <v>625</v>
      </c>
      <c r="B1994" s="10" t="s">
        <v>626</v>
      </c>
      <c r="C1994" s="11">
        <v>1</v>
      </c>
      <c r="D1994" s="11">
        <v>23</v>
      </c>
      <c r="E1994" s="11">
        <v>23</v>
      </c>
      <c r="F1994" s="26">
        <f t="shared" si="120"/>
        <v>2145416</v>
      </c>
      <c r="G1994" s="26">
        <f>IF(ISTEXT(E1994),"",IF(ISBLANK(E1994),"",IF(ISTEXT(D1994),"",IF(A1989="Invoice No. : ",INDEX(Sheet1!F$14:F$181,MATCH(B1989,Sheet1!A$14:A$181,0)),G1993))))</f>
        <v>46211</v>
      </c>
      <c r="H1994" s="26" t="str">
        <f t="shared" si="121"/>
        <v>01/17/2023</v>
      </c>
      <c r="I1994" s="26" t="str">
        <f>IF(ISTEXT(E1994),"",IF(ISBLANK(E1994),"",IF(ISTEXT(D1994),"",IF(A1989="Invoice No. : ",TEXT(INDEX(Sheet1!C$14:C$200,MATCH(B1989,Sheet1!A$14:A$200,0)),"hh:mm:ss"),I1993))))</f>
        <v>15:30:20</v>
      </c>
      <c r="J1994">
        <f t="shared" si="122"/>
        <v>1115.5</v>
      </c>
      <c r="K1994">
        <f>IF(ISBLANK(G1994),"",IF(ISTEXT(G1994),"",INDEX(Sheet1!H$14:H$181,MATCH(F1994,Sheet1!A$14:A$181,0))))</f>
        <v>1115.5</v>
      </c>
      <c r="L1994">
        <f>IF(ISBLANK(G1994),"",IF(ISTEXT(G1994),"",INDEX(Sheet1!I$14:I$181,MATCH(F1994,Sheet1!A$14:A$181,0))))</f>
        <v>0</v>
      </c>
      <c r="M1994" t="str">
        <f>IF(ISBLANK(G1994),"",IF(ISTEXT(G1994),"",IF(INDEX(Sheet1!H$14:H$181,MATCH(F1994,Sheet1!A$14:A$181,0))&lt;&gt;0,IF(INDEX(Sheet1!I$14:I$181,MATCH(F1994,Sheet1!A$14:A$181,0))&lt;&gt;0,"Loan &amp; Cash","Loan"),"Cash")))</f>
        <v>Loan</v>
      </c>
      <c r="N1994">
        <f>IF(ISTEXT(E1994),"",IF(ISBLANK(E1994),"",IF(ISTEXT(D1994),"",IF(A1989="Invoice No. : ",INDEX(Sheet1!D$14:D$181,MATCH(B1989,Sheet1!A$14:A$181,0)),N1993))))</f>
        <v>2</v>
      </c>
      <c r="O1994" t="str">
        <f>IF(ISTEXT(E1994),"",IF(ISBLANK(E1994),"",IF(ISTEXT(D1994),"",IF(A1989="Invoice No. : ",INDEX(Sheet1!E$14:E$181,MATCH(B1989,Sheet1!A$14:A$181,0)),O1993))))</f>
        <v>RUBY</v>
      </c>
      <c r="P1994" t="str">
        <f>IF(ISTEXT(E1994),"",IF(ISBLANK(E1994),"",IF(ISTEXT(D1994),"",IF(A1989="Invoice No. : ",INDEX(Sheet1!G$14:G$181,MATCH(B1989,Sheet1!A$14:A$181,0)),P1993))))</f>
        <v>KENIO, JINEAD MAE APERO</v>
      </c>
      <c r="Q1994">
        <f t="shared" si="123"/>
        <v>130591.09</v>
      </c>
    </row>
    <row r="1995" spans="1:17" x14ac:dyDescent="0.2">
      <c r="A1995" s="10" t="s">
        <v>145</v>
      </c>
      <c r="B1995" s="10" t="s">
        <v>146</v>
      </c>
      <c r="C1995" s="11">
        <v>1</v>
      </c>
      <c r="D1995" s="11">
        <v>72</v>
      </c>
      <c r="E1995" s="11">
        <v>72</v>
      </c>
      <c r="F1995" s="26">
        <f t="shared" si="120"/>
        <v>2145416</v>
      </c>
      <c r="G1995" s="26">
        <f>IF(ISTEXT(E1995),"",IF(ISBLANK(E1995),"",IF(ISTEXT(D1995),"",IF(A1990="Invoice No. : ",INDEX(Sheet1!F$14:F$181,MATCH(B1990,Sheet1!A$14:A$181,0)),G1994))))</f>
        <v>46211</v>
      </c>
      <c r="H1995" s="26" t="str">
        <f t="shared" si="121"/>
        <v>01/17/2023</v>
      </c>
      <c r="I1995" s="26" t="str">
        <f>IF(ISTEXT(E1995),"",IF(ISBLANK(E1995),"",IF(ISTEXT(D1995),"",IF(A1990="Invoice No. : ",TEXT(INDEX(Sheet1!C$14:C$200,MATCH(B1990,Sheet1!A$14:A$200,0)),"hh:mm:ss"),I1994))))</f>
        <v>15:30:20</v>
      </c>
      <c r="J1995">
        <f t="shared" si="122"/>
        <v>1115.5</v>
      </c>
      <c r="K1995">
        <f>IF(ISBLANK(G1995),"",IF(ISTEXT(G1995),"",INDEX(Sheet1!H$14:H$181,MATCH(F1995,Sheet1!A$14:A$181,0))))</f>
        <v>1115.5</v>
      </c>
      <c r="L1995">
        <f>IF(ISBLANK(G1995),"",IF(ISTEXT(G1995),"",INDEX(Sheet1!I$14:I$181,MATCH(F1995,Sheet1!A$14:A$181,0))))</f>
        <v>0</v>
      </c>
      <c r="M1995" t="str">
        <f>IF(ISBLANK(G1995),"",IF(ISTEXT(G1995),"",IF(INDEX(Sheet1!H$14:H$181,MATCH(F1995,Sheet1!A$14:A$181,0))&lt;&gt;0,IF(INDEX(Sheet1!I$14:I$181,MATCH(F1995,Sheet1!A$14:A$181,0))&lt;&gt;0,"Loan &amp; Cash","Loan"),"Cash")))</f>
        <v>Loan</v>
      </c>
      <c r="N1995">
        <f>IF(ISTEXT(E1995),"",IF(ISBLANK(E1995),"",IF(ISTEXT(D1995),"",IF(A1990="Invoice No. : ",INDEX(Sheet1!D$14:D$181,MATCH(B1990,Sheet1!A$14:A$181,0)),N1994))))</f>
        <v>2</v>
      </c>
      <c r="O1995" t="str">
        <f>IF(ISTEXT(E1995),"",IF(ISBLANK(E1995),"",IF(ISTEXT(D1995),"",IF(A1990="Invoice No. : ",INDEX(Sheet1!E$14:E$181,MATCH(B1990,Sheet1!A$14:A$181,0)),O1994))))</f>
        <v>RUBY</v>
      </c>
      <c r="P1995" t="str">
        <f>IF(ISTEXT(E1995),"",IF(ISBLANK(E1995),"",IF(ISTEXT(D1995),"",IF(A1990="Invoice No. : ",INDEX(Sheet1!G$14:G$181,MATCH(B1990,Sheet1!A$14:A$181,0)),P1994))))</f>
        <v>KENIO, JINEAD MAE APERO</v>
      </c>
      <c r="Q1995">
        <f t="shared" si="123"/>
        <v>130591.09</v>
      </c>
    </row>
    <row r="1996" spans="1:17" x14ac:dyDescent="0.2">
      <c r="A1996" s="10" t="s">
        <v>111</v>
      </c>
      <c r="B1996" s="10" t="s">
        <v>112</v>
      </c>
      <c r="C1996" s="11">
        <v>1</v>
      </c>
      <c r="D1996" s="11">
        <v>30.25</v>
      </c>
      <c r="E1996" s="11">
        <v>30.25</v>
      </c>
      <c r="F1996" s="26">
        <f t="shared" si="120"/>
        <v>2145416</v>
      </c>
      <c r="G1996" s="26">
        <f>IF(ISTEXT(E1996),"",IF(ISBLANK(E1996),"",IF(ISTEXT(D1996),"",IF(A1991="Invoice No. : ",INDEX(Sheet1!F$14:F$181,MATCH(B1991,Sheet1!A$14:A$181,0)),G1995))))</f>
        <v>46211</v>
      </c>
      <c r="H1996" s="26" t="str">
        <f t="shared" si="121"/>
        <v>01/17/2023</v>
      </c>
      <c r="I1996" s="26" t="str">
        <f>IF(ISTEXT(E1996),"",IF(ISBLANK(E1996),"",IF(ISTEXT(D1996),"",IF(A1991="Invoice No. : ",TEXT(INDEX(Sheet1!C$14:C$200,MATCH(B1991,Sheet1!A$14:A$200,0)),"hh:mm:ss"),I1995))))</f>
        <v>15:30:20</v>
      </c>
      <c r="J1996">
        <f t="shared" si="122"/>
        <v>1115.5</v>
      </c>
      <c r="K1996">
        <f>IF(ISBLANK(G1996),"",IF(ISTEXT(G1996),"",INDEX(Sheet1!H$14:H$181,MATCH(F1996,Sheet1!A$14:A$181,0))))</f>
        <v>1115.5</v>
      </c>
      <c r="L1996">
        <f>IF(ISBLANK(G1996),"",IF(ISTEXT(G1996),"",INDEX(Sheet1!I$14:I$181,MATCH(F1996,Sheet1!A$14:A$181,0))))</f>
        <v>0</v>
      </c>
      <c r="M1996" t="str">
        <f>IF(ISBLANK(G1996),"",IF(ISTEXT(G1996),"",IF(INDEX(Sheet1!H$14:H$181,MATCH(F1996,Sheet1!A$14:A$181,0))&lt;&gt;0,IF(INDEX(Sheet1!I$14:I$181,MATCH(F1996,Sheet1!A$14:A$181,0))&lt;&gt;0,"Loan &amp; Cash","Loan"),"Cash")))</f>
        <v>Loan</v>
      </c>
      <c r="N1996">
        <f>IF(ISTEXT(E1996),"",IF(ISBLANK(E1996),"",IF(ISTEXT(D1996),"",IF(A1991="Invoice No. : ",INDEX(Sheet1!D$14:D$181,MATCH(B1991,Sheet1!A$14:A$181,0)),N1995))))</f>
        <v>2</v>
      </c>
      <c r="O1996" t="str">
        <f>IF(ISTEXT(E1996),"",IF(ISBLANK(E1996),"",IF(ISTEXT(D1996),"",IF(A1991="Invoice No. : ",INDEX(Sheet1!E$14:E$181,MATCH(B1991,Sheet1!A$14:A$181,0)),O1995))))</f>
        <v>RUBY</v>
      </c>
      <c r="P1996" t="str">
        <f>IF(ISTEXT(E1996),"",IF(ISBLANK(E1996),"",IF(ISTEXT(D1996),"",IF(A1991="Invoice No. : ",INDEX(Sheet1!G$14:G$181,MATCH(B1991,Sheet1!A$14:A$181,0)),P1995))))</f>
        <v>KENIO, JINEAD MAE APERO</v>
      </c>
      <c r="Q1996">
        <f t="shared" si="123"/>
        <v>130591.09</v>
      </c>
    </row>
    <row r="1997" spans="1:17" x14ac:dyDescent="0.2">
      <c r="A1997" s="10" t="s">
        <v>1235</v>
      </c>
      <c r="B1997" s="10" t="s">
        <v>1236</v>
      </c>
      <c r="C1997" s="11">
        <v>1</v>
      </c>
      <c r="D1997" s="11">
        <v>43.5</v>
      </c>
      <c r="E1997" s="11">
        <v>43.5</v>
      </c>
      <c r="F1997" s="26">
        <f t="shared" si="120"/>
        <v>2145416</v>
      </c>
      <c r="G1997" s="26">
        <f>IF(ISTEXT(E1997),"",IF(ISBLANK(E1997),"",IF(ISTEXT(D1997),"",IF(A1992="Invoice No. : ",INDEX(Sheet1!F$14:F$181,MATCH(B1992,Sheet1!A$14:A$181,0)),G1996))))</f>
        <v>46211</v>
      </c>
      <c r="H1997" s="26" t="str">
        <f t="shared" si="121"/>
        <v>01/17/2023</v>
      </c>
      <c r="I1997" s="26" t="str">
        <f>IF(ISTEXT(E1997),"",IF(ISBLANK(E1997),"",IF(ISTEXT(D1997),"",IF(A1992="Invoice No. : ",TEXT(INDEX(Sheet1!C$14:C$200,MATCH(B1992,Sheet1!A$14:A$200,0)),"hh:mm:ss"),I1996))))</f>
        <v>15:30:20</v>
      </c>
      <c r="J1997">
        <f t="shared" si="122"/>
        <v>1115.5</v>
      </c>
      <c r="K1997">
        <f>IF(ISBLANK(G1997),"",IF(ISTEXT(G1997),"",INDEX(Sheet1!H$14:H$181,MATCH(F1997,Sheet1!A$14:A$181,0))))</f>
        <v>1115.5</v>
      </c>
      <c r="L1997">
        <f>IF(ISBLANK(G1997),"",IF(ISTEXT(G1997),"",INDEX(Sheet1!I$14:I$181,MATCH(F1997,Sheet1!A$14:A$181,0))))</f>
        <v>0</v>
      </c>
      <c r="M1997" t="str">
        <f>IF(ISBLANK(G1997),"",IF(ISTEXT(G1997),"",IF(INDEX(Sheet1!H$14:H$181,MATCH(F1997,Sheet1!A$14:A$181,0))&lt;&gt;0,IF(INDEX(Sheet1!I$14:I$181,MATCH(F1997,Sheet1!A$14:A$181,0))&lt;&gt;0,"Loan &amp; Cash","Loan"),"Cash")))</f>
        <v>Loan</v>
      </c>
      <c r="N1997">
        <f>IF(ISTEXT(E1997),"",IF(ISBLANK(E1997),"",IF(ISTEXT(D1997),"",IF(A1992="Invoice No. : ",INDEX(Sheet1!D$14:D$181,MATCH(B1992,Sheet1!A$14:A$181,0)),N1996))))</f>
        <v>2</v>
      </c>
      <c r="O1997" t="str">
        <f>IF(ISTEXT(E1997),"",IF(ISBLANK(E1997),"",IF(ISTEXT(D1997),"",IF(A1992="Invoice No. : ",INDEX(Sheet1!E$14:E$181,MATCH(B1992,Sheet1!A$14:A$181,0)),O1996))))</f>
        <v>RUBY</v>
      </c>
      <c r="P1997" t="str">
        <f>IF(ISTEXT(E1997),"",IF(ISBLANK(E1997),"",IF(ISTEXT(D1997),"",IF(A1992="Invoice No. : ",INDEX(Sheet1!G$14:G$181,MATCH(B1992,Sheet1!A$14:A$181,0)),P1996))))</f>
        <v>KENIO, JINEAD MAE APERO</v>
      </c>
      <c r="Q1997">
        <f t="shared" si="123"/>
        <v>130591.09</v>
      </c>
    </row>
    <row r="1998" spans="1:17" x14ac:dyDescent="0.2">
      <c r="A1998" s="10" t="s">
        <v>793</v>
      </c>
      <c r="B1998" s="10" t="s">
        <v>794</v>
      </c>
      <c r="C1998" s="11">
        <v>2</v>
      </c>
      <c r="D1998" s="11">
        <v>19.75</v>
      </c>
      <c r="E1998" s="11">
        <v>39.5</v>
      </c>
      <c r="F1998" s="26">
        <f t="shared" si="120"/>
        <v>2145416</v>
      </c>
      <c r="G1998" s="26">
        <f>IF(ISTEXT(E1998),"",IF(ISBLANK(E1998),"",IF(ISTEXT(D1998),"",IF(A1993="Invoice No. : ",INDEX(Sheet1!F$14:F$181,MATCH(B1993,Sheet1!A$14:A$181,0)),G1997))))</f>
        <v>46211</v>
      </c>
      <c r="H1998" s="26" t="str">
        <f t="shared" si="121"/>
        <v>01/17/2023</v>
      </c>
      <c r="I1998" s="26" t="str">
        <f>IF(ISTEXT(E1998),"",IF(ISBLANK(E1998),"",IF(ISTEXT(D1998),"",IF(A1993="Invoice No. : ",TEXT(INDEX(Sheet1!C$14:C$200,MATCH(B1993,Sheet1!A$14:A$200,0)),"hh:mm:ss"),I1997))))</f>
        <v>15:30:20</v>
      </c>
      <c r="J1998">
        <f t="shared" si="122"/>
        <v>1115.5</v>
      </c>
      <c r="K1998">
        <f>IF(ISBLANK(G1998),"",IF(ISTEXT(G1998),"",INDEX(Sheet1!H$14:H$181,MATCH(F1998,Sheet1!A$14:A$181,0))))</f>
        <v>1115.5</v>
      </c>
      <c r="L1998">
        <f>IF(ISBLANK(G1998),"",IF(ISTEXT(G1998),"",INDEX(Sheet1!I$14:I$181,MATCH(F1998,Sheet1!A$14:A$181,0))))</f>
        <v>0</v>
      </c>
      <c r="M1998" t="str">
        <f>IF(ISBLANK(G1998),"",IF(ISTEXT(G1998),"",IF(INDEX(Sheet1!H$14:H$181,MATCH(F1998,Sheet1!A$14:A$181,0))&lt;&gt;0,IF(INDEX(Sheet1!I$14:I$181,MATCH(F1998,Sheet1!A$14:A$181,0))&lt;&gt;0,"Loan &amp; Cash","Loan"),"Cash")))</f>
        <v>Loan</v>
      </c>
      <c r="N1998">
        <f>IF(ISTEXT(E1998),"",IF(ISBLANK(E1998),"",IF(ISTEXT(D1998),"",IF(A1993="Invoice No. : ",INDEX(Sheet1!D$14:D$181,MATCH(B1993,Sheet1!A$14:A$181,0)),N1997))))</f>
        <v>2</v>
      </c>
      <c r="O1998" t="str">
        <f>IF(ISTEXT(E1998),"",IF(ISBLANK(E1998),"",IF(ISTEXT(D1998),"",IF(A1993="Invoice No. : ",INDEX(Sheet1!E$14:E$181,MATCH(B1993,Sheet1!A$14:A$181,0)),O1997))))</f>
        <v>RUBY</v>
      </c>
      <c r="P1998" t="str">
        <f>IF(ISTEXT(E1998),"",IF(ISBLANK(E1998),"",IF(ISTEXT(D1998),"",IF(A1993="Invoice No. : ",INDEX(Sheet1!G$14:G$181,MATCH(B1993,Sheet1!A$14:A$181,0)),P1997))))</f>
        <v>KENIO, JINEAD MAE APERO</v>
      </c>
      <c r="Q1998">
        <f t="shared" si="123"/>
        <v>130591.09</v>
      </c>
    </row>
    <row r="1999" spans="1:17" x14ac:dyDescent="0.2">
      <c r="A1999" s="10" t="s">
        <v>292</v>
      </c>
      <c r="B1999" s="10" t="s">
        <v>293</v>
      </c>
      <c r="C1999" s="11">
        <v>1</v>
      </c>
      <c r="D1999" s="11">
        <v>89</v>
      </c>
      <c r="E1999" s="11">
        <v>89</v>
      </c>
      <c r="F1999" s="26">
        <f t="shared" si="120"/>
        <v>2145416</v>
      </c>
      <c r="G1999" s="26">
        <f>IF(ISTEXT(E1999),"",IF(ISBLANK(E1999),"",IF(ISTEXT(D1999),"",IF(A1994="Invoice No. : ",INDEX(Sheet1!F$14:F$181,MATCH(B1994,Sheet1!A$14:A$181,0)),G1998))))</f>
        <v>46211</v>
      </c>
      <c r="H1999" s="26" t="str">
        <f t="shared" si="121"/>
        <v>01/17/2023</v>
      </c>
      <c r="I1999" s="26" t="str">
        <f>IF(ISTEXT(E1999),"",IF(ISBLANK(E1999),"",IF(ISTEXT(D1999),"",IF(A1994="Invoice No. : ",TEXT(INDEX(Sheet1!C$14:C$200,MATCH(B1994,Sheet1!A$14:A$200,0)),"hh:mm:ss"),I1998))))</f>
        <v>15:30:20</v>
      </c>
      <c r="J1999">
        <f t="shared" si="122"/>
        <v>1115.5</v>
      </c>
      <c r="K1999">
        <f>IF(ISBLANK(G1999),"",IF(ISTEXT(G1999),"",INDEX(Sheet1!H$14:H$181,MATCH(F1999,Sheet1!A$14:A$181,0))))</f>
        <v>1115.5</v>
      </c>
      <c r="L1999">
        <f>IF(ISBLANK(G1999),"",IF(ISTEXT(G1999),"",INDEX(Sheet1!I$14:I$181,MATCH(F1999,Sheet1!A$14:A$181,0))))</f>
        <v>0</v>
      </c>
      <c r="M1999" t="str">
        <f>IF(ISBLANK(G1999),"",IF(ISTEXT(G1999),"",IF(INDEX(Sheet1!H$14:H$181,MATCH(F1999,Sheet1!A$14:A$181,0))&lt;&gt;0,IF(INDEX(Sheet1!I$14:I$181,MATCH(F1999,Sheet1!A$14:A$181,0))&lt;&gt;0,"Loan &amp; Cash","Loan"),"Cash")))</f>
        <v>Loan</v>
      </c>
      <c r="N1999">
        <f>IF(ISTEXT(E1999),"",IF(ISBLANK(E1999),"",IF(ISTEXT(D1999),"",IF(A1994="Invoice No. : ",INDEX(Sheet1!D$14:D$181,MATCH(B1994,Sheet1!A$14:A$181,0)),N1998))))</f>
        <v>2</v>
      </c>
      <c r="O1999" t="str">
        <f>IF(ISTEXT(E1999),"",IF(ISBLANK(E1999),"",IF(ISTEXT(D1999),"",IF(A1994="Invoice No. : ",INDEX(Sheet1!E$14:E$181,MATCH(B1994,Sheet1!A$14:A$181,0)),O1998))))</f>
        <v>RUBY</v>
      </c>
      <c r="P1999" t="str">
        <f>IF(ISTEXT(E1999),"",IF(ISBLANK(E1999),"",IF(ISTEXT(D1999),"",IF(A1994="Invoice No. : ",INDEX(Sheet1!G$14:G$181,MATCH(B1994,Sheet1!A$14:A$181,0)),P1998))))</f>
        <v>KENIO, JINEAD MAE APERO</v>
      </c>
      <c r="Q1999">
        <f t="shared" si="123"/>
        <v>130591.09</v>
      </c>
    </row>
    <row r="2000" spans="1:17" x14ac:dyDescent="0.2">
      <c r="A2000" s="10" t="s">
        <v>1237</v>
      </c>
      <c r="B2000" s="10" t="s">
        <v>1238</v>
      </c>
      <c r="C2000" s="11">
        <v>2</v>
      </c>
      <c r="D2000" s="11">
        <v>25</v>
      </c>
      <c r="E2000" s="11">
        <v>50</v>
      </c>
      <c r="F2000" s="26">
        <f t="shared" si="120"/>
        <v>2145416</v>
      </c>
      <c r="G2000" s="26">
        <f>IF(ISTEXT(E2000),"",IF(ISBLANK(E2000),"",IF(ISTEXT(D2000),"",IF(A1995="Invoice No. : ",INDEX(Sheet1!F$14:F$181,MATCH(B1995,Sheet1!A$14:A$181,0)),G1999))))</f>
        <v>46211</v>
      </c>
      <c r="H2000" s="26" t="str">
        <f t="shared" si="121"/>
        <v>01/17/2023</v>
      </c>
      <c r="I2000" s="26" t="str">
        <f>IF(ISTEXT(E2000),"",IF(ISBLANK(E2000),"",IF(ISTEXT(D2000),"",IF(A1995="Invoice No. : ",TEXT(INDEX(Sheet1!C$14:C$200,MATCH(B1995,Sheet1!A$14:A$200,0)),"hh:mm:ss"),I1999))))</f>
        <v>15:30:20</v>
      </c>
      <c r="J2000">
        <f t="shared" si="122"/>
        <v>1115.5</v>
      </c>
      <c r="K2000">
        <f>IF(ISBLANK(G2000),"",IF(ISTEXT(G2000),"",INDEX(Sheet1!H$14:H$181,MATCH(F2000,Sheet1!A$14:A$181,0))))</f>
        <v>1115.5</v>
      </c>
      <c r="L2000">
        <f>IF(ISBLANK(G2000),"",IF(ISTEXT(G2000),"",INDEX(Sheet1!I$14:I$181,MATCH(F2000,Sheet1!A$14:A$181,0))))</f>
        <v>0</v>
      </c>
      <c r="M2000" t="str">
        <f>IF(ISBLANK(G2000),"",IF(ISTEXT(G2000),"",IF(INDEX(Sheet1!H$14:H$181,MATCH(F2000,Sheet1!A$14:A$181,0))&lt;&gt;0,IF(INDEX(Sheet1!I$14:I$181,MATCH(F2000,Sheet1!A$14:A$181,0))&lt;&gt;0,"Loan &amp; Cash","Loan"),"Cash")))</f>
        <v>Loan</v>
      </c>
      <c r="N2000">
        <f>IF(ISTEXT(E2000),"",IF(ISBLANK(E2000),"",IF(ISTEXT(D2000),"",IF(A1995="Invoice No. : ",INDEX(Sheet1!D$14:D$181,MATCH(B1995,Sheet1!A$14:A$181,0)),N1999))))</f>
        <v>2</v>
      </c>
      <c r="O2000" t="str">
        <f>IF(ISTEXT(E2000),"",IF(ISBLANK(E2000),"",IF(ISTEXT(D2000),"",IF(A1995="Invoice No. : ",INDEX(Sheet1!E$14:E$181,MATCH(B1995,Sheet1!A$14:A$181,0)),O1999))))</f>
        <v>RUBY</v>
      </c>
      <c r="P2000" t="str">
        <f>IF(ISTEXT(E2000),"",IF(ISBLANK(E2000),"",IF(ISTEXT(D2000),"",IF(A1995="Invoice No. : ",INDEX(Sheet1!G$14:G$181,MATCH(B1995,Sheet1!A$14:A$181,0)),P1999))))</f>
        <v>KENIO, JINEAD MAE APERO</v>
      </c>
      <c r="Q2000">
        <f t="shared" si="123"/>
        <v>130591.09</v>
      </c>
    </row>
    <row r="2001" spans="1:17" x14ac:dyDescent="0.2">
      <c r="A2001" s="10" t="s">
        <v>1239</v>
      </c>
      <c r="B2001" s="10" t="s">
        <v>1240</v>
      </c>
      <c r="C2001" s="11">
        <v>1</v>
      </c>
      <c r="D2001" s="11">
        <v>131.75</v>
      </c>
      <c r="E2001" s="11">
        <v>131.75</v>
      </c>
      <c r="F2001" s="26">
        <f t="shared" ref="F2001:F2064" si="124">IF(ISTEXT(E2001),"",IF(ISBLANK(E2001),"",IF(ISTEXT(D2001),"",IF(A1996="Invoice No. : ",B1996,F2000))))</f>
        <v>2145416</v>
      </c>
      <c r="G2001" s="26">
        <f>IF(ISTEXT(E2001),"",IF(ISBLANK(E2001),"",IF(ISTEXT(D2001),"",IF(A1996="Invoice No. : ",INDEX(Sheet1!F$14:F$181,MATCH(B1996,Sheet1!A$14:A$181,0)),G2000))))</f>
        <v>46211</v>
      </c>
      <c r="H2001" s="26" t="str">
        <f t="shared" ref="H2001:H2064" si="125">IF(ISTEXT(E2001),"",IF(ISBLANK(E2001),"",IF(ISTEXT(D2001),"",IF(A1996="Invoice No. : ",TEXT(B1997,"mm/dd/yyyy"),H2000))))</f>
        <v>01/17/2023</v>
      </c>
      <c r="I2001" s="26" t="str">
        <f>IF(ISTEXT(E2001),"",IF(ISBLANK(E2001),"",IF(ISTEXT(D2001),"",IF(A1996="Invoice No. : ",TEXT(INDEX(Sheet1!C$14:C$200,MATCH(B1996,Sheet1!A$14:A$200,0)),"hh:mm:ss"),I2000))))</f>
        <v>15:30:20</v>
      </c>
      <c r="J2001">
        <f t="shared" ref="J2001:J2064" si="126">IF(D2002="Invoice Amount",E2002,IF(ISBLANK(D2001),"",J2002))</f>
        <v>1115.5</v>
      </c>
      <c r="K2001">
        <f>IF(ISBLANK(G2001),"",IF(ISTEXT(G2001),"",INDEX(Sheet1!H$14:H$181,MATCH(F2001,Sheet1!A$14:A$181,0))))</f>
        <v>1115.5</v>
      </c>
      <c r="L2001">
        <f>IF(ISBLANK(G2001),"",IF(ISTEXT(G2001),"",INDEX(Sheet1!I$14:I$181,MATCH(F2001,Sheet1!A$14:A$181,0))))</f>
        <v>0</v>
      </c>
      <c r="M2001" t="str">
        <f>IF(ISBLANK(G2001),"",IF(ISTEXT(G2001),"",IF(INDEX(Sheet1!H$14:H$181,MATCH(F2001,Sheet1!A$14:A$181,0))&lt;&gt;0,IF(INDEX(Sheet1!I$14:I$181,MATCH(F2001,Sheet1!A$14:A$181,0))&lt;&gt;0,"Loan &amp; Cash","Loan"),"Cash")))</f>
        <v>Loan</v>
      </c>
      <c r="N2001">
        <f>IF(ISTEXT(E2001),"",IF(ISBLANK(E2001),"",IF(ISTEXT(D2001),"",IF(A1996="Invoice No. : ",INDEX(Sheet1!D$14:D$181,MATCH(B1996,Sheet1!A$14:A$181,0)),N2000))))</f>
        <v>2</v>
      </c>
      <c r="O2001" t="str">
        <f>IF(ISTEXT(E2001),"",IF(ISBLANK(E2001),"",IF(ISTEXT(D2001),"",IF(A1996="Invoice No. : ",INDEX(Sheet1!E$14:E$181,MATCH(B1996,Sheet1!A$14:A$181,0)),O2000))))</f>
        <v>RUBY</v>
      </c>
      <c r="P2001" t="str">
        <f>IF(ISTEXT(E2001),"",IF(ISBLANK(E2001),"",IF(ISTEXT(D2001),"",IF(A1996="Invoice No. : ",INDEX(Sheet1!G$14:G$181,MATCH(B1996,Sheet1!A$14:A$181,0)),P2000))))</f>
        <v>KENIO, JINEAD MAE APERO</v>
      </c>
      <c r="Q2001">
        <f t="shared" ref="Q2001:Q2064" si="127">IF(ISBLANK(C2001),"",IF(ISNUMBER(C2001),VLOOKUP("Grand Total : ",D:E,2,FALSE),""))</f>
        <v>130591.09</v>
      </c>
    </row>
    <row r="2002" spans="1:17" x14ac:dyDescent="0.2">
      <c r="A2002" s="10" t="s">
        <v>1241</v>
      </c>
      <c r="B2002" s="10" t="s">
        <v>1242</v>
      </c>
      <c r="C2002" s="11">
        <v>1</v>
      </c>
      <c r="D2002" s="11">
        <v>149</v>
      </c>
      <c r="E2002" s="11">
        <v>149</v>
      </c>
      <c r="F2002" s="26">
        <f t="shared" si="124"/>
        <v>2145416</v>
      </c>
      <c r="G2002" s="26">
        <f>IF(ISTEXT(E2002),"",IF(ISBLANK(E2002),"",IF(ISTEXT(D2002),"",IF(A1997="Invoice No. : ",INDEX(Sheet1!F$14:F$181,MATCH(B1997,Sheet1!A$14:A$181,0)),G2001))))</f>
        <v>46211</v>
      </c>
      <c r="H2002" s="26" t="str">
        <f t="shared" si="125"/>
        <v>01/17/2023</v>
      </c>
      <c r="I2002" s="26" t="str">
        <f>IF(ISTEXT(E2002),"",IF(ISBLANK(E2002),"",IF(ISTEXT(D2002),"",IF(A1997="Invoice No. : ",TEXT(INDEX(Sheet1!C$14:C$200,MATCH(B1997,Sheet1!A$14:A$200,0)),"hh:mm:ss"),I2001))))</f>
        <v>15:30:20</v>
      </c>
      <c r="J2002">
        <f t="shared" si="126"/>
        <v>1115.5</v>
      </c>
      <c r="K2002">
        <f>IF(ISBLANK(G2002),"",IF(ISTEXT(G2002),"",INDEX(Sheet1!H$14:H$181,MATCH(F2002,Sheet1!A$14:A$181,0))))</f>
        <v>1115.5</v>
      </c>
      <c r="L2002">
        <f>IF(ISBLANK(G2002),"",IF(ISTEXT(G2002),"",INDEX(Sheet1!I$14:I$181,MATCH(F2002,Sheet1!A$14:A$181,0))))</f>
        <v>0</v>
      </c>
      <c r="M2002" t="str">
        <f>IF(ISBLANK(G2002),"",IF(ISTEXT(G2002),"",IF(INDEX(Sheet1!H$14:H$181,MATCH(F2002,Sheet1!A$14:A$181,0))&lt;&gt;0,IF(INDEX(Sheet1!I$14:I$181,MATCH(F2002,Sheet1!A$14:A$181,0))&lt;&gt;0,"Loan &amp; Cash","Loan"),"Cash")))</f>
        <v>Loan</v>
      </c>
      <c r="N2002">
        <f>IF(ISTEXT(E2002),"",IF(ISBLANK(E2002),"",IF(ISTEXT(D2002),"",IF(A1997="Invoice No. : ",INDEX(Sheet1!D$14:D$181,MATCH(B1997,Sheet1!A$14:A$181,0)),N2001))))</f>
        <v>2</v>
      </c>
      <c r="O2002" t="str">
        <f>IF(ISTEXT(E2002),"",IF(ISBLANK(E2002),"",IF(ISTEXT(D2002),"",IF(A1997="Invoice No. : ",INDEX(Sheet1!E$14:E$181,MATCH(B1997,Sheet1!A$14:A$181,0)),O2001))))</f>
        <v>RUBY</v>
      </c>
      <c r="P2002" t="str">
        <f>IF(ISTEXT(E2002),"",IF(ISBLANK(E2002),"",IF(ISTEXT(D2002),"",IF(A1997="Invoice No. : ",INDEX(Sheet1!G$14:G$181,MATCH(B1997,Sheet1!A$14:A$181,0)),P2001))))</f>
        <v>KENIO, JINEAD MAE APERO</v>
      </c>
      <c r="Q2002">
        <f t="shared" si="127"/>
        <v>130591.09</v>
      </c>
    </row>
    <row r="2003" spans="1:17" x14ac:dyDescent="0.2">
      <c r="A2003" s="10" t="s">
        <v>1243</v>
      </c>
      <c r="B2003" s="10" t="s">
        <v>1244</v>
      </c>
      <c r="C2003" s="11">
        <v>1</v>
      </c>
      <c r="D2003" s="11">
        <v>73.5</v>
      </c>
      <c r="E2003" s="11">
        <v>73.5</v>
      </c>
      <c r="F2003" s="26">
        <f t="shared" si="124"/>
        <v>2145416</v>
      </c>
      <c r="G2003" s="26">
        <f>IF(ISTEXT(E2003),"",IF(ISBLANK(E2003),"",IF(ISTEXT(D2003),"",IF(A1998="Invoice No. : ",INDEX(Sheet1!F$14:F$181,MATCH(B1998,Sheet1!A$14:A$181,0)),G2002))))</f>
        <v>46211</v>
      </c>
      <c r="H2003" s="26" t="str">
        <f t="shared" si="125"/>
        <v>01/17/2023</v>
      </c>
      <c r="I2003" s="26" t="str">
        <f>IF(ISTEXT(E2003),"",IF(ISBLANK(E2003),"",IF(ISTEXT(D2003),"",IF(A1998="Invoice No. : ",TEXT(INDEX(Sheet1!C$14:C$200,MATCH(B1998,Sheet1!A$14:A$200,0)),"hh:mm:ss"),I2002))))</f>
        <v>15:30:20</v>
      </c>
      <c r="J2003">
        <f t="shared" si="126"/>
        <v>1115.5</v>
      </c>
      <c r="K2003">
        <f>IF(ISBLANK(G2003),"",IF(ISTEXT(G2003),"",INDEX(Sheet1!H$14:H$181,MATCH(F2003,Sheet1!A$14:A$181,0))))</f>
        <v>1115.5</v>
      </c>
      <c r="L2003">
        <f>IF(ISBLANK(G2003),"",IF(ISTEXT(G2003),"",INDEX(Sheet1!I$14:I$181,MATCH(F2003,Sheet1!A$14:A$181,0))))</f>
        <v>0</v>
      </c>
      <c r="M2003" t="str">
        <f>IF(ISBLANK(G2003),"",IF(ISTEXT(G2003),"",IF(INDEX(Sheet1!H$14:H$181,MATCH(F2003,Sheet1!A$14:A$181,0))&lt;&gt;0,IF(INDEX(Sheet1!I$14:I$181,MATCH(F2003,Sheet1!A$14:A$181,0))&lt;&gt;0,"Loan &amp; Cash","Loan"),"Cash")))</f>
        <v>Loan</v>
      </c>
      <c r="N2003">
        <f>IF(ISTEXT(E2003),"",IF(ISBLANK(E2003),"",IF(ISTEXT(D2003),"",IF(A1998="Invoice No. : ",INDEX(Sheet1!D$14:D$181,MATCH(B1998,Sheet1!A$14:A$181,0)),N2002))))</f>
        <v>2</v>
      </c>
      <c r="O2003" t="str">
        <f>IF(ISTEXT(E2003),"",IF(ISBLANK(E2003),"",IF(ISTEXT(D2003),"",IF(A1998="Invoice No. : ",INDEX(Sheet1!E$14:E$181,MATCH(B1998,Sheet1!A$14:A$181,0)),O2002))))</f>
        <v>RUBY</v>
      </c>
      <c r="P2003" t="str">
        <f>IF(ISTEXT(E2003),"",IF(ISBLANK(E2003),"",IF(ISTEXT(D2003),"",IF(A1998="Invoice No. : ",INDEX(Sheet1!G$14:G$181,MATCH(B1998,Sheet1!A$14:A$181,0)),P2002))))</f>
        <v>KENIO, JINEAD MAE APERO</v>
      </c>
      <c r="Q2003">
        <f t="shared" si="127"/>
        <v>130591.09</v>
      </c>
    </row>
    <row r="2004" spans="1:17" x14ac:dyDescent="0.2">
      <c r="A2004" s="10" t="s">
        <v>1245</v>
      </c>
      <c r="B2004" s="10" t="s">
        <v>1246</v>
      </c>
      <c r="C2004" s="11">
        <v>2</v>
      </c>
      <c r="D2004" s="11">
        <v>14.75</v>
      </c>
      <c r="E2004" s="11">
        <v>29.5</v>
      </c>
      <c r="F2004" s="26">
        <f t="shared" si="124"/>
        <v>2145416</v>
      </c>
      <c r="G2004" s="26">
        <f>IF(ISTEXT(E2004),"",IF(ISBLANK(E2004),"",IF(ISTEXT(D2004),"",IF(A1999="Invoice No. : ",INDEX(Sheet1!F$14:F$181,MATCH(B1999,Sheet1!A$14:A$181,0)),G2003))))</f>
        <v>46211</v>
      </c>
      <c r="H2004" s="26" t="str">
        <f t="shared" si="125"/>
        <v>01/17/2023</v>
      </c>
      <c r="I2004" s="26" t="str">
        <f>IF(ISTEXT(E2004),"",IF(ISBLANK(E2004),"",IF(ISTEXT(D2004),"",IF(A1999="Invoice No. : ",TEXT(INDEX(Sheet1!C$14:C$200,MATCH(B1999,Sheet1!A$14:A$200,0)),"hh:mm:ss"),I2003))))</f>
        <v>15:30:20</v>
      </c>
      <c r="J2004">
        <f t="shared" si="126"/>
        <v>1115.5</v>
      </c>
      <c r="K2004">
        <f>IF(ISBLANK(G2004),"",IF(ISTEXT(G2004),"",INDEX(Sheet1!H$14:H$181,MATCH(F2004,Sheet1!A$14:A$181,0))))</f>
        <v>1115.5</v>
      </c>
      <c r="L2004">
        <f>IF(ISBLANK(G2004),"",IF(ISTEXT(G2004),"",INDEX(Sheet1!I$14:I$181,MATCH(F2004,Sheet1!A$14:A$181,0))))</f>
        <v>0</v>
      </c>
      <c r="M2004" t="str">
        <f>IF(ISBLANK(G2004),"",IF(ISTEXT(G2004),"",IF(INDEX(Sheet1!H$14:H$181,MATCH(F2004,Sheet1!A$14:A$181,0))&lt;&gt;0,IF(INDEX(Sheet1!I$14:I$181,MATCH(F2004,Sheet1!A$14:A$181,0))&lt;&gt;0,"Loan &amp; Cash","Loan"),"Cash")))</f>
        <v>Loan</v>
      </c>
      <c r="N2004">
        <f>IF(ISTEXT(E2004),"",IF(ISBLANK(E2004),"",IF(ISTEXT(D2004),"",IF(A1999="Invoice No. : ",INDEX(Sheet1!D$14:D$181,MATCH(B1999,Sheet1!A$14:A$181,0)),N2003))))</f>
        <v>2</v>
      </c>
      <c r="O2004" t="str">
        <f>IF(ISTEXT(E2004),"",IF(ISBLANK(E2004),"",IF(ISTEXT(D2004),"",IF(A1999="Invoice No. : ",INDEX(Sheet1!E$14:E$181,MATCH(B1999,Sheet1!A$14:A$181,0)),O2003))))</f>
        <v>RUBY</v>
      </c>
      <c r="P2004" t="str">
        <f>IF(ISTEXT(E2004),"",IF(ISBLANK(E2004),"",IF(ISTEXT(D2004),"",IF(A1999="Invoice No. : ",INDEX(Sheet1!G$14:G$181,MATCH(B1999,Sheet1!A$14:A$181,0)),P2003))))</f>
        <v>KENIO, JINEAD MAE APERO</v>
      </c>
      <c r="Q2004">
        <f t="shared" si="127"/>
        <v>130591.09</v>
      </c>
    </row>
    <row r="2005" spans="1:17" x14ac:dyDescent="0.2">
      <c r="A2005" s="10" t="s">
        <v>1247</v>
      </c>
      <c r="B2005" s="10" t="s">
        <v>1248</v>
      </c>
      <c r="C2005" s="11">
        <v>1</v>
      </c>
      <c r="D2005" s="11">
        <v>6.25</v>
      </c>
      <c r="E2005" s="11">
        <v>6.25</v>
      </c>
      <c r="F2005" s="26">
        <f t="shared" si="124"/>
        <v>2145416</v>
      </c>
      <c r="G2005" s="26">
        <f>IF(ISTEXT(E2005),"",IF(ISBLANK(E2005),"",IF(ISTEXT(D2005),"",IF(A2000="Invoice No. : ",INDEX(Sheet1!F$14:F$181,MATCH(B2000,Sheet1!A$14:A$181,0)),G2004))))</f>
        <v>46211</v>
      </c>
      <c r="H2005" s="26" t="str">
        <f t="shared" si="125"/>
        <v>01/17/2023</v>
      </c>
      <c r="I2005" s="26" t="str">
        <f>IF(ISTEXT(E2005),"",IF(ISBLANK(E2005),"",IF(ISTEXT(D2005),"",IF(A2000="Invoice No. : ",TEXT(INDEX(Sheet1!C$14:C$200,MATCH(B2000,Sheet1!A$14:A$200,0)),"hh:mm:ss"),I2004))))</f>
        <v>15:30:20</v>
      </c>
      <c r="J2005">
        <f t="shared" si="126"/>
        <v>1115.5</v>
      </c>
      <c r="K2005">
        <f>IF(ISBLANK(G2005),"",IF(ISTEXT(G2005),"",INDEX(Sheet1!H$14:H$181,MATCH(F2005,Sheet1!A$14:A$181,0))))</f>
        <v>1115.5</v>
      </c>
      <c r="L2005">
        <f>IF(ISBLANK(G2005),"",IF(ISTEXT(G2005),"",INDEX(Sheet1!I$14:I$181,MATCH(F2005,Sheet1!A$14:A$181,0))))</f>
        <v>0</v>
      </c>
      <c r="M2005" t="str">
        <f>IF(ISBLANK(G2005),"",IF(ISTEXT(G2005),"",IF(INDEX(Sheet1!H$14:H$181,MATCH(F2005,Sheet1!A$14:A$181,0))&lt;&gt;0,IF(INDEX(Sheet1!I$14:I$181,MATCH(F2005,Sheet1!A$14:A$181,0))&lt;&gt;0,"Loan &amp; Cash","Loan"),"Cash")))</f>
        <v>Loan</v>
      </c>
      <c r="N2005">
        <f>IF(ISTEXT(E2005),"",IF(ISBLANK(E2005),"",IF(ISTEXT(D2005),"",IF(A2000="Invoice No. : ",INDEX(Sheet1!D$14:D$181,MATCH(B2000,Sheet1!A$14:A$181,0)),N2004))))</f>
        <v>2</v>
      </c>
      <c r="O2005" t="str">
        <f>IF(ISTEXT(E2005),"",IF(ISBLANK(E2005),"",IF(ISTEXT(D2005),"",IF(A2000="Invoice No. : ",INDEX(Sheet1!E$14:E$181,MATCH(B2000,Sheet1!A$14:A$181,0)),O2004))))</f>
        <v>RUBY</v>
      </c>
      <c r="P2005" t="str">
        <f>IF(ISTEXT(E2005),"",IF(ISBLANK(E2005),"",IF(ISTEXT(D2005),"",IF(A2000="Invoice No. : ",INDEX(Sheet1!G$14:G$181,MATCH(B2000,Sheet1!A$14:A$181,0)),P2004))))</f>
        <v>KENIO, JINEAD MAE APERO</v>
      </c>
      <c r="Q2005">
        <f t="shared" si="127"/>
        <v>130591.09</v>
      </c>
    </row>
    <row r="2006" spans="1:17" x14ac:dyDescent="0.2">
      <c r="A2006" s="10" t="s">
        <v>931</v>
      </c>
      <c r="B2006" s="10" t="s">
        <v>932</v>
      </c>
      <c r="C2006" s="11">
        <v>1</v>
      </c>
      <c r="D2006" s="11">
        <v>30.75</v>
      </c>
      <c r="E2006" s="11">
        <v>30.75</v>
      </c>
      <c r="F2006" s="26">
        <f t="shared" si="124"/>
        <v>2145416</v>
      </c>
      <c r="G2006" s="26">
        <f>IF(ISTEXT(E2006),"",IF(ISBLANK(E2006),"",IF(ISTEXT(D2006),"",IF(A2001="Invoice No. : ",INDEX(Sheet1!F$14:F$181,MATCH(B2001,Sheet1!A$14:A$181,0)),G2005))))</f>
        <v>46211</v>
      </c>
      <c r="H2006" s="26" t="str">
        <f t="shared" si="125"/>
        <v>01/17/2023</v>
      </c>
      <c r="I2006" s="26" t="str">
        <f>IF(ISTEXT(E2006),"",IF(ISBLANK(E2006),"",IF(ISTEXT(D2006),"",IF(A2001="Invoice No. : ",TEXT(INDEX(Sheet1!C$14:C$200,MATCH(B2001,Sheet1!A$14:A$200,0)),"hh:mm:ss"),I2005))))</f>
        <v>15:30:20</v>
      </c>
      <c r="J2006">
        <f t="shared" si="126"/>
        <v>1115.5</v>
      </c>
      <c r="K2006">
        <f>IF(ISBLANK(G2006),"",IF(ISTEXT(G2006),"",INDEX(Sheet1!H$14:H$181,MATCH(F2006,Sheet1!A$14:A$181,0))))</f>
        <v>1115.5</v>
      </c>
      <c r="L2006">
        <f>IF(ISBLANK(G2006),"",IF(ISTEXT(G2006),"",INDEX(Sheet1!I$14:I$181,MATCH(F2006,Sheet1!A$14:A$181,0))))</f>
        <v>0</v>
      </c>
      <c r="M2006" t="str">
        <f>IF(ISBLANK(G2006),"",IF(ISTEXT(G2006),"",IF(INDEX(Sheet1!H$14:H$181,MATCH(F2006,Sheet1!A$14:A$181,0))&lt;&gt;0,IF(INDEX(Sheet1!I$14:I$181,MATCH(F2006,Sheet1!A$14:A$181,0))&lt;&gt;0,"Loan &amp; Cash","Loan"),"Cash")))</f>
        <v>Loan</v>
      </c>
      <c r="N2006">
        <f>IF(ISTEXT(E2006),"",IF(ISBLANK(E2006),"",IF(ISTEXT(D2006),"",IF(A2001="Invoice No. : ",INDEX(Sheet1!D$14:D$181,MATCH(B2001,Sheet1!A$14:A$181,0)),N2005))))</f>
        <v>2</v>
      </c>
      <c r="O2006" t="str">
        <f>IF(ISTEXT(E2006),"",IF(ISBLANK(E2006),"",IF(ISTEXT(D2006),"",IF(A2001="Invoice No. : ",INDEX(Sheet1!E$14:E$181,MATCH(B2001,Sheet1!A$14:A$181,0)),O2005))))</f>
        <v>RUBY</v>
      </c>
      <c r="P2006" t="str">
        <f>IF(ISTEXT(E2006),"",IF(ISBLANK(E2006),"",IF(ISTEXT(D2006),"",IF(A2001="Invoice No. : ",INDEX(Sheet1!G$14:G$181,MATCH(B2001,Sheet1!A$14:A$181,0)),P2005))))</f>
        <v>KENIO, JINEAD MAE APERO</v>
      </c>
      <c r="Q2006">
        <f t="shared" si="127"/>
        <v>130591.09</v>
      </c>
    </row>
    <row r="2007" spans="1:17" x14ac:dyDescent="0.2">
      <c r="A2007" s="10" t="s">
        <v>53</v>
      </c>
      <c r="B2007" s="10" t="s">
        <v>54</v>
      </c>
      <c r="C2007" s="11">
        <v>2</v>
      </c>
      <c r="D2007" s="11">
        <v>8.25</v>
      </c>
      <c r="E2007" s="11">
        <v>16.5</v>
      </c>
      <c r="F2007" s="26">
        <f t="shared" si="124"/>
        <v>2145416</v>
      </c>
      <c r="G2007" s="26">
        <f>IF(ISTEXT(E2007),"",IF(ISBLANK(E2007),"",IF(ISTEXT(D2007),"",IF(A2002="Invoice No. : ",INDEX(Sheet1!F$14:F$181,MATCH(B2002,Sheet1!A$14:A$181,0)),G2006))))</f>
        <v>46211</v>
      </c>
      <c r="H2007" s="26" t="str">
        <f t="shared" si="125"/>
        <v>01/17/2023</v>
      </c>
      <c r="I2007" s="26" t="str">
        <f>IF(ISTEXT(E2007),"",IF(ISBLANK(E2007),"",IF(ISTEXT(D2007),"",IF(A2002="Invoice No. : ",TEXT(INDEX(Sheet1!C$14:C$200,MATCH(B2002,Sheet1!A$14:A$200,0)),"hh:mm:ss"),I2006))))</f>
        <v>15:30:20</v>
      </c>
      <c r="J2007">
        <f t="shared" si="126"/>
        <v>1115.5</v>
      </c>
      <c r="K2007">
        <f>IF(ISBLANK(G2007),"",IF(ISTEXT(G2007),"",INDEX(Sheet1!H$14:H$181,MATCH(F2007,Sheet1!A$14:A$181,0))))</f>
        <v>1115.5</v>
      </c>
      <c r="L2007">
        <f>IF(ISBLANK(G2007),"",IF(ISTEXT(G2007),"",INDEX(Sheet1!I$14:I$181,MATCH(F2007,Sheet1!A$14:A$181,0))))</f>
        <v>0</v>
      </c>
      <c r="M2007" t="str">
        <f>IF(ISBLANK(G2007),"",IF(ISTEXT(G2007),"",IF(INDEX(Sheet1!H$14:H$181,MATCH(F2007,Sheet1!A$14:A$181,0))&lt;&gt;0,IF(INDEX(Sheet1!I$14:I$181,MATCH(F2007,Sheet1!A$14:A$181,0))&lt;&gt;0,"Loan &amp; Cash","Loan"),"Cash")))</f>
        <v>Loan</v>
      </c>
      <c r="N2007">
        <f>IF(ISTEXT(E2007),"",IF(ISBLANK(E2007),"",IF(ISTEXT(D2007),"",IF(A2002="Invoice No. : ",INDEX(Sheet1!D$14:D$181,MATCH(B2002,Sheet1!A$14:A$181,0)),N2006))))</f>
        <v>2</v>
      </c>
      <c r="O2007" t="str">
        <f>IF(ISTEXT(E2007),"",IF(ISBLANK(E2007),"",IF(ISTEXT(D2007),"",IF(A2002="Invoice No. : ",INDEX(Sheet1!E$14:E$181,MATCH(B2002,Sheet1!A$14:A$181,0)),O2006))))</f>
        <v>RUBY</v>
      </c>
      <c r="P2007" t="str">
        <f>IF(ISTEXT(E2007),"",IF(ISBLANK(E2007),"",IF(ISTEXT(D2007),"",IF(A2002="Invoice No. : ",INDEX(Sheet1!G$14:G$181,MATCH(B2002,Sheet1!A$14:A$181,0)),P2006))))</f>
        <v>KENIO, JINEAD MAE APERO</v>
      </c>
      <c r="Q2007">
        <f t="shared" si="127"/>
        <v>130591.09</v>
      </c>
    </row>
    <row r="2008" spans="1:17" x14ac:dyDescent="0.2">
      <c r="A2008" s="10" t="s">
        <v>649</v>
      </c>
      <c r="B2008" s="10" t="s">
        <v>650</v>
      </c>
      <c r="C2008" s="11">
        <v>2</v>
      </c>
      <c r="D2008" s="11">
        <v>8.25</v>
      </c>
      <c r="E2008" s="11">
        <v>16.5</v>
      </c>
      <c r="F2008" s="26">
        <f t="shared" si="124"/>
        <v>2145416</v>
      </c>
      <c r="G2008" s="26">
        <f>IF(ISTEXT(E2008),"",IF(ISBLANK(E2008),"",IF(ISTEXT(D2008),"",IF(A2003="Invoice No. : ",INDEX(Sheet1!F$14:F$181,MATCH(B2003,Sheet1!A$14:A$181,0)),G2007))))</f>
        <v>46211</v>
      </c>
      <c r="H2008" s="26" t="str">
        <f t="shared" si="125"/>
        <v>01/17/2023</v>
      </c>
      <c r="I2008" s="26" t="str">
        <f>IF(ISTEXT(E2008),"",IF(ISBLANK(E2008),"",IF(ISTEXT(D2008),"",IF(A2003="Invoice No. : ",TEXT(INDEX(Sheet1!C$14:C$200,MATCH(B2003,Sheet1!A$14:A$200,0)),"hh:mm:ss"),I2007))))</f>
        <v>15:30:20</v>
      </c>
      <c r="J2008">
        <f t="shared" si="126"/>
        <v>1115.5</v>
      </c>
      <c r="K2008">
        <f>IF(ISBLANK(G2008),"",IF(ISTEXT(G2008),"",INDEX(Sheet1!H$14:H$181,MATCH(F2008,Sheet1!A$14:A$181,0))))</f>
        <v>1115.5</v>
      </c>
      <c r="L2008">
        <f>IF(ISBLANK(G2008),"",IF(ISTEXT(G2008),"",INDEX(Sheet1!I$14:I$181,MATCH(F2008,Sheet1!A$14:A$181,0))))</f>
        <v>0</v>
      </c>
      <c r="M2008" t="str">
        <f>IF(ISBLANK(G2008),"",IF(ISTEXT(G2008),"",IF(INDEX(Sheet1!H$14:H$181,MATCH(F2008,Sheet1!A$14:A$181,0))&lt;&gt;0,IF(INDEX(Sheet1!I$14:I$181,MATCH(F2008,Sheet1!A$14:A$181,0))&lt;&gt;0,"Loan &amp; Cash","Loan"),"Cash")))</f>
        <v>Loan</v>
      </c>
      <c r="N2008">
        <f>IF(ISTEXT(E2008),"",IF(ISBLANK(E2008),"",IF(ISTEXT(D2008),"",IF(A2003="Invoice No. : ",INDEX(Sheet1!D$14:D$181,MATCH(B2003,Sheet1!A$14:A$181,0)),N2007))))</f>
        <v>2</v>
      </c>
      <c r="O2008" t="str">
        <f>IF(ISTEXT(E2008),"",IF(ISBLANK(E2008),"",IF(ISTEXT(D2008),"",IF(A2003="Invoice No. : ",INDEX(Sheet1!E$14:E$181,MATCH(B2003,Sheet1!A$14:A$181,0)),O2007))))</f>
        <v>RUBY</v>
      </c>
      <c r="P2008" t="str">
        <f>IF(ISTEXT(E2008),"",IF(ISBLANK(E2008),"",IF(ISTEXT(D2008),"",IF(A2003="Invoice No. : ",INDEX(Sheet1!G$14:G$181,MATCH(B2003,Sheet1!A$14:A$181,0)),P2007))))</f>
        <v>KENIO, JINEAD MAE APERO</v>
      </c>
      <c r="Q2008">
        <f t="shared" si="127"/>
        <v>130591.09</v>
      </c>
    </row>
    <row r="2009" spans="1:17" x14ac:dyDescent="0.2">
      <c r="A2009" s="10" t="s">
        <v>198</v>
      </c>
      <c r="B2009" s="10" t="s">
        <v>199</v>
      </c>
      <c r="C2009" s="11">
        <v>1</v>
      </c>
      <c r="D2009" s="11">
        <v>47</v>
      </c>
      <c r="E2009" s="11">
        <v>47</v>
      </c>
      <c r="F2009" s="26">
        <f t="shared" si="124"/>
        <v>2145416</v>
      </c>
      <c r="G2009" s="26">
        <f>IF(ISTEXT(E2009),"",IF(ISBLANK(E2009),"",IF(ISTEXT(D2009),"",IF(A2004="Invoice No. : ",INDEX(Sheet1!F$14:F$181,MATCH(B2004,Sheet1!A$14:A$181,0)),G2008))))</f>
        <v>46211</v>
      </c>
      <c r="H2009" s="26" t="str">
        <f t="shared" si="125"/>
        <v>01/17/2023</v>
      </c>
      <c r="I2009" s="26" t="str">
        <f>IF(ISTEXT(E2009),"",IF(ISBLANK(E2009),"",IF(ISTEXT(D2009),"",IF(A2004="Invoice No. : ",TEXT(INDEX(Sheet1!C$14:C$200,MATCH(B2004,Sheet1!A$14:A$200,0)),"hh:mm:ss"),I2008))))</f>
        <v>15:30:20</v>
      </c>
      <c r="J2009">
        <f t="shared" si="126"/>
        <v>1115.5</v>
      </c>
      <c r="K2009">
        <f>IF(ISBLANK(G2009),"",IF(ISTEXT(G2009),"",INDEX(Sheet1!H$14:H$181,MATCH(F2009,Sheet1!A$14:A$181,0))))</f>
        <v>1115.5</v>
      </c>
      <c r="L2009">
        <f>IF(ISBLANK(G2009),"",IF(ISTEXT(G2009),"",INDEX(Sheet1!I$14:I$181,MATCH(F2009,Sheet1!A$14:A$181,0))))</f>
        <v>0</v>
      </c>
      <c r="M2009" t="str">
        <f>IF(ISBLANK(G2009),"",IF(ISTEXT(G2009),"",IF(INDEX(Sheet1!H$14:H$181,MATCH(F2009,Sheet1!A$14:A$181,0))&lt;&gt;0,IF(INDEX(Sheet1!I$14:I$181,MATCH(F2009,Sheet1!A$14:A$181,0))&lt;&gt;0,"Loan &amp; Cash","Loan"),"Cash")))</f>
        <v>Loan</v>
      </c>
      <c r="N2009">
        <f>IF(ISTEXT(E2009),"",IF(ISBLANK(E2009),"",IF(ISTEXT(D2009),"",IF(A2004="Invoice No. : ",INDEX(Sheet1!D$14:D$181,MATCH(B2004,Sheet1!A$14:A$181,0)),N2008))))</f>
        <v>2</v>
      </c>
      <c r="O2009" t="str">
        <f>IF(ISTEXT(E2009),"",IF(ISBLANK(E2009),"",IF(ISTEXT(D2009),"",IF(A2004="Invoice No. : ",INDEX(Sheet1!E$14:E$181,MATCH(B2004,Sheet1!A$14:A$181,0)),O2008))))</f>
        <v>RUBY</v>
      </c>
      <c r="P2009" t="str">
        <f>IF(ISTEXT(E2009),"",IF(ISBLANK(E2009),"",IF(ISTEXT(D2009),"",IF(A2004="Invoice No. : ",INDEX(Sheet1!G$14:G$181,MATCH(B2004,Sheet1!A$14:A$181,0)),P2008))))</f>
        <v>KENIO, JINEAD MAE APERO</v>
      </c>
      <c r="Q2009">
        <f t="shared" si="127"/>
        <v>130591.09</v>
      </c>
    </row>
    <row r="2010" spans="1:17" x14ac:dyDescent="0.2">
      <c r="A2010" s="10" t="s">
        <v>467</v>
      </c>
      <c r="B2010" s="10" t="s">
        <v>468</v>
      </c>
      <c r="C2010" s="11">
        <v>1</v>
      </c>
      <c r="D2010" s="11">
        <v>47</v>
      </c>
      <c r="E2010" s="11">
        <v>47</v>
      </c>
      <c r="F2010" s="26">
        <f t="shared" si="124"/>
        <v>2145416</v>
      </c>
      <c r="G2010" s="26">
        <f>IF(ISTEXT(E2010),"",IF(ISBLANK(E2010),"",IF(ISTEXT(D2010),"",IF(A2005="Invoice No. : ",INDEX(Sheet1!F$14:F$181,MATCH(B2005,Sheet1!A$14:A$181,0)),G2009))))</f>
        <v>46211</v>
      </c>
      <c r="H2010" s="26" t="str">
        <f t="shared" si="125"/>
        <v>01/17/2023</v>
      </c>
      <c r="I2010" s="26" t="str">
        <f>IF(ISTEXT(E2010),"",IF(ISBLANK(E2010),"",IF(ISTEXT(D2010),"",IF(A2005="Invoice No. : ",TEXT(INDEX(Sheet1!C$14:C$200,MATCH(B2005,Sheet1!A$14:A$200,0)),"hh:mm:ss"),I2009))))</f>
        <v>15:30:20</v>
      </c>
      <c r="J2010">
        <f t="shared" si="126"/>
        <v>1115.5</v>
      </c>
      <c r="K2010">
        <f>IF(ISBLANK(G2010),"",IF(ISTEXT(G2010),"",INDEX(Sheet1!H$14:H$181,MATCH(F2010,Sheet1!A$14:A$181,0))))</f>
        <v>1115.5</v>
      </c>
      <c r="L2010">
        <f>IF(ISBLANK(G2010),"",IF(ISTEXT(G2010),"",INDEX(Sheet1!I$14:I$181,MATCH(F2010,Sheet1!A$14:A$181,0))))</f>
        <v>0</v>
      </c>
      <c r="M2010" t="str">
        <f>IF(ISBLANK(G2010),"",IF(ISTEXT(G2010),"",IF(INDEX(Sheet1!H$14:H$181,MATCH(F2010,Sheet1!A$14:A$181,0))&lt;&gt;0,IF(INDEX(Sheet1!I$14:I$181,MATCH(F2010,Sheet1!A$14:A$181,0))&lt;&gt;0,"Loan &amp; Cash","Loan"),"Cash")))</f>
        <v>Loan</v>
      </c>
      <c r="N2010">
        <f>IF(ISTEXT(E2010),"",IF(ISBLANK(E2010),"",IF(ISTEXT(D2010),"",IF(A2005="Invoice No. : ",INDEX(Sheet1!D$14:D$181,MATCH(B2005,Sheet1!A$14:A$181,0)),N2009))))</f>
        <v>2</v>
      </c>
      <c r="O2010" t="str">
        <f>IF(ISTEXT(E2010),"",IF(ISBLANK(E2010),"",IF(ISTEXT(D2010),"",IF(A2005="Invoice No. : ",INDEX(Sheet1!E$14:E$181,MATCH(B2005,Sheet1!A$14:A$181,0)),O2009))))</f>
        <v>RUBY</v>
      </c>
      <c r="P2010" t="str">
        <f>IF(ISTEXT(E2010),"",IF(ISBLANK(E2010),"",IF(ISTEXT(D2010),"",IF(A2005="Invoice No. : ",INDEX(Sheet1!G$14:G$181,MATCH(B2005,Sheet1!A$14:A$181,0)),P2009))))</f>
        <v>KENIO, JINEAD MAE APERO</v>
      </c>
      <c r="Q2010">
        <f t="shared" si="127"/>
        <v>130591.09</v>
      </c>
    </row>
    <row r="2011" spans="1:17" x14ac:dyDescent="0.2">
      <c r="D2011" s="12" t="s">
        <v>16</v>
      </c>
      <c r="E2011" s="13">
        <v>1115.5</v>
      </c>
      <c r="F2011" s="26" t="str">
        <f t="shared" si="124"/>
        <v/>
      </c>
      <c r="G2011" s="26" t="str">
        <f>IF(ISTEXT(E2011),"",IF(ISBLANK(E2011),"",IF(ISTEXT(D2011),"",IF(A2006="Invoice No. : ",INDEX(Sheet1!F$14:F$181,MATCH(B2006,Sheet1!A$14:A$181,0)),G2010))))</f>
        <v/>
      </c>
      <c r="H2011" s="26" t="str">
        <f t="shared" si="125"/>
        <v/>
      </c>
      <c r="I2011" s="26" t="str">
        <f>IF(ISTEXT(E2011),"",IF(ISBLANK(E2011),"",IF(ISTEXT(D2011),"",IF(A2006="Invoice No. : ",TEXT(INDEX(Sheet1!C$14:C$200,MATCH(B2006,Sheet1!A$14:A$200,0)),"hh:mm:ss"),I2010))))</f>
        <v/>
      </c>
      <c r="J2011" t="str">
        <f t="shared" si="126"/>
        <v/>
      </c>
      <c r="K2011" t="str">
        <f>IF(ISBLANK(G2011),"",IF(ISTEXT(G2011),"",INDEX(Sheet1!H$14:H$181,MATCH(F2011,Sheet1!A$14:A$181,0))))</f>
        <v/>
      </c>
      <c r="L2011" t="str">
        <f>IF(ISBLANK(G2011),"",IF(ISTEXT(G2011),"",INDEX(Sheet1!I$14:I$181,MATCH(F2011,Sheet1!A$14:A$181,0))))</f>
        <v/>
      </c>
      <c r="M2011" t="str">
        <f>IF(ISBLANK(G2011),"",IF(ISTEXT(G2011),"",IF(INDEX(Sheet1!H$14:H$181,MATCH(F2011,Sheet1!A$14:A$181,0))&lt;&gt;0,IF(INDEX(Sheet1!I$14:I$181,MATCH(F2011,Sheet1!A$14:A$181,0))&lt;&gt;0,"Loan &amp; Cash","Loan"),"Cash")))</f>
        <v/>
      </c>
      <c r="N2011" t="str">
        <f>IF(ISTEXT(E2011),"",IF(ISBLANK(E2011),"",IF(ISTEXT(D2011),"",IF(A2006="Invoice No. : ",INDEX(Sheet1!D$14:D$181,MATCH(B2006,Sheet1!A$14:A$181,0)),N2010))))</f>
        <v/>
      </c>
      <c r="O2011" t="str">
        <f>IF(ISTEXT(E2011),"",IF(ISBLANK(E2011),"",IF(ISTEXT(D2011),"",IF(A2006="Invoice No. : ",INDEX(Sheet1!E$14:E$181,MATCH(B2006,Sheet1!A$14:A$181,0)),O2010))))</f>
        <v/>
      </c>
      <c r="P2011" t="str">
        <f>IF(ISTEXT(E2011),"",IF(ISBLANK(E2011),"",IF(ISTEXT(D2011),"",IF(A2006="Invoice No. : ",INDEX(Sheet1!G$14:G$181,MATCH(B2006,Sheet1!A$14:A$181,0)),P2010))))</f>
        <v/>
      </c>
      <c r="Q2011" t="str">
        <f t="shared" si="127"/>
        <v/>
      </c>
    </row>
    <row r="2012" spans="1:17" x14ac:dyDescent="0.2">
      <c r="F2012" s="26" t="str">
        <f t="shared" si="124"/>
        <v/>
      </c>
      <c r="G2012" s="26" t="str">
        <f>IF(ISTEXT(E2012),"",IF(ISBLANK(E2012),"",IF(ISTEXT(D2012),"",IF(A2007="Invoice No. : ",INDEX(Sheet1!F$14:F$181,MATCH(B2007,Sheet1!A$14:A$181,0)),G2011))))</f>
        <v/>
      </c>
      <c r="H2012" s="26" t="str">
        <f t="shared" si="125"/>
        <v/>
      </c>
      <c r="I2012" s="26" t="str">
        <f>IF(ISTEXT(E2012),"",IF(ISBLANK(E2012),"",IF(ISTEXT(D2012),"",IF(A2007="Invoice No. : ",TEXT(INDEX(Sheet1!C$14:C$200,MATCH(B2007,Sheet1!A$14:A$200,0)),"hh:mm:ss"),I2011))))</f>
        <v/>
      </c>
      <c r="J2012" t="str">
        <f t="shared" si="126"/>
        <v/>
      </c>
      <c r="K2012" t="str">
        <f>IF(ISBLANK(G2012),"",IF(ISTEXT(G2012),"",INDEX(Sheet1!H$14:H$181,MATCH(F2012,Sheet1!A$14:A$181,0))))</f>
        <v/>
      </c>
      <c r="L2012" t="str">
        <f>IF(ISBLANK(G2012),"",IF(ISTEXT(G2012),"",INDEX(Sheet1!I$14:I$181,MATCH(F2012,Sheet1!A$14:A$181,0))))</f>
        <v/>
      </c>
      <c r="M2012" t="str">
        <f>IF(ISBLANK(G2012),"",IF(ISTEXT(G2012),"",IF(INDEX(Sheet1!H$14:H$181,MATCH(F2012,Sheet1!A$14:A$181,0))&lt;&gt;0,IF(INDEX(Sheet1!I$14:I$181,MATCH(F2012,Sheet1!A$14:A$181,0))&lt;&gt;0,"Loan &amp; Cash","Loan"),"Cash")))</f>
        <v/>
      </c>
      <c r="N2012" t="str">
        <f>IF(ISTEXT(E2012),"",IF(ISBLANK(E2012),"",IF(ISTEXT(D2012),"",IF(A2007="Invoice No. : ",INDEX(Sheet1!D$14:D$181,MATCH(B2007,Sheet1!A$14:A$181,0)),N2011))))</f>
        <v/>
      </c>
      <c r="O2012" t="str">
        <f>IF(ISTEXT(E2012),"",IF(ISBLANK(E2012),"",IF(ISTEXT(D2012),"",IF(A2007="Invoice No. : ",INDEX(Sheet1!E$14:E$181,MATCH(B2007,Sheet1!A$14:A$181,0)),O2011))))</f>
        <v/>
      </c>
      <c r="P2012" t="str">
        <f>IF(ISTEXT(E2012),"",IF(ISBLANK(E2012),"",IF(ISTEXT(D2012),"",IF(A2007="Invoice No. : ",INDEX(Sheet1!G$14:G$181,MATCH(B2007,Sheet1!A$14:A$181,0)),P2011))))</f>
        <v/>
      </c>
      <c r="Q2012" t="str">
        <f t="shared" si="127"/>
        <v/>
      </c>
    </row>
    <row r="2013" spans="1:17" x14ac:dyDescent="0.2">
      <c r="F2013" s="26" t="str">
        <f t="shared" si="124"/>
        <v/>
      </c>
      <c r="G2013" s="26" t="str">
        <f>IF(ISTEXT(E2013),"",IF(ISBLANK(E2013),"",IF(ISTEXT(D2013),"",IF(A2008="Invoice No. : ",INDEX(Sheet1!F$14:F$181,MATCH(B2008,Sheet1!A$14:A$181,0)),G2012))))</f>
        <v/>
      </c>
      <c r="H2013" s="26" t="str">
        <f t="shared" si="125"/>
        <v/>
      </c>
      <c r="I2013" s="26" t="str">
        <f>IF(ISTEXT(E2013),"",IF(ISBLANK(E2013),"",IF(ISTEXT(D2013),"",IF(A2008="Invoice No. : ",TEXT(INDEX(Sheet1!C$14:C$200,MATCH(B2008,Sheet1!A$14:A$200,0)),"hh:mm:ss"),I2012))))</f>
        <v/>
      </c>
      <c r="J2013" t="str">
        <f t="shared" si="126"/>
        <v/>
      </c>
      <c r="K2013" t="str">
        <f>IF(ISBLANK(G2013),"",IF(ISTEXT(G2013),"",INDEX(Sheet1!H$14:H$181,MATCH(F2013,Sheet1!A$14:A$181,0))))</f>
        <v/>
      </c>
      <c r="L2013" t="str">
        <f>IF(ISBLANK(G2013),"",IF(ISTEXT(G2013),"",INDEX(Sheet1!I$14:I$181,MATCH(F2013,Sheet1!A$14:A$181,0))))</f>
        <v/>
      </c>
      <c r="M2013" t="str">
        <f>IF(ISBLANK(G2013),"",IF(ISTEXT(G2013),"",IF(INDEX(Sheet1!H$14:H$181,MATCH(F2013,Sheet1!A$14:A$181,0))&lt;&gt;0,IF(INDEX(Sheet1!I$14:I$181,MATCH(F2013,Sheet1!A$14:A$181,0))&lt;&gt;0,"Loan &amp; Cash","Loan"),"Cash")))</f>
        <v/>
      </c>
      <c r="N2013" t="str">
        <f>IF(ISTEXT(E2013),"",IF(ISBLANK(E2013),"",IF(ISTEXT(D2013),"",IF(A2008="Invoice No. : ",INDEX(Sheet1!D$14:D$181,MATCH(B2008,Sheet1!A$14:A$181,0)),N2012))))</f>
        <v/>
      </c>
      <c r="O2013" t="str">
        <f>IF(ISTEXT(E2013),"",IF(ISBLANK(E2013),"",IF(ISTEXT(D2013),"",IF(A2008="Invoice No. : ",INDEX(Sheet1!E$14:E$181,MATCH(B2008,Sheet1!A$14:A$181,0)),O2012))))</f>
        <v/>
      </c>
      <c r="P2013" t="str">
        <f>IF(ISTEXT(E2013),"",IF(ISBLANK(E2013),"",IF(ISTEXT(D2013),"",IF(A2008="Invoice No. : ",INDEX(Sheet1!G$14:G$181,MATCH(B2008,Sheet1!A$14:A$181,0)),P2012))))</f>
        <v/>
      </c>
      <c r="Q2013" t="str">
        <f t="shared" si="127"/>
        <v/>
      </c>
    </row>
    <row r="2014" spans="1:17" x14ac:dyDescent="0.2">
      <c r="A2014" s="3" t="s">
        <v>4</v>
      </c>
      <c r="B2014" s="4">
        <v>2145417</v>
      </c>
      <c r="C2014" s="3" t="s">
        <v>5</v>
      </c>
      <c r="D2014" s="5" t="s">
        <v>185</v>
      </c>
      <c r="F2014" s="26" t="str">
        <f t="shared" si="124"/>
        <v/>
      </c>
      <c r="G2014" s="26" t="str">
        <f>IF(ISTEXT(E2014),"",IF(ISBLANK(E2014),"",IF(ISTEXT(D2014),"",IF(A2009="Invoice No. : ",INDEX(Sheet1!F$14:F$181,MATCH(B2009,Sheet1!A$14:A$181,0)),G2013))))</f>
        <v/>
      </c>
      <c r="H2014" s="26" t="str">
        <f t="shared" si="125"/>
        <v/>
      </c>
      <c r="I2014" s="26" t="str">
        <f>IF(ISTEXT(E2014),"",IF(ISBLANK(E2014),"",IF(ISTEXT(D2014),"",IF(A2009="Invoice No. : ",TEXT(INDEX(Sheet1!C$14:C$200,MATCH(B2009,Sheet1!A$14:A$200,0)),"hh:mm:ss"),I2013))))</f>
        <v/>
      </c>
      <c r="J2014" t="str">
        <f t="shared" si="126"/>
        <v/>
      </c>
      <c r="K2014" t="str">
        <f>IF(ISBLANK(G2014),"",IF(ISTEXT(G2014),"",INDEX(Sheet1!H$14:H$181,MATCH(F2014,Sheet1!A$14:A$181,0))))</f>
        <v/>
      </c>
      <c r="L2014" t="str">
        <f>IF(ISBLANK(G2014),"",IF(ISTEXT(G2014),"",INDEX(Sheet1!I$14:I$181,MATCH(F2014,Sheet1!A$14:A$181,0))))</f>
        <v/>
      </c>
      <c r="M2014" t="str">
        <f>IF(ISBLANK(G2014),"",IF(ISTEXT(G2014),"",IF(INDEX(Sheet1!H$14:H$181,MATCH(F2014,Sheet1!A$14:A$181,0))&lt;&gt;0,IF(INDEX(Sheet1!I$14:I$181,MATCH(F2014,Sheet1!A$14:A$181,0))&lt;&gt;0,"Loan &amp; Cash","Loan"),"Cash")))</f>
        <v/>
      </c>
      <c r="N2014" t="str">
        <f>IF(ISTEXT(E2014),"",IF(ISBLANK(E2014),"",IF(ISTEXT(D2014),"",IF(A2009="Invoice No. : ",INDEX(Sheet1!D$14:D$181,MATCH(B2009,Sheet1!A$14:A$181,0)),N2013))))</f>
        <v/>
      </c>
      <c r="O2014" t="str">
        <f>IF(ISTEXT(E2014),"",IF(ISBLANK(E2014),"",IF(ISTEXT(D2014),"",IF(A2009="Invoice No. : ",INDEX(Sheet1!E$14:E$181,MATCH(B2009,Sheet1!A$14:A$181,0)),O2013))))</f>
        <v/>
      </c>
      <c r="P2014" t="str">
        <f>IF(ISTEXT(E2014),"",IF(ISBLANK(E2014),"",IF(ISTEXT(D2014),"",IF(A2009="Invoice No. : ",INDEX(Sheet1!G$14:G$181,MATCH(B2009,Sheet1!A$14:A$181,0)),P2013))))</f>
        <v/>
      </c>
      <c r="Q2014" t="str">
        <f t="shared" si="127"/>
        <v/>
      </c>
    </row>
    <row r="2015" spans="1:17" x14ac:dyDescent="0.2">
      <c r="A2015" s="3" t="s">
        <v>7</v>
      </c>
      <c r="B2015" s="6">
        <v>44943</v>
      </c>
      <c r="C2015" s="3" t="s">
        <v>8</v>
      </c>
      <c r="D2015" s="7">
        <v>2</v>
      </c>
      <c r="F2015" s="26" t="str">
        <f t="shared" si="124"/>
        <v/>
      </c>
      <c r="G2015" s="26" t="str">
        <f>IF(ISTEXT(E2015),"",IF(ISBLANK(E2015),"",IF(ISTEXT(D2015),"",IF(A2010="Invoice No. : ",INDEX(Sheet1!F$14:F$181,MATCH(B2010,Sheet1!A$14:A$181,0)),G2014))))</f>
        <v/>
      </c>
      <c r="H2015" s="26" t="str">
        <f t="shared" si="125"/>
        <v/>
      </c>
      <c r="I2015" s="26" t="str">
        <f>IF(ISTEXT(E2015),"",IF(ISBLANK(E2015),"",IF(ISTEXT(D2015),"",IF(A2010="Invoice No. : ",TEXT(INDEX(Sheet1!C$14:C$200,MATCH(B2010,Sheet1!A$14:A$200,0)),"hh:mm:ss"),I2014))))</f>
        <v/>
      </c>
      <c r="J2015" t="str">
        <f t="shared" si="126"/>
        <v/>
      </c>
      <c r="K2015" t="str">
        <f>IF(ISBLANK(G2015),"",IF(ISTEXT(G2015),"",INDEX(Sheet1!H$14:H$181,MATCH(F2015,Sheet1!A$14:A$181,0))))</f>
        <v/>
      </c>
      <c r="L2015" t="str">
        <f>IF(ISBLANK(G2015),"",IF(ISTEXT(G2015),"",INDEX(Sheet1!I$14:I$181,MATCH(F2015,Sheet1!A$14:A$181,0))))</f>
        <v/>
      </c>
      <c r="M2015" t="str">
        <f>IF(ISBLANK(G2015),"",IF(ISTEXT(G2015),"",IF(INDEX(Sheet1!H$14:H$181,MATCH(F2015,Sheet1!A$14:A$181,0))&lt;&gt;0,IF(INDEX(Sheet1!I$14:I$181,MATCH(F2015,Sheet1!A$14:A$181,0))&lt;&gt;0,"Loan &amp; Cash","Loan"),"Cash")))</f>
        <v/>
      </c>
      <c r="N2015" t="str">
        <f>IF(ISTEXT(E2015),"",IF(ISBLANK(E2015),"",IF(ISTEXT(D2015),"",IF(A2010="Invoice No. : ",INDEX(Sheet1!D$14:D$181,MATCH(B2010,Sheet1!A$14:A$181,0)),N2014))))</f>
        <v/>
      </c>
      <c r="O2015" t="str">
        <f>IF(ISTEXT(E2015),"",IF(ISBLANK(E2015),"",IF(ISTEXT(D2015),"",IF(A2010="Invoice No. : ",INDEX(Sheet1!E$14:E$181,MATCH(B2010,Sheet1!A$14:A$181,0)),O2014))))</f>
        <v/>
      </c>
      <c r="P2015" t="str">
        <f>IF(ISTEXT(E2015),"",IF(ISBLANK(E2015),"",IF(ISTEXT(D2015),"",IF(A2010="Invoice No. : ",INDEX(Sheet1!G$14:G$181,MATCH(B2010,Sheet1!A$14:A$181,0)),P2014))))</f>
        <v/>
      </c>
      <c r="Q2015" t="str">
        <f t="shared" si="127"/>
        <v/>
      </c>
    </row>
    <row r="2016" spans="1:17" x14ac:dyDescent="0.2">
      <c r="F2016" s="26" t="str">
        <f t="shared" si="124"/>
        <v/>
      </c>
      <c r="G2016" s="26" t="str">
        <f>IF(ISTEXT(E2016),"",IF(ISBLANK(E2016),"",IF(ISTEXT(D2016),"",IF(A2011="Invoice No. : ",INDEX(Sheet1!F$14:F$181,MATCH(B2011,Sheet1!A$14:A$181,0)),G2015))))</f>
        <v/>
      </c>
      <c r="H2016" s="26" t="str">
        <f t="shared" si="125"/>
        <v/>
      </c>
      <c r="I2016" s="26" t="str">
        <f>IF(ISTEXT(E2016),"",IF(ISBLANK(E2016),"",IF(ISTEXT(D2016),"",IF(A2011="Invoice No. : ",TEXT(INDEX(Sheet1!C$14:C$200,MATCH(B2011,Sheet1!A$14:A$200,0)),"hh:mm:ss"),I2015))))</f>
        <v/>
      </c>
      <c r="J2016" t="str">
        <f t="shared" si="126"/>
        <v/>
      </c>
      <c r="K2016" t="str">
        <f>IF(ISBLANK(G2016),"",IF(ISTEXT(G2016),"",INDEX(Sheet1!H$14:H$181,MATCH(F2016,Sheet1!A$14:A$181,0))))</f>
        <v/>
      </c>
      <c r="L2016" t="str">
        <f>IF(ISBLANK(G2016),"",IF(ISTEXT(G2016),"",INDEX(Sheet1!I$14:I$181,MATCH(F2016,Sheet1!A$14:A$181,0))))</f>
        <v/>
      </c>
      <c r="M2016" t="str">
        <f>IF(ISBLANK(G2016),"",IF(ISTEXT(G2016),"",IF(INDEX(Sheet1!H$14:H$181,MATCH(F2016,Sheet1!A$14:A$181,0))&lt;&gt;0,IF(INDEX(Sheet1!I$14:I$181,MATCH(F2016,Sheet1!A$14:A$181,0))&lt;&gt;0,"Loan &amp; Cash","Loan"),"Cash")))</f>
        <v/>
      </c>
      <c r="N2016" t="str">
        <f>IF(ISTEXT(E2016),"",IF(ISBLANK(E2016),"",IF(ISTEXT(D2016),"",IF(A2011="Invoice No. : ",INDEX(Sheet1!D$14:D$181,MATCH(B2011,Sheet1!A$14:A$181,0)),N2015))))</f>
        <v/>
      </c>
      <c r="O2016" t="str">
        <f>IF(ISTEXT(E2016),"",IF(ISBLANK(E2016),"",IF(ISTEXT(D2016),"",IF(A2011="Invoice No. : ",INDEX(Sheet1!E$14:E$181,MATCH(B2011,Sheet1!A$14:A$181,0)),O2015))))</f>
        <v/>
      </c>
      <c r="P2016" t="str">
        <f>IF(ISTEXT(E2016),"",IF(ISBLANK(E2016),"",IF(ISTEXT(D2016),"",IF(A2011="Invoice No. : ",INDEX(Sheet1!G$14:G$181,MATCH(B2011,Sheet1!A$14:A$181,0)),P2015))))</f>
        <v/>
      </c>
      <c r="Q2016" t="str">
        <f t="shared" si="127"/>
        <v/>
      </c>
    </row>
    <row r="2017" spans="1:17" x14ac:dyDescent="0.2">
      <c r="A2017" s="8" t="s">
        <v>9</v>
      </c>
      <c r="B2017" s="8" t="s">
        <v>10</v>
      </c>
      <c r="C2017" s="9" t="s">
        <v>11</v>
      </c>
      <c r="D2017" s="9" t="s">
        <v>12</v>
      </c>
      <c r="E2017" s="9" t="s">
        <v>13</v>
      </c>
      <c r="F2017" s="26" t="str">
        <f t="shared" si="124"/>
        <v/>
      </c>
      <c r="G2017" s="26" t="str">
        <f>IF(ISTEXT(E2017),"",IF(ISBLANK(E2017),"",IF(ISTEXT(D2017),"",IF(A2012="Invoice No. : ",INDEX(Sheet1!F$14:F$181,MATCH(B2012,Sheet1!A$14:A$181,0)),G2016))))</f>
        <v/>
      </c>
      <c r="H2017" s="26" t="str">
        <f t="shared" si="125"/>
        <v/>
      </c>
      <c r="I2017" s="26" t="str">
        <f>IF(ISTEXT(E2017),"",IF(ISBLANK(E2017),"",IF(ISTEXT(D2017),"",IF(A2012="Invoice No. : ",TEXT(INDEX(Sheet1!C$14:C$200,MATCH(B2012,Sheet1!A$14:A$200,0)),"hh:mm:ss"),I2016))))</f>
        <v/>
      </c>
      <c r="J2017" t="str">
        <f t="shared" si="126"/>
        <v/>
      </c>
      <c r="K2017" t="str">
        <f>IF(ISBLANK(G2017),"",IF(ISTEXT(G2017),"",INDEX(Sheet1!H$14:H$181,MATCH(F2017,Sheet1!A$14:A$181,0))))</f>
        <v/>
      </c>
      <c r="L2017" t="str">
        <f>IF(ISBLANK(G2017),"",IF(ISTEXT(G2017),"",INDEX(Sheet1!I$14:I$181,MATCH(F2017,Sheet1!A$14:A$181,0))))</f>
        <v/>
      </c>
      <c r="M2017" t="str">
        <f>IF(ISBLANK(G2017),"",IF(ISTEXT(G2017),"",IF(INDEX(Sheet1!H$14:H$181,MATCH(F2017,Sheet1!A$14:A$181,0))&lt;&gt;0,IF(INDEX(Sheet1!I$14:I$181,MATCH(F2017,Sheet1!A$14:A$181,0))&lt;&gt;0,"Loan &amp; Cash","Loan"),"Cash")))</f>
        <v/>
      </c>
      <c r="N2017" t="str">
        <f>IF(ISTEXT(E2017),"",IF(ISBLANK(E2017),"",IF(ISTEXT(D2017),"",IF(A2012="Invoice No. : ",INDEX(Sheet1!D$14:D$181,MATCH(B2012,Sheet1!A$14:A$181,0)),N2016))))</f>
        <v/>
      </c>
      <c r="O2017" t="str">
        <f>IF(ISTEXT(E2017),"",IF(ISBLANK(E2017),"",IF(ISTEXT(D2017),"",IF(A2012="Invoice No. : ",INDEX(Sheet1!E$14:E$181,MATCH(B2012,Sheet1!A$14:A$181,0)),O2016))))</f>
        <v/>
      </c>
      <c r="P2017" t="str">
        <f>IF(ISTEXT(E2017),"",IF(ISBLANK(E2017),"",IF(ISTEXT(D2017),"",IF(A2012="Invoice No. : ",INDEX(Sheet1!G$14:G$181,MATCH(B2012,Sheet1!A$14:A$181,0)),P2016))))</f>
        <v/>
      </c>
      <c r="Q2017" t="str">
        <f t="shared" si="127"/>
        <v/>
      </c>
    </row>
    <row r="2018" spans="1:17" x14ac:dyDescent="0.2">
      <c r="F2018" s="26" t="str">
        <f t="shared" si="124"/>
        <v/>
      </c>
      <c r="G2018" s="26" t="str">
        <f>IF(ISTEXT(E2018),"",IF(ISBLANK(E2018),"",IF(ISTEXT(D2018),"",IF(A2013="Invoice No. : ",INDEX(Sheet1!F$14:F$181,MATCH(B2013,Sheet1!A$14:A$181,0)),G2017))))</f>
        <v/>
      </c>
      <c r="H2018" s="26" t="str">
        <f t="shared" si="125"/>
        <v/>
      </c>
      <c r="I2018" s="26" t="str">
        <f>IF(ISTEXT(E2018),"",IF(ISBLANK(E2018),"",IF(ISTEXT(D2018),"",IF(A2013="Invoice No. : ",TEXT(INDEX(Sheet1!C$14:C$200,MATCH(B2013,Sheet1!A$14:A$200,0)),"hh:mm:ss"),I2017))))</f>
        <v/>
      </c>
      <c r="J2018" t="str">
        <f t="shared" si="126"/>
        <v/>
      </c>
      <c r="K2018" t="str">
        <f>IF(ISBLANK(G2018),"",IF(ISTEXT(G2018),"",INDEX(Sheet1!H$14:H$181,MATCH(F2018,Sheet1!A$14:A$181,0))))</f>
        <v/>
      </c>
      <c r="L2018" t="str">
        <f>IF(ISBLANK(G2018),"",IF(ISTEXT(G2018),"",INDEX(Sheet1!I$14:I$181,MATCH(F2018,Sheet1!A$14:A$181,0))))</f>
        <v/>
      </c>
      <c r="M2018" t="str">
        <f>IF(ISBLANK(G2018),"",IF(ISTEXT(G2018),"",IF(INDEX(Sheet1!H$14:H$181,MATCH(F2018,Sheet1!A$14:A$181,0))&lt;&gt;0,IF(INDEX(Sheet1!I$14:I$181,MATCH(F2018,Sheet1!A$14:A$181,0))&lt;&gt;0,"Loan &amp; Cash","Loan"),"Cash")))</f>
        <v/>
      </c>
      <c r="N2018" t="str">
        <f>IF(ISTEXT(E2018),"",IF(ISBLANK(E2018),"",IF(ISTEXT(D2018),"",IF(A2013="Invoice No. : ",INDEX(Sheet1!D$14:D$181,MATCH(B2013,Sheet1!A$14:A$181,0)),N2017))))</f>
        <v/>
      </c>
      <c r="O2018" t="str">
        <f>IF(ISTEXT(E2018),"",IF(ISBLANK(E2018),"",IF(ISTEXT(D2018),"",IF(A2013="Invoice No. : ",INDEX(Sheet1!E$14:E$181,MATCH(B2013,Sheet1!A$14:A$181,0)),O2017))))</f>
        <v/>
      </c>
      <c r="P2018" t="str">
        <f>IF(ISTEXT(E2018),"",IF(ISBLANK(E2018),"",IF(ISTEXT(D2018),"",IF(A2013="Invoice No. : ",INDEX(Sheet1!G$14:G$181,MATCH(B2013,Sheet1!A$14:A$181,0)),P2017))))</f>
        <v/>
      </c>
      <c r="Q2018" t="str">
        <f t="shared" si="127"/>
        <v/>
      </c>
    </row>
    <row r="2019" spans="1:17" x14ac:dyDescent="0.2">
      <c r="A2019" s="10" t="s">
        <v>1249</v>
      </c>
      <c r="B2019" s="10" t="s">
        <v>1250</v>
      </c>
      <c r="C2019" s="11">
        <v>1</v>
      </c>
      <c r="D2019" s="11">
        <v>16.5</v>
      </c>
      <c r="E2019" s="11">
        <v>16.5</v>
      </c>
      <c r="F2019" s="26">
        <f t="shared" si="124"/>
        <v>2145417</v>
      </c>
      <c r="G2019" s="26">
        <f>IF(ISTEXT(E2019),"",IF(ISBLANK(E2019),"",IF(ISTEXT(D2019),"",IF(A2014="Invoice No. : ",INDEX(Sheet1!F$14:F$181,MATCH(B2014,Sheet1!A$14:A$181,0)),G2018))))</f>
        <v>31968</v>
      </c>
      <c r="H2019" s="26" t="str">
        <f t="shared" si="125"/>
        <v>01/17/2023</v>
      </c>
      <c r="I2019" s="26" t="str">
        <f>IF(ISTEXT(E2019),"",IF(ISBLANK(E2019),"",IF(ISTEXT(D2019),"",IF(A2014="Invoice No. : ",TEXT(INDEX(Sheet1!C$14:C$200,MATCH(B2014,Sheet1!A$14:A$200,0)),"hh:mm:ss"),I2018))))</f>
        <v>15:32:41</v>
      </c>
      <c r="J2019">
        <f t="shared" si="126"/>
        <v>151.25</v>
      </c>
      <c r="K2019">
        <f>IF(ISBLANK(G2019),"",IF(ISTEXT(G2019),"",INDEX(Sheet1!H$14:H$181,MATCH(F2019,Sheet1!A$14:A$181,0))))</f>
        <v>0</v>
      </c>
      <c r="L2019">
        <f>IF(ISBLANK(G2019),"",IF(ISTEXT(G2019),"",INDEX(Sheet1!I$14:I$181,MATCH(F2019,Sheet1!A$14:A$181,0))))</f>
        <v>151.25</v>
      </c>
      <c r="M2019" t="str">
        <f>IF(ISBLANK(G2019),"",IF(ISTEXT(G2019),"",IF(INDEX(Sheet1!H$14:H$181,MATCH(F2019,Sheet1!A$14:A$181,0))&lt;&gt;0,IF(INDEX(Sheet1!I$14:I$181,MATCH(F2019,Sheet1!A$14:A$181,0))&lt;&gt;0,"Loan &amp; Cash","Loan"),"Cash")))</f>
        <v>Cash</v>
      </c>
      <c r="N2019">
        <f>IF(ISTEXT(E2019),"",IF(ISBLANK(E2019),"",IF(ISTEXT(D2019),"",IF(A2014="Invoice No. : ",INDEX(Sheet1!D$14:D$181,MATCH(B2014,Sheet1!A$14:A$181,0)),N2018))))</f>
        <v>2</v>
      </c>
      <c r="O2019" t="str">
        <f>IF(ISTEXT(E2019),"",IF(ISBLANK(E2019),"",IF(ISTEXT(D2019),"",IF(A2014="Invoice No. : ",INDEX(Sheet1!E$14:E$181,MATCH(B2014,Sheet1!A$14:A$181,0)),O2018))))</f>
        <v>RUBY</v>
      </c>
      <c r="P2019" t="str">
        <f>IF(ISTEXT(E2019),"",IF(ISBLANK(E2019),"",IF(ISTEXT(D2019),"",IF(A2014="Invoice No. : ",INDEX(Sheet1!G$14:G$181,MATCH(B2014,Sheet1!A$14:A$181,0)),P2018))))</f>
        <v>PERDON, MARISSA PERALTA</v>
      </c>
      <c r="Q2019">
        <f t="shared" si="127"/>
        <v>130591.09</v>
      </c>
    </row>
    <row r="2020" spans="1:17" x14ac:dyDescent="0.2">
      <c r="A2020" s="10" t="s">
        <v>1251</v>
      </c>
      <c r="B2020" s="10" t="s">
        <v>1252</v>
      </c>
      <c r="C2020" s="11">
        <v>4</v>
      </c>
      <c r="D2020" s="11">
        <v>24.5</v>
      </c>
      <c r="E2020" s="11">
        <v>98</v>
      </c>
      <c r="F2020" s="26">
        <f t="shared" si="124"/>
        <v>2145417</v>
      </c>
      <c r="G2020" s="26">
        <f>IF(ISTEXT(E2020),"",IF(ISBLANK(E2020),"",IF(ISTEXT(D2020),"",IF(A2015="Invoice No. : ",INDEX(Sheet1!F$14:F$181,MATCH(B2015,Sheet1!A$14:A$181,0)),G2019))))</f>
        <v>31968</v>
      </c>
      <c r="H2020" s="26" t="str">
        <f t="shared" si="125"/>
        <v>01/17/2023</v>
      </c>
      <c r="I2020" s="26" t="str">
        <f>IF(ISTEXT(E2020),"",IF(ISBLANK(E2020),"",IF(ISTEXT(D2020),"",IF(A2015="Invoice No. : ",TEXT(INDEX(Sheet1!C$14:C$200,MATCH(B2015,Sheet1!A$14:A$200,0)),"hh:mm:ss"),I2019))))</f>
        <v>15:32:41</v>
      </c>
      <c r="J2020">
        <f t="shared" si="126"/>
        <v>151.25</v>
      </c>
      <c r="K2020">
        <f>IF(ISBLANK(G2020),"",IF(ISTEXT(G2020),"",INDEX(Sheet1!H$14:H$181,MATCH(F2020,Sheet1!A$14:A$181,0))))</f>
        <v>0</v>
      </c>
      <c r="L2020">
        <f>IF(ISBLANK(G2020),"",IF(ISTEXT(G2020),"",INDEX(Sheet1!I$14:I$181,MATCH(F2020,Sheet1!A$14:A$181,0))))</f>
        <v>151.25</v>
      </c>
      <c r="M2020" t="str">
        <f>IF(ISBLANK(G2020),"",IF(ISTEXT(G2020),"",IF(INDEX(Sheet1!H$14:H$181,MATCH(F2020,Sheet1!A$14:A$181,0))&lt;&gt;0,IF(INDEX(Sheet1!I$14:I$181,MATCH(F2020,Sheet1!A$14:A$181,0))&lt;&gt;0,"Loan &amp; Cash","Loan"),"Cash")))</f>
        <v>Cash</v>
      </c>
      <c r="N2020">
        <f>IF(ISTEXT(E2020),"",IF(ISBLANK(E2020),"",IF(ISTEXT(D2020),"",IF(A2015="Invoice No. : ",INDEX(Sheet1!D$14:D$181,MATCH(B2015,Sheet1!A$14:A$181,0)),N2019))))</f>
        <v>2</v>
      </c>
      <c r="O2020" t="str">
        <f>IF(ISTEXT(E2020),"",IF(ISBLANK(E2020),"",IF(ISTEXT(D2020),"",IF(A2015="Invoice No. : ",INDEX(Sheet1!E$14:E$181,MATCH(B2015,Sheet1!A$14:A$181,0)),O2019))))</f>
        <v>RUBY</v>
      </c>
      <c r="P2020" t="str">
        <f>IF(ISTEXT(E2020),"",IF(ISBLANK(E2020),"",IF(ISTEXT(D2020),"",IF(A2015="Invoice No. : ",INDEX(Sheet1!G$14:G$181,MATCH(B2015,Sheet1!A$14:A$181,0)),P2019))))</f>
        <v>PERDON, MARISSA PERALTA</v>
      </c>
      <c r="Q2020">
        <f t="shared" si="127"/>
        <v>130591.09</v>
      </c>
    </row>
    <row r="2021" spans="1:17" x14ac:dyDescent="0.2">
      <c r="A2021" s="10" t="s">
        <v>1253</v>
      </c>
      <c r="B2021" s="10" t="s">
        <v>1254</v>
      </c>
      <c r="C2021" s="11">
        <v>1</v>
      </c>
      <c r="D2021" s="11">
        <v>36.75</v>
      </c>
      <c r="E2021" s="11">
        <v>36.75</v>
      </c>
      <c r="F2021" s="26">
        <f t="shared" si="124"/>
        <v>2145417</v>
      </c>
      <c r="G2021" s="26">
        <f>IF(ISTEXT(E2021),"",IF(ISBLANK(E2021),"",IF(ISTEXT(D2021),"",IF(A2016="Invoice No. : ",INDEX(Sheet1!F$14:F$181,MATCH(B2016,Sheet1!A$14:A$181,0)),G2020))))</f>
        <v>31968</v>
      </c>
      <c r="H2021" s="26" t="str">
        <f t="shared" si="125"/>
        <v>01/17/2023</v>
      </c>
      <c r="I2021" s="26" t="str">
        <f>IF(ISTEXT(E2021),"",IF(ISBLANK(E2021),"",IF(ISTEXT(D2021),"",IF(A2016="Invoice No. : ",TEXT(INDEX(Sheet1!C$14:C$200,MATCH(B2016,Sheet1!A$14:A$200,0)),"hh:mm:ss"),I2020))))</f>
        <v>15:32:41</v>
      </c>
      <c r="J2021">
        <f t="shared" si="126"/>
        <v>151.25</v>
      </c>
      <c r="K2021">
        <f>IF(ISBLANK(G2021),"",IF(ISTEXT(G2021),"",INDEX(Sheet1!H$14:H$181,MATCH(F2021,Sheet1!A$14:A$181,0))))</f>
        <v>0</v>
      </c>
      <c r="L2021">
        <f>IF(ISBLANK(G2021),"",IF(ISTEXT(G2021),"",INDEX(Sheet1!I$14:I$181,MATCH(F2021,Sheet1!A$14:A$181,0))))</f>
        <v>151.25</v>
      </c>
      <c r="M2021" t="str">
        <f>IF(ISBLANK(G2021),"",IF(ISTEXT(G2021),"",IF(INDEX(Sheet1!H$14:H$181,MATCH(F2021,Sheet1!A$14:A$181,0))&lt;&gt;0,IF(INDEX(Sheet1!I$14:I$181,MATCH(F2021,Sheet1!A$14:A$181,0))&lt;&gt;0,"Loan &amp; Cash","Loan"),"Cash")))</f>
        <v>Cash</v>
      </c>
      <c r="N2021">
        <f>IF(ISTEXT(E2021),"",IF(ISBLANK(E2021),"",IF(ISTEXT(D2021),"",IF(A2016="Invoice No. : ",INDEX(Sheet1!D$14:D$181,MATCH(B2016,Sheet1!A$14:A$181,0)),N2020))))</f>
        <v>2</v>
      </c>
      <c r="O2021" t="str">
        <f>IF(ISTEXT(E2021),"",IF(ISBLANK(E2021),"",IF(ISTEXT(D2021),"",IF(A2016="Invoice No. : ",INDEX(Sheet1!E$14:E$181,MATCH(B2016,Sheet1!A$14:A$181,0)),O2020))))</f>
        <v>RUBY</v>
      </c>
      <c r="P2021" t="str">
        <f>IF(ISTEXT(E2021),"",IF(ISBLANK(E2021),"",IF(ISTEXT(D2021),"",IF(A2016="Invoice No. : ",INDEX(Sheet1!G$14:G$181,MATCH(B2016,Sheet1!A$14:A$181,0)),P2020))))</f>
        <v>PERDON, MARISSA PERALTA</v>
      </c>
      <c r="Q2021">
        <f t="shared" si="127"/>
        <v>130591.09</v>
      </c>
    </row>
    <row r="2022" spans="1:17" x14ac:dyDescent="0.2">
      <c r="D2022" s="12" t="s">
        <v>16</v>
      </c>
      <c r="E2022" s="13">
        <v>151.25</v>
      </c>
      <c r="F2022" s="26" t="str">
        <f t="shared" si="124"/>
        <v/>
      </c>
      <c r="G2022" s="26" t="str">
        <f>IF(ISTEXT(E2022),"",IF(ISBLANK(E2022),"",IF(ISTEXT(D2022),"",IF(A2017="Invoice No. : ",INDEX(Sheet1!F$14:F$181,MATCH(B2017,Sheet1!A$14:A$181,0)),G2021))))</f>
        <v/>
      </c>
      <c r="H2022" s="26" t="str">
        <f t="shared" si="125"/>
        <v/>
      </c>
      <c r="I2022" s="26" t="str">
        <f>IF(ISTEXT(E2022),"",IF(ISBLANK(E2022),"",IF(ISTEXT(D2022),"",IF(A2017="Invoice No. : ",TEXT(INDEX(Sheet1!C$14:C$200,MATCH(B2017,Sheet1!A$14:A$200,0)),"hh:mm:ss"),I2021))))</f>
        <v/>
      </c>
      <c r="J2022" t="str">
        <f t="shared" si="126"/>
        <v/>
      </c>
      <c r="K2022" t="str">
        <f>IF(ISBLANK(G2022),"",IF(ISTEXT(G2022),"",INDEX(Sheet1!H$14:H$181,MATCH(F2022,Sheet1!A$14:A$181,0))))</f>
        <v/>
      </c>
      <c r="L2022" t="str">
        <f>IF(ISBLANK(G2022),"",IF(ISTEXT(G2022),"",INDEX(Sheet1!I$14:I$181,MATCH(F2022,Sheet1!A$14:A$181,0))))</f>
        <v/>
      </c>
      <c r="M2022" t="str">
        <f>IF(ISBLANK(G2022),"",IF(ISTEXT(G2022),"",IF(INDEX(Sheet1!H$14:H$181,MATCH(F2022,Sheet1!A$14:A$181,0))&lt;&gt;0,IF(INDEX(Sheet1!I$14:I$181,MATCH(F2022,Sheet1!A$14:A$181,0))&lt;&gt;0,"Loan &amp; Cash","Loan"),"Cash")))</f>
        <v/>
      </c>
      <c r="N2022" t="str">
        <f>IF(ISTEXT(E2022),"",IF(ISBLANK(E2022),"",IF(ISTEXT(D2022),"",IF(A2017="Invoice No. : ",INDEX(Sheet1!D$14:D$181,MATCH(B2017,Sheet1!A$14:A$181,0)),N2021))))</f>
        <v/>
      </c>
      <c r="O2022" t="str">
        <f>IF(ISTEXT(E2022),"",IF(ISBLANK(E2022),"",IF(ISTEXT(D2022),"",IF(A2017="Invoice No. : ",INDEX(Sheet1!E$14:E$181,MATCH(B2017,Sheet1!A$14:A$181,0)),O2021))))</f>
        <v/>
      </c>
      <c r="P2022" t="str">
        <f>IF(ISTEXT(E2022),"",IF(ISBLANK(E2022),"",IF(ISTEXT(D2022),"",IF(A2017="Invoice No. : ",INDEX(Sheet1!G$14:G$181,MATCH(B2017,Sheet1!A$14:A$181,0)),P2021))))</f>
        <v/>
      </c>
      <c r="Q2022" t="str">
        <f t="shared" si="127"/>
        <v/>
      </c>
    </row>
    <row r="2023" spans="1:17" x14ac:dyDescent="0.2">
      <c r="F2023" s="26" t="str">
        <f t="shared" si="124"/>
        <v/>
      </c>
      <c r="G2023" s="26" t="str">
        <f>IF(ISTEXT(E2023),"",IF(ISBLANK(E2023),"",IF(ISTEXT(D2023),"",IF(A2018="Invoice No. : ",INDEX(Sheet1!F$14:F$181,MATCH(B2018,Sheet1!A$14:A$181,0)),G2022))))</f>
        <v/>
      </c>
      <c r="H2023" s="26" t="str">
        <f t="shared" si="125"/>
        <v/>
      </c>
      <c r="I2023" s="26" t="str">
        <f>IF(ISTEXT(E2023),"",IF(ISBLANK(E2023),"",IF(ISTEXT(D2023),"",IF(A2018="Invoice No. : ",TEXT(INDEX(Sheet1!C$14:C$200,MATCH(B2018,Sheet1!A$14:A$200,0)),"hh:mm:ss"),I2022))))</f>
        <v/>
      </c>
      <c r="J2023" t="str">
        <f t="shared" si="126"/>
        <v/>
      </c>
      <c r="K2023" t="str">
        <f>IF(ISBLANK(G2023),"",IF(ISTEXT(G2023),"",INDEX(Sheet1!H$14:H$181,MATCH(F2023,Sheet1!A$14:A$181,0))))</f>
        <v/>
      </c>
      <c r="L2023" t="str">
        <f>IF(ISBLANK(G2023),"",IF(ISTEXT(G2023),"",INDEX(Sheet1!I$14:I$181,MATCH(F2023,Sheet1!A$14:A$181,0))))</f>
        <v/>
      </c>
      <c r="M2023" t="str">
        <f>IF(ISBLANK(G2023),"",IF(ISTEXT(G2023),"",IF(INDEX(Sheet1!H$14:H$181,MATCH(F2023,Sheet1!A$14:A$181,0))&lt;&gt;0,IF(INDEX(Sheet1!I$14:I$181,MATCH(F2023,Sheet1!A$14:A$181,0))&lt;&gt;0,"Loan &amp; Cash","Loan"),"Cash")))</f>
        <v/>
      </c>
      <c r="N2023" t="str">
        <f>IF(ISTEXT(E2023),"",IF(ISBLANK(E2023),"",IF(ISTEXT(D2023),"",IF(A2018="Invoice No. : ",INDEX(Sheet1!D$14:D$181,MATCH(B2018,Sheet1!A$14:A$181,0)),N2022))))</f>
        <v/>
      </c>
      <c r="O2023" t="str">
        <f>IF(ISTEXT(E2023),"",IF(ISBLANK(E2023),"",IF(ISTEXT(D2023),"",IF(A2018="Invoice No. : ",INDEX(Sheet1!E$14:E$181,MATCH(B2018,Sheet1!A$14:A$181,0)),O2022))))</f>
        <v/>
      </c>
      <c r="P2023" t="str">
        <f>IF(ISTEXT(E2023),"",IF(ISBLANK(E2023),"",IF(ISTEXT(D2023),"",IF(A2018="Invoice No. : ",INDEX(Sheet1!G$14:G$181,MATCH(B2018,Sheet1!A$14:A$181,0)),P2022))))</f>
        <v/>
      </c>
      <c r="Q2023" t="str">
        <f t="shared" si="127"/>
        <v/>
      </c>
    </row>
    <row r="2024" spans="1:17" x14ac:dyDescent="0.2">
      <c r="F2024" s="26" t="str">
        <f t="shared" si="124"/>
        <v/>
      </c>
      <c r="G2024" s="26" t="str">
        <f>IF(ISTEXT(E2024),"",IF(ISBLANK(E2024),"",IF(ISTEXT(D2024),"",IF(A2019="Invoice No. : ",INDEX(Sheet1!F$14:F$181,MATCH(B2019,Sheet1!A$14:A$181,0)),G2023))))</f>
        <v/>
      </c>
      <c r="H2024" s="26" t="str">
        <f t="shared" si="125"/>
        <v/>
      </c>
      <c r="I2024" s="26" t="str">
        <f>IF(ISTEXT(E2024),"",IF(ISBLANK(E2024),"",IF(ISTEXT(D2024),"",IF(A2019="Invoice No. : ",TEXT(INDEX(Sheet1!C$14:C$200,MATCH(B2019,Sheet1!A$14:A$200,0)),"hh:mm:ss"),I2023))))</f>
        <v/>
      </c>
      <c r="J2024" t="str">
        <f t="shared" si="126"/>
        <v/>
      </c>
      <c r="K2024" t="str">
        <f>IF(ISBLANK(G2024),"",IF(ISTEXT(G2024),"",INDEX(Sheet1!H$14:H$181,MATCH(F2024,Sheet1!A$14:A$181,0))))</f>
        <v/>
      </c>
      <c r="L2024" t="str">
        <f>IF(ISBLANK(G2024),"",IF(ISTEXT(G2024),"",INDEX(Sheet1!I$14:I$181,MATCH(F2024,Sheet1!A$14:A$181,0))))</f>
        <v/>
      </c>
      <c r="M2024" t="str">
        <f>IF(ISBLANK(G2024),"",IF(ISTEXT(G2024),"",IF(INDEX(Sheet1!H$14:H$181,MATCH(F2024,Sheet1!A$14:A$181,0))&lt;&gt;0,IF(INDEX(Sheet1!I$14:I$181,MATCH(F2024,Sheet1!A$14:A$181,0))&lt;&gt;0,"Loan &amp; Cash","Loan"),"Cash")))</f>
        <v/>
      </c>
      <c r="N2024" t="str">
        <f>IF(ISTEXT(E2024),"",IF(ISBLANK(E2024),"",IF(ISTEXT(D2024),"",IF(A2019="Invoice No. : ",INDEX(Sheet1!D$14:D$181,MATCH(B2019,Sheet1!A$14:A$181,0)),N2023))))</f>
        <v/>
      </c>
      <c r="O2024" t="str">
        <f>IF(ISTEXT(E2024),"",IF(ISBLANK(E2024),"",IF(ISTEXT(D2024),"",IF(A2019="Invoice No. : ",INDEX(Sheet1!E$14:E$181,MATCH(B2019,Sheet1!A$14:A$181,0)),O2023))))</f>
        <v/>
      </c>
      <c r="P2024" t="str">
        <f>IF(ISTEXT(E2024),"",IF(ISBLANK(E2024),"",IF(ISTEXT(D2024),"",IF(A2019="Invoice No. : ",INDEX(Sheet1!G$14:G$181,MATCH(B2019,Sheet1!A$14:A$181,0)),P2023))))</f>
        <v/>
      </c>
      <c r="Q2024" t="str">
        <f t="shared" si="127"/>
        <v/>
      </c>
    </row>
    <row r="2025" spans="1:17" x14ac:dyDescent="0.2">
      <c r="A2025" s="3" t="s">
        <v>4</v>
      </c>
      <c r="B2025" s="4">
        <v>2145418</v>
      </c>
      <c r="C2025" s="3" t="s">
        <v>5</v>
      </c>
      <c r="D2025" s="5" t="s">
        <v>185</v>
      </c>
      <c r="F2025" s="26" t="str">
        <f t="shared" si="124"/>
        <v/>
      </c>
      <c r="G2025" s="26" t="str">
        <f>IF(ISTEXT(E2025),"",IF(ISBLANK(E2025),"",IF(ISTEXT(D2025),"",IF(A2020="Invoice No. : ",INDEX(Sheet1!F$14:F$181,MATCH(B2020,Sheet1!A$14:A$181,0)),G2024))))</f>
        <v/>
      </c>
      <c r="H2025" s="26" t="str">
        <f t="shared" si="125"/>
        <v/>
      </c>
      <c r="I2025" s="26" t="str">
        <f>IF(ISTEXT(E2025),"",IF(ISBLANK(E2025),"",IF(ISTEXT(D2025),"",IF(A2020="Invoice No. : ",TEXT(INDEX(Sheet1!C$14:C$200,MATCH(B2020,Sheet1!A$14:A$200,0)),"hh:mm:ss"),I2024))))</f>
        <v/>
      </c>
      <c r="J2025" t="str">
        <f t="shared" si="126"/>
        <v/>
      </c>
      <c r="K2025" t="str">
        <f>IF(ISBLANK(G2025),"",IF(ISTEXT(G2025),"",INDEX(Sheet1!H$14:H$181,MATCH(F2025,Sheet1!A$14:A$181,0))))</f>
        <v/>
      </c>
      <c r="L2025" t="str">
        <f>IF(ISBLANK(G2025),"",IF(ISTEXT(G2025),"",INDEX(Sheet1!I$14:I$181,MATCH(F2025,Sheet1!A$14:A$181,0))))</f>
        <v/>
      </c>
      <c r="M2025" t="str">
        <f>IF(ISBLANK(G2025),"",IF(ISTEXT(G2025),"",IF(INDEX(Sheet1!H$14:H$181,MATCH(F2025,Sheet1!A$14:A$181,0))&lt;&gt;0,IF(INDEX(Sheet1!I$14:I$181,MATCH(F2025,Sheet1!A$14:A$181,0))&lt;&gt;0,"Loan &amp; Cash","Loan"),"Cash")))</f>
        <v/>
      </c>
      <c r="N2025" t="str">
        <f>IF(ISTEXT(E2025),"",IF(ISBLANK(E2025),"",IF(ISTEXT(D2025),"",IF(A2020="Invoice No. : ",INDEX(Sheet1!D$14:D$181,MATCH(B2020,Sheet1!A$14:A$181,0)),N2024))))</f>
        <v/>
      </c>
      <c r="O2025" t="str">
        <f>IF(ISTEXT(E2025),"",IF(ISBLANK(E2025),"",IF(ISTEXT(D2025),"",IF(A2020="Invoice No. : ",INDEX(Sheet1!E$14:E$181,MATCH(B2020,Sheet1!A$14:A$181,0)),O2024))))</f>
        <v/>
      </c>
      <c r="P2025" t="str">
        <f>IF(ISTEXT(E2025),"",IF(ISBLANK(E2025),"",IF(ISTEXT(D2025),"",IF(A2020="Invoice No. : ",INDEX(Sheet1!G$14:G$181,MATCH(B2020,Sheet1!A$14:A$181,0)),P2024))))</f>
        <v/>
      </c>
      <c r="Q2025" t="str">
        <f t="shared" si="127"/>
        <v/>
      </c>
    </row>
    <row r="2026" spans="1:17" x14ac:dyDescent="0.2">
      <c r="A2026" s="3" t="s">
        <v>7</v>
      </c>
      <c r="B2026" s="6">
        <v>44943</v>
      </c>
      <c r="C2026" s="3" t="s">
        <v>8</v>
      </c>
      <c r="D2026" s="7">
        <v>2</v>
      </c>
      <c r="F2026" s="26" t="str">
        <f t="shared" si="124"/>
        <v/>
      </c>
      <c r="G2026" s="26" t="str">
        <f>IF(ISTEXT(E2026),"",IF(ISBLANK(E2026),"",IF(ISTEXT(D2026),"",IF(A2021="Invoice No. : ",INDEX(Sheet1!F$14:F$181,MATCH(B2021,Sheet1!A$14:A$181,0)),G2025))))</f>
        <v/>
      </c>
      <c r="H2026" s="26" t="str">
        <f t="shared" si="125"/>
        <v/>
      </c>
      <c r="I2026" s="26" t="str">
        <f>IF(ISTEXT(E2026),"",IF(ISBLANK(E2026),"",IF(ISTEXT(D2026),"",IF(A2021="Invoice No. : ",TEXT(INDEX(Sheet1!C$14:C$200,MATCH(B2021,Sheet1!A$14:A$200,0)),"hh:mm:ss"),I2025))))</f>
        <v/>
      </c>
      <c r="J2026" t="str">
        <f t="shared" si="126"/>
        <v/>
      </c>
      <c r="K2026" t="str">
        <f>IF(ISBLANK(G2026),"",IF(ISTEXT(G2026),"",INDEX(Sheet1!H$14:H$181,MATCH(F2026,Sheet1!A$14:A$181,0))))</f>
        <v/>
      </c>
      <c r="L2026" t="str">
        <f>IF(ISBLANK(G2026),"",IF(ISTEXT(G2026),"",INDEX(Sheet1!I$14:I$181,MATCH(F2026,Sheet1!A$14:A$181,0))))</f>
        <v/>
      </c>
      <c r="M2026" t="str">
        <f>IF(ISBLANK(G2026),"",IF(ISTEXT(G2026),"",IF(INDEX(Sheet1!H$14:H$181,MATCH(F2026,Sheet1!A$14:A$181,0))&lt;&gt;0,IF(INDEX(Sheet1!I$14:I$181,MATCH(F2026,Sheet1!A$14:A$181,0))&lt;&gt;0,"Loan &amp; Cash","Loan"),"Cash")))</f>
        <v/>
      </c>
      <c r="N2026" t="str">
        <f>IF(ISTEXT(E2026),"",IF(ISBLANK(E2026),"",IF(ISTEXT(D2026),"",IF(A2021="Invoice No. : ",INDEX(Sheet1!D$14:D$181,MATCH(B2021,Sheet1!A$14:A$181,0)),N2025))))</f>
        <v/>
      </c>
      <c r="O2026" t="str">
        <f>IF(ISTEXT(E2026),"",IF(ISBLANK(E2026),"",IF(ISTEXT(D2026),"",IF(A2021="Invoice No. : ",INDEX(Sheet1!E$14:E$181,MATCH(B2021,Sheet1!A$14:A$181,0)),O2025))))</f>
        <v/>
      </c>
      <c r="P2026" t="str">
        <f>IF(ISTEXT(E2026),"",IF(ISBLANK(E2026),"",IF(ISTEXT(D2026),"",IF(A2021="Invoice No. : ",INDEX(Sheet1!G$14:G$181,MATCH(B2021,Sheet1!A$14:A$181,0)),P2025))))</f>
        <v/>
      </c>
      <c r="Q2026" t="str">
        <f t="shared" si="127"/>
        <v/>
      </c>
    </row>
    <row r="2027" spans="1:17" x14ac:dyDescent="0.2">
      <c r="F2027" s="26" t="str">
        <f t="shared" si="124"/>
        <v/>
      </c>
      <c r="G2027" s="26" t="str">
        <f>IF(ISTEXT(E2027),"",IF(ISBLANK(E2027),"",IF(ISTEXT(D2027),"",IF(A2022="Invoice No. : ",INDEX(Sheet1!F$14:F$181,MATCH(B2022,Sheet1!A$14:A$181,0)),G2026))))</f>
        <v/>
      </c>
      <c r="H2027" s="26" t="str">
        <f t="shared" si="125"/>
        <v/>
      </c>
      <c r="I2027" s="26" t="str">
        <f>IF(ISTEXT(E2027),"",IF(ISBLANK(E2027),"",IF(ISTEXT(D2027),"",IF(A2022="Invoice No. : ",TEXT(INDEX(Sheet1!C$14:C$200,MATCH(B2022,Sheet1!A$14:A$200,0)),"hh:mm:ss"),I2026))))</f>
        <v/>
      </c>
      <c r="J2027" t="str">
        <f t="shared" si="126"/>
        <v/>
      </c>
      <c r="K2027" t="str">
        <f>IF(ISBLANK(G2027),"",IF(ISTEXT(G2027),"",INDEX(Sheet1!H$14:H$181,MATCH(F2027,Sheet1!A$14:A$181,0))))</f>
        <v/>
      </c>
      <c r="L2027" t="str">
        <f>IF(ISBLANK(G2027),"",IF(ISTEXT(G2027),"",INDEX(Sheet1!I$14:I$181,MATCH(F2027,Sheet1!A$14:A$181,0))))</f>
        <v/>
      </c>
      <c r="M2027" t="str">
        <f>IF(ISBLANK(G2027),"",IF(ISTEXT(G2027),"",IF(INDEX(Sheet1!H$14:H$181,MATCH(F2027,Sheet1!A$14:A$181,0))&lt;&gt;0,IF(INDEX(Sheet1!I$14:I$181,MATCH(F2027,Sheet1!A$14:A$181,0))&lt;&gt;0,"Loan &amp; Cash","Loan"),"Cash")))</f>
        <v/>
      </c>
      <c r="N2027" t="str">
        <f>IF(ISTEXT(E2027),"",IF(ISBLANK(E2027),"",IF(ISTEXT(D2027),"",IF(A2022="Invoice No. : ",INDEX(Sheet1!D$14:D$181,MATCH(B2022,Sheet1!A$14:A$181,0)),N2026))))</f>
        <v/>
      </c>
      <c r="O2027" t="str">
        <f>IF(ISTEXT(E2027),"",IF(ISBLANK(E2027),"",IF(ISTEXT(D2027),"",IF(A2022="Invoice No. : ",INDEX(Sheet1!E$14:E$181,MATCH(B2022,Sheet1!A$14:A$181,0)),O2026))))</f>
        <v/>
      </c>
      <c r="P2027" t="str">
        <f>IF(ISTEXT(E2027),"",IF(ISBLANK(E2027),"",IF(ISTEXT(D2027),"",IF(A2022="Invoice No. : ",INDEX(Sheet1!G$14:G$181,MATCH(B2022,Sheet1!A$14:A$181,0)),P2026))))</f>
        <v/>
      </c>
      <c r="Q2027" t="str">
        <f t="shared" si="127"/>
        <v/>
      </c>
    </row>
    <row r="2028" spans="1:17" x14ac:dyDescent="0.2">
      <c r="A2028" s="8" t="s">
        <v>9</v>
      </c>
      <c r="B2028" s="8" t="s">
        <v>10</v>
      </c>
      <c r="C2028" s="9" t="s">
        <v>11</v>
      </c>
      <c r="D2028" s="9" t="s">
        <v>12</v>
      </c>
      <c r="E2028" s="9" t="s">
        <v>13</v>
      </c>
      <c r="F2028" s="26" t="str">
        <f t="shared" si="124"/>
        <v/>
      </c>
      <c r="G2028" s="26" t="str">
        <f>IF(ISTEXT(E2028),"",IF(ISBLANK(E2028),"",IF(ISTEXT(D2028),"",IF(A2023="Invoice No. : ",INDEX(Sheet1!F$14:F$181,MATCH(B2023,Sheet1!A$14:A$181,0)),G2027))))</f>
        <v/>
      </c>
      <c r="H2028" s="26" t="str">
        <f t="shared" si="125"/>
        <v/>
      </c>
      <c r="I2028" s="26" t="str">
        <f>IF(ISTEXT(E2028),"",IF(ISBLANK(E2028),"",IF(ISTEXT(D2028),"",IF(A2023="Invoice No. : ",TEXT(INDEX(Sheet1!C$14:C$200,MATCH(B2023,Sheet1!A$14:A$200,0)),"hh:mm:ss"),I2027))))</f>
        <v/>
      </c>
      <c r="J2028" t="str">
        <f t="shared" si="126"/>
        <v/>
      </c>
      <c r="K2028" t="str">
        <f>IF(ISBLANK(G2028),"",IF(ISTEXT(G2028),"",INDEX(Sheet1!H$14:H$181,MATCH(F2028,Sheet1!A$14:A$181,0))))</f>
        <v/>
      </c>
      <c r="L2028" t="str">
        <f>IF(ISBLANK(G2028),"",IF(ISTEXT(G2028),"",INDEX(Sheet1!I$14:I$181,MATCH(F2028,Sheet1!A$14:A$181,0))))</f>
        <v/>
      </c>
      <c r="M2028" t="str">
        <f>IF(ISBLANK(G2028),"",IF(ISTEXT(G2028),"",IF(INDEX(Sheet1!H$14:H$181,MATCH(F2028,Sheet1!A$14:A$181,0))&lt;&gt;0,IF(INDEX(Sheet1!I$14:I$181,MATCH(F2028,Sheet1!A$14:A$181,0))&lt;&gt;0,"Loan &amp; Cash","Loan"),"Cash")))</f>
        <v/>
      </c>
      <c r="N2028" t="str">
        <f>IF(ISTEXT(E2028),"",IF(ISBLANK(E2028),"",IF(ISTEXT(D2028),"",IF(A2023="Invoice No. : ",INDEX(Sheet1!D$14:D$181,MATCH(B2023,Sheet1!A$14:A$181,0)),N2027))))</f>
        <v/>
      </c>
      <c r="O2028" t="str">
        <f>IF(ISTEXT(E2028),"",IF(ISBLANK(E2028),"",IF(ISTEXT(D2028),"",IF(A2023="Invoice No. : ",INDEX(Sheet1!E$14:E$181,MATCH(B2023,Sheet1!A$14:A$181,0)),O2027))))</f>
        <v/>
      </c>
      <c r="P2028" t="str">
        <f>IF(ISTEXT(E2028),"",IF(ISBLANK(E2028),"",IF(ISTEXT(D2028),"",IF(A2023="Invoice No. : ",INDEX(Sheet1!G$14:G$181,MATCH(B2023,Sheet1!A$14:A$181,0)),P2027))))</f>
        <v/>
      </c>
      <c r="Q2028" t="str">
        <f t="shared" si="127"/>
        <v/>
      </c>
    </row>
    <row r="2029" spans="1:17" x14ac:dyDescent="0.2">
      <c r="F2029" s="26" t="str">
        <f t="shared" si="124"/>
        <v/>
      </c>
      <c r="G2029" s="26" t="str">
        <f>IF(ISTEXT(E2029),"",IF(ISBLANK(E2029),"",IF(ISTEXT(D2029),"",IF(A2024="Invoice No. : ",INDEX(Sheet1!F$14:F$181,MATCH(B2024,Sheet1!A$14:A$181,0)),G2028))))</f>
        <v/>
      </c>
      <c r="H2029" s="26" t="str">
        <f t="shared" si="125"/>
        <v/>
      </c>
      <c r="I2029" s="26" t="str">
        <f>IF(ISTEXT(E2029),"",IF(ISBLANK(E2029),"",IF(ISTEXT(D2029),"",IF(A2024="Invoice No. : ",TEXT(INDEX(Sheet1!C$14:C$200,MATCH(B2024,Sheet1!A$14:A$200,0)),"hh:mm:ss"),I2028))))</f>
        <v/>
      </c>
      <c r="J2029" t="str">
        <f t="shared" si="126"/>
        <v/>
      </c>
      <c r="K2029" t="str">
        <f>IF(ISBLANK(G2029),"",IF(ISTEXT(G2029),"",INDEX(Sheet1!H$14:H$181,MATCH(F2029,Sheet1!A$14:A$181,0))))</f>
        <v/>
      </c>
      <c r="L2029" t="str">
        <f>IF(ISBLANK(G2029),"",IF(ISTEXT(G2029),"",INDEX(Sheet1!I$14:I$181,MATCH(F2029,Sheet1!A$14:A$181,0))))</f>
        <v/>
      </c>
      <c r="M2029" t="str">
        <f>IF(ISBLANK(G2029),"",IF(ISTEXT(G2029),"",IF(INDEX(Sheet1!H$14:H$181,MATCH(F2029,Sheet1!A$14:A$181,0))&lt;&gt;0,IF(INDEX(Sheet1!I$14:I$181,MATCH(F2029,Sheet1!A$14:A$181,0))&lt;&gt;0,"Loan &amp; Cash","Loan"),"Cash")))</f>
        <v/>
      </c>
      <c r="N2029" t="str">
        <f>IF(ISTEXT(E2029),"",IF(ISBLANK(E2029),"",IF(ISTEXT(D2029),"",IF(A2024="Invoice No. : ",INDEX(Sheet1!D$14:D$181,MATCH(B2024,Sheet1!A$14:A$181,0)),N2028))))</f>
        <v/>
      </c>
      <c r="O2029" t="str">
        <f>IF(ISTEXT(E2029),"",IF(ISBLANK(E2029),"",IF(ISTEXT(D2029),"",IF(A2024="Invoice No. : ",INDEX(Sheet1!E$14:E$181,MATCH(B2024,Sheet1!A$14:A$181,0)),O2028))))</f>
        <v/>
      </c>
      <c r="P2029" t="str">
        <f>IF(ISTEXT(E2029),"",IF(ISBLANK(E2029),"",IF(ISTEXT(D2029),"",IF(A2024="Invoice No. : ",INDEX(Sheet1!G$14:G$181,MATCH(B2024,Sheet1!A$14:A$181,0)),P2028))))</f>
        <v/>
      </c>
      <c r="Q2029" t="str">
        <f t="shared" si="127"/>
        <v/>
      </c>
    </row>
    <row r="2030" spans="1:17" x14ac:dyDescent="0.2">
      <c r="A2030" s="10" t="s">
        <v>149</v>
      </c>
      <c r="B2030" s="10" t="s">
        <v>150</v>
      </c>
      <c r="C2030" s="11">
        <v>1</v>
      </c>
      <c r="D2030" s="11">
        <v>10</v>
      </c>
      <c r="E2030" s="11">
        <v>10</v>
      </c>
      <c r="F2030" s="26">
        <f t="shared" si="124"/>
        <v>2145418</v>
      </c>
      <c r="G2030" s="26">
        <f>IF(ISTEXT(E2030),"",IF(ISBLANK(E2030),"",IF(ISTEXT(D2030),"",IF(A2025="Invoice No. : ",INDEX(Sheet1!F$14:F$181,MATCH(B2025,Sheet1!A$14:A$181,0)),G2029))))</f>
        <v>31968</v>
      </c>
      <c r="H2030" s="26" t="str">
        <f t="shared" si="125"/>
        <v>01/17/2023</v>
      </c>
      <c r="I2030" s="26" t="str">
        <f>IF(ISTEXT(E2030),"",IF(ISBLANK(E2030),"",IF(ISTEXT(D2030),"",IF(A2025="Invoice No. : ",TEXT(INDEX(Sheet1!C$14:C$200,MATCH(B2025,Sheet1!A$14:A$200,0)),"hh:mm:ss"),I2029))))</f>
        <v>15:34:03</v>
      </c>
      <c r="J2030">
        <f t="shared" si="126"/>
        <v>10</v>
      </c>
      <c r="K2030">
        <f>IF(ISBLANK(G2030),"",IF(ISTEXT(G2030),"",INDEX(Sheet1!H$14:H$181,MATCH(F2030,Sheet1!A$14:A$181,0))))</f>
        <v>0</v>
      </c>
      <c r="L2030">
        <f>IF(ISBLANK(G2030),"",IF(ISTEXT(G2030),"",INDEX(Sheet1!I$14:I$181,MATCH(F2030,Sheet1!A$14:A$181,0))))</f>
        <v>10</v>
      </c>
      <c r="M2030" t="str">
        <f>IF(ISBLANK(G2030),"",IF(ISTEXT(G2030),"",IF(INDEX(Sheet1!H$14:H$181,MATCH(F2030,Sheet1!A$14:A$181,0))&lt;&gt;0,IF(INDEX(Sheet1!I$14:I$181,MATCH(F2030,Sheet1!A$14:A$181,0))&lt;&gt;0,"Loan &amp; Cash","Loan"),"Cash")))</f>
        <v>Cash</v>
      </c>
      <c r="N2030">
        <f>IF(ISTEXT(E2030),"",IF(ISBLANK(E2030),"",IF(ISTEXT(D2030),"",IF(A2025="Invoice No. : ",INDEX(Sheet1!D$14:D$181,MATCH(B2025,Sheet1!A$14:A$181,0)),N2029))))</f>
        <v>2</v>
      </c>
      <c r="O2030" t="str">
        <f>IF(ISTEXT(E2030),"",IF(ISBLANK(E2030),"",IF(ISTEXT(D2030),"",IF(A2025="Invoice No. : ",INDEX(Sheet1!E$14:E$181,MATCH(B2025,Sheet1!A$14:A$181,0)),O2029))))</f>
        <v>RUBY</v>
      </c>
      <c r="P2030" t="str">
        <f>IF(ISTEXT(E2030),"",IF(ISBLANK(E2030),"",IF(ISTEXT(D2030),"",IF(A2025="Invoice No. : ",INDEX(Sheet1!G$14:G$181,MATCH(B2025,Sheet1!A$14:A$181,0)),P2029))))</f>
        <v>PERDON, MARISSA PERALTA</v>
      </c>
      <c r="Q2030">
        <f t="shared" si="127"/>
        <v>130591.09</v>
      </c>
    </row>
    <row r="2031" spans="1:17" x14ac:dyDescent="0.2">
      <c r="D2031" s="12" t="s">
        <v>16</v>
      </c>
      <c r="E2031" s="13">
        <v>10</v>
      </c>
      <c r="F2031" s="26" t="str">
        <f t="shared" si="124"/>
        <v/>
      </c>
      <c r="G2031" s="26" t="str">
        <f>IF(ISTEXT(E2031),"",IF(ISBLANK(E2031),"",IF(ISTEXT(D2031),"",IF(A2026="Invoice No. : ",INDEX(Sheet1!F$14:F$181,MATCH(B2026,Sheet1!A$14:A$181,0)),G2030))))</f>
        <v/>
      </c>
      <c r="H2031" s="26" t="str">
        <f t="shared" si="125"/>
        <v/>
      </c>
      <c r="I2031" s="26" t="str">
        <f>IF(ISTEXT(E2031),"",IF(ISBLANK(E2031),"",IF(ISTEXT(D2031),"",IF(A2026="Invoice No. : ",TEXT(INDEX(Sheet1!C$14:C$200,MATCH(B2026,Sheet1!A$14:A$200,0)),"hh:mm:ss"),I2030))))</f>
        <v/>
      </c>
      <c r="J2031" t="str">
        <f t="shared" si="126"/>
        <v/>
      </c>
      <c r="K2031" t="str">
        <f>IF(ISBLANK(G2031),"",IF(ISTEXT(G2031),"",INDEX(Sheet1!H$14:H$181,MATCH(F2031,Sheet1!A$14:A$181,0))))</f>
        <v/>
      </c>
      <c r="L2031" t="str">
        <f>IF(ISBLANK(G2031),"",IF(ISTEXT(G2031),"",INDEX(Sheet1!I$14:I$181,MATCH(F2031,Sheet1!A$14:A$181,0))))</f>
        <v/>
      </c>
      <c r="M2031" t="str">
        <f>IF(ISBLANK(G2031),"",IF(ISTEXT(G2031),"",IF(INDEX(Sheet1!H$14:H$181,MATCH(F2031,Sheet1!A$14:A$181,0))&lt;&gt;0,IF(INDEX(Sheet1!I$14:I$181,MATCH(F2031,Sheet1!A$14:A$181,0))&lt;&gt;0,"Loan &amp; Cash","Loan"),"Cash")))</f>
        <v/>
      </c>
      <c r="N2031" t="str">
        <f>IF(ISTEXT(E2031),"",IF(ISBLANK(E2031),"",IF(ISTEXT(D2031),"",IF(A2026="Invoice No. : ",INDEX(Sheet1!D$14:D$181,MATCH(B2026,Sheet1!A$14:A$181,0)),N2030))))</f>
        <v/>
      </c>
      <c r="O2031" t="str">
        <f>IF(ISTEXT(E2031),"",IF(ISBLANK(E2031),"",IF(ISTEXT(D2031),"",IF(A2026="Invoice No. : ",INDEX(Sheet1!E$14:E$181,MATCH(B2026,Sheet1!A$14:A$181,0)),O2030))))</f>
        <v/>
      </c>
      <c r="P2031" t="str">
        <f>IF(ISTEXT(E2031),"",IF(ISBLANK(E2031),"",IF(ISTEXT(D2031),"",IF(A2026="Invoice No. : ",INDEX(Sheet1!G$14:G$181,MATCH(B2026,Sheet1!A$14:A$181,0)),P2030))))</f>
        <v/>
      </c>
      <c r="Q2031" t="str">
        <f t="shared" si="127"/>
        <v/>
      </c>
    </row>
    <row r="2032" spans="1:17" x14ac:dyDescent="0.2">
      <c r="F2032" s="26" t="str">
        <f t="shared" si="124"/>
        <v/>
      </c>
      <c r="G2032" s="26" t="str">
        <f>IF(ISTEXT(E2032),"",IF(ISBLANK(E2032),"",IF(ISTEXT(D2032),"",IF(A2027="Invoice No. : ",INDEX(Sheet1!F$14:F$181,MATCH(B2027,Sheet1!A$14:A$181,0)),G2031))))</f>
        <v/>
      </c>
      <c r="H2032" s="26" t="str">
        <f t="shared" si="125"/>
        <v/>
      </c>
      <c r="I2032" s="26" t="str">
        <f>IF(ISTEXT(E2032),"",IF(ISBLANK(E2032),"",IF(ISTEXT(D2032),"",IF(A2027="Invoice No. : ",TEXT(INDEX(Sheet1!C$14:C$200,MATCH(B2027,Sheet1!A$14:A$200,0)),"hh:mm:ss"),I2031))))</f>
        <v/>
      </c>
      <c r="J2032" t="str">
        <f t="shared" si="126"/>
        <v/>
      </c>
      <c r="K2032" t="str">
        <f>IF(ISBLANK(G2032),"",IF(ISTEXT(G2032),"",INDEX(Sheet1!H$14:H$181,MATCH(F2032,Sheet1!A$14:A$181,0))))</f>
        <v/>
      </c>
      <c r="L2032" t="str">
        <f>IF(ISBLANK(G2032),"",IF(ISTEXT(G2032),"",INDEX(Sheet1!I$14:I$181,MATCH(F2032,Sheet1!A$14:A$181,0))))</f>
        <v/>
      </c>
      <c r="M2032" t="str">
        <f>IF(ISBLANK(G2032),"",IF(ISTEXT(G2032),"",IF(INDEX(Sheet1!H$14:H$181,MATCH(F2032,Sheet1!A$14:A$181,0))&lt;&gt;0,IF(INDEX(Sheet1!I$14:I$181,MATCH(F2032,Sheet1!A$14:A$181,0))&lt;&gt;0,"Loan &amp; Cash","Loan"),"Cash")))</f>
        <v/>
      </c>
      <c r="N2032" t="str">
        <f>IF(ISTEXT(E2032),"",IF(ISBLANK(E2032),"",IF(ISTEXT(D2032),"",IF(A2027="Invoice No. : ",INDEX(Sheet1!D$14:D$181,MATCH(B2027,Sheet1!A$14:A$181,0)),N2031))))</f>
        <v/>
      </c>
      <c r="O2032" t="str">
        <f>IF(ISTEXT(E2032),"",IF(ISBLANK(E2032),"",IF(ISTEXT(D2032),"",IF(A2027="Invoice No. : ",INDEX(Sheet1!E$14:E$181,MATCH(B2027,Sheet1!A$14:A$181,0)),O2031))))</f>
        <v/>
      </c>
      <c r="P2032" t="str">
        <f>IF(ISTEXT(E2032),"",IF(ISBLANK(E2032),"",IF(ISTEXT(D2032),"",IF(A2027="Invoice No. : ",INDEX(Sheet1!G$14:G$181,MATCH(B2027,Sheet1!A$14:A$181,0)),P2031))))</f>
        <v/>
      </c>
      <c r="Q2032" t="str">
        <f t="shared" si="127"/>
        <v/>
      </c>
    </row>
    <row r="2033" spans="1:17" x14ac:dyDescent="0.2">
      <c r="F2033" s="26" t="str">
        <f t="shared" si="124"/>
        <v/>
      </c>
      <c r="G2033" s="26" t="str">
        <f>IF(ISTEXT(E2033),"",IF(ISBLANK(E2033),"",IF(ISTEXT(D2033),"",IF(A2028="Invoice No. : ",INDEX(Sheet1!F$14:F$181,MATCH(B2028,Sheet1!A$14:A$181,0)),G2032))))</f>
        <v/>
      </c>
      <c r="H2033" s="26" t="str">
        <f t="shared" si="125"/>
        <v/>
      </c>
      <c r="I2033" s="26" t="str">
        <f>IF(ISTEXT(E2033),"",IF(ISBLANK(E2033),"",IF(ISTEXT(D2033),"",IF(A2028="Invoice No. : ",TEXT(INDEX(Sheet1!C$14:C$200,MATCH(B2028,Sheet1!A$14:A$200,0)),"hh:mm:ss"),I2032))))</f>
        <v/>
      </c>
      <c r="J2033" t="str">
        <f t="shared" si="126"/>
        <v/>
      </c>
      <c r="K2033" t="str">
        <f>IF(ISBLANK(G2033),"",IF(ISTEXT(G2033),"",INDEX(Sheet1!H$14:H$181,MATCH(F2033,Sheet1!A$14:A$181,0))))</f>
        <v/>
      </c>
      <c r="L2033" t="str">
        <f>IF(ISBLANK(G2033),"",IF(ISTEXT(G2033),"",INDEX(Sheet1!I$14:I$181,MATCH(F2033,Sheet1!A$14:A$181,0))))</f>
        <v/>
      </c>
      <c r="M2033" t="str">
        <f>IF(ISBLANK(G2033),"",IF(ISTEXT(G2033),"",IF(INDEX(Sheet1!H$14:H$181,MATCH(F2033,Sheet1!A$14:A$181,0))&lt;&gt;0,IF(INDEX(Sheet1!I$14:I$181,MATCH(F2033,Sheet1!A$14:A$181,0))&lt;&gt;0,"Loan &amp; Cash","Loan"),"Cash")))</f>
        <v/>
      </c>
      <c r="N2033" t="str">
        <f>IF(ISTEXT(E2033),"",IF(ISBLANK(E2033),"",IF(ISTEXT(D2033),"",IF(A2028="Invoice No. : ",INDEX(Sheet1!D$14:D$181,MATCH(B2028,Sheet1!A$14:A$181,0)),N2032))))</f>
        <v/>
      </c>
      <c r="O2033" t="str">
        <f>IF(ISTEXT(E2033),"",IF(ISBLANK(E2033),"",IF(ISTEXT(D2033),"",IF(A2028="Invoice No. : ",INDEX(Sheet1!E$14:E$181,MATCH(B2028,Sheet1!A$14:A$181,0)),O2032))))</f>
        <v/>
      </c>
      <c r="P2033" t="str">
        <f>IF(ISTEXT(E2033),"",IF(ISBLANK(E2033),"",IF(ISTEXT(D2033),"",IF(A2028="Invoice No. : ",INDEX(Sheet1!G$14:G$181,MATCH(B2028,Sheet1!A$14:A$181,0)),P2032))))</f>
        <v/>
      </c>
      <c r="Q2033" t="str">
        <f t="shared" si="127"/>
        <v/>
      </c>
    </row>
    <row r="2034" spans="1:17" x14ac:dyDescent="0.2">
      <c r="A2034" s="3" t="s">
        <v>4</v>
      </c>
      <c r="B2034" s="4">
        <v>2145419</v>
      </c>
      <c r="C2034" s="3" t="s">
        <v>5</v>
      </c>
      <c r="D2034" s="5" t="s">
        <v>185</v>
      </c>
      <c r="F2034" s="26" t="str">
        <f t="shared" si="124"/>
        <v/>
      </c>
      <c r="G2034" s="26" t="str">
        <f>IF(ISTEXT(E2034),"",IF(ISBLANK(E2034),"",IF(ISTEXT(D2034),"",IF(A2029="Invoice No. : ",INDEX(Sheet1!F$14:F$181,MATCH(B2029,Sheet1!A$14:A$181,0)),G2033))))</f>
        <v/>
      </c>
      <c r="H2034" s="26" t="str">
        <f t="shared" si="125"/>
        <v/>
      </c>
      <c r="I2034" s="26" t="str">
        <f>IF(ISTEXT(E2034),"",IF(ISBLANK(E2034),"",IF(ISTEXT(D2034),"",IF(A2029="Invoice No. : ",TEXT(INDEX(Sheet1!C$14:C$200,MATCH(B2029,Sheet1!A$14:A$200,0)),"hh:mm:ss"),I2033))))</f>
        <v/>
      </c>
      <c r="J2034" t="str">
        <f t="shared" si="126"/>
        <v/>
      </c>
      <c r="K2034" t="str">
        <f>IF(ISBLANK(G2034),"",IF(ISTEXT(G2034),"",INDEX(Sheet1!H$14:H$181,MATCH(F2034,Sheet1!A$14:A$181,0))))</f>
        <v/>
      </c>
      <c r="L2034" t="str">
        <f>IF(ISBLANK(G2034),"",IF(ISTEXT(G2034),"",INDEX(Sheet1!I$14:I$181,MATCH(F2034,Sheet1!A$14:A$181,0))))</f>
        <v/>
      </c>
      <c r="M2034" t="str">
        <f>IF(ISBLANK(G2034),"",IF(ISTEXT(G2034),"",IF(INDEX(Sheet1!H$14:H$181,MATCH(F2034,Sheet1!A$14:A$181,0))&lt;&gt;0,IF(INDEX(Sheet1!I$14:I$181,MATCH(F2034,Sheet1!A$14:A$181,0))&lt;&gt;0,"Loan &amp; Cash","Loan"),"Cash")))</f>
        <v/>
      </c>
      <c r="N2034" t="str">
        <f>IF(ISTEXT(E2034),"",IF(ISBLANK(E2034),"",IF(ISTEXT(D2034),"",IF(A2029="Invoice No. : ",INDEX(Sheet1!D$14:D$181,MATCH(B2029,Sheet1!A$14:A$181,0)),N2033))))</f>
        <v/>
      </c>
      <c r="O2034" t="str">
        <f>IF(ISTEXT(E2034),"",IF(ISBLANK(E2034),"",IF(ISTEXT(D2034),"",IF(A2029="Invoice No. : ",INDEX(Sheet1!E$14:E$181,MATCH(B2029,Sheet1!A$14:A$181,0)),O2033))))</f>
        <v/>
      </c>
      <c r="P2034" t="str">
        <f>IF(ISTEXT(E2034),"",IF(ISBLANK(E2034),"",IF(ISTEXT(D2034),"",IF(A2029="Invoice No. : ",INDEX(Sheet1!G$14:G$181,MATCH(B2029,Sheet1!A$14:A$181,0)),P2033))))</f>
        <v/>
      </c>
      <c r="Q2034" t="str">
        <f t="shared" si="127"/>
        <v/>
      </c>
    </row>
    <row r="2035" spans="1:17" x14ac:dyDescent="0.2">
      <c r="A2035" s="3" t="s">
        <v>7</v>
      </c>
      <c r="B2035" s="6">
        <v>44943</v>
      </c>
      <c r="C2035" s="3" t="s">
        <v>8</v>
      </c>
      <c r="D2035" s="7">
        <v>2</v>
      </c>
      <c r="F2035" s="26" t="str">
        <f t="shared" si="124"/>
        <v/>
      </c>
      <c r="G2035" s="26" t="str">
        <f>IF(ISTEXT(E2035),"",IF(ISBLANK(E2035),"",IF(ISTEXT(D2035),"",IF(A2030="Invoice No. : ",INDEX(Sheet1!F$14:F$181,MATCH(B2030,Sheet1!A$14:A$181,0)),G2034))))</f>
        <v/>
      </c>
      <c r="H2035" s="26" t="str">
        <f t="shared" si="125"/>
        <v/>
      </c>
      <c r="I2035" s="26" t="str">
        <f>IF(ISTEXT(E2035),"",IF(ISBLANK(E2035),"",IF(ISTEXT(D2035),"",IF(A2030="Invoice No. : ",TEXT(INDEX(Sheet1!C$14:C$200,MATCH(B2030,Sheet1!A$14:A$200,0)),"hh:mm:ss"),I2034))))</f>
        <v/>
      </c>
      <c r="J2035" t="str">
        <f t="shared" si="126"/>
        <v/>
      </c>
      <c r="K2035" t="str">
        <f>IF(ISBLANK(G2035),"",IF(ISTEXT(G2035),"",INDEX(Sheet1!H$14:H$181,MATCH(F2035,Sheet1!A$14:A$181,0))))</f>
        <v/>
      </c>
      <c r="L2035" t="str">
        <f>IF(ISBLANK(G2035),"",IF(ISTEXT(G2035),"",INDEX(Sheet1!I$14:I$181,MATCH(F2035,Sheet1!A$14:A$181,0))))</f>
        <v/>
      </c>
      <c r="M2035" t="str">
        <f>IF(ISBLANK(G2035),"",IF(ISTEXT(G2035),"",IF(INDEX(Sheet1!H$14:H$181,MATCH(F2035,Sheet1!A$14:A$181,0))&lt;&gt;0,IF(INDEX(Sheet1!I$14:I$181,MATCH(F2035,Sheet1!A$14:A$181,0))&lt;&gt;0,"Loan &amp; Cash","Loan"),"Cash")))</f>
        <v/>
      </c>
      <c r="N2035" t="str">
        <f>IF(ISTEXT(E2035),"",IF(ISBLANK(E2035),"",IF(ISTEXT(D2035),"",IF(A2030="Invoice No. : ",INDEX(Sheet1!D$14:D$181,MATCH(B2030,Sheet1!A$14:A$181,0)),N2034))))</f>
        <v/>
      </c>
      <c r="O2035" t="str">
        <f>IF(ISTEXT(E2035),"",IF(ISBLANK(E2035),"",IF(ISTEXT(D2035),"",IF(A2030="Invoice No. : ",INDEX(Sheet1!E$14:E$181,MATCH(B2030,Sheet1!A$14:A$181,0)),O2034))))</f>
        <v/>
      </c>
      <c r="P2035" t="str">
        <f>IF(ISTEXT(E2035),"",IF(ISBLANK(E2035),"",IF(ISTEXT(D2035),"",IF(A2030="Invoice No. : ",INDEX(Sheet1!G$14:G$181,MATCH(B2030,Sheet1!A$14:A$181,0)),P2034))))</f>
        <v/>
      </c>
      <c r="Q2035" t="str">
        <f t="shared" si="127"/>
        <v/>
      </c>
    </row>
    <row r="2036" spans="1:17" x14ac:dyDescent="0.2">
      <c r="F2036" s="26" t="str">
        <f t="shared" si="124"/>
        <v/>
      </c>
      <c r="G2036" s="26" t="str">
        <f>IF(ISTEXT(E2036),"",IF(ISBLANK(E2036),"",IF(ISTEXT(D2036),"",IF(A2031="Invoice No. : ",INDEX(Sheet1!F$14:F$181,MATCH(B2031,Sheet1!A$14:A$181,0)),G2035))))</f>
        <v/>
      </c>
      <c r="H2036" s="26" t="str">
        <f t="shared" si="125"/>
        <v/>
      </c>
      <c r="I2036" s="26" t="str">
        <f>IF(ISTEXT(E2036),"",IF(ISBLANK(E2036),"",IF(ISTEXT(D2036),"",IF(A2031="Invoice No. : ",TEXT(INDEX(Sheet1!C$14:C$200,MATCH(B2031,Sheet1!A$14:A$200,0)),"hh:mm:ss"),I2035))))</f>
        <v/>
      </c>
      <c r="J2036" t="str">
        <f t="shared" si="126"/>
        <v/>
      </c>
      <c r="K2036" t="str">
        <f>IF(ISBLANK(G2036),"",IF(ISTEXT(G2036),"",INDEX(Sheet1!H$14:H$181,MATCH(F2036,Sheet1!A$14:A$181,0))))</f>
        <v/>
      </c>
      <c r="L2036" t="str">
        <f>IF(ISBLANK(G2036),"",IF(ISTEXT(G2036),"",INDEX(Sheet1!I$14:I$181,MATCH(F2036,Sheet1!A$14:A$181,0))))</f>
        <v/>
      </c>
      <c r="M2036" t="str">
        <f>IF(ISBLANK(G2036),"",IF(ISTEXT(G2036),"",IF(INDEX(Sheet1!H$14:H$181,MATCH(F2036,Sheet1!A$14:A$181,0))&lt;&gt;0,IF(INDEX(Sheet1!I$14:I$181,MATCH(F2036,Sheet1!A$14:A$181,0))&lt;&gt;0,"Loan &amp; Cash","Loan"),"Cash")))</f>
        <v/>
      </c>
      <c r="N2036" t="str">
        <f>IF(ISTEXT(E2036),"",IF(ISBLANK(E2036),"",IF(ISTEXT(D2036),"",IF(A2031="Invoice No. : ",INDEX(Sheet1!D$14:D$181,MATCH(B2031,Sheet1!A$14:A$181,0)),N2035))))</f>
        <v/>
      </c>
      <c r="O2036" t="str">
        <f>IF(ISTEXT(E2036),"",IF(ISBLANK(E2036),"",IF(ISTEXT(D2036),"",IF(A2031="Invoice No. : ",INDEX(Sheet1!E$14:E$181,MATCH(B2031,Sheet1!A$14:A$181,0)),O2035))))</f>
        <v/>
      </c>
      <c r="P2036" t="str">
        <f>IF(ISTEXT(E2036),"",IF(ISBLANK(E2036),"",IF(ISTEXT(D2036),"",IF(A2031="Invoice No. : ",INDEX(Sheet1!G$14:G$181,MATCH(B2031,Sheet1!A$14:A$181,0)),P2035))))</f>
        <v/>
      </c>
      <c r="Q2036" t="str">
        <f t="shared" si="127"/>
        <v/>
      </c>
    </row>
    <row r="2037" spans="1:17" x14ac:dyDescent="0.2">
      <c r="A2037" s="8" t="s">
        <v>9</v>
      </c>
      <c r="B2037" s="8" t="s">
        <v>10</v>
      </c>
      <c r="C2037" s="9" t="s">
        <v>11</v>
      </c>
      <c r="D2037" s="9" t="s">
        <v>12</v>
      </c>
      <c r="E2037" s="9" t="s">
        <v>13</v>
      </c>
      <c r="F2037" s="26" t="str">
        <f t="shared" si="124"/>
        <v/>
      </c>
      <c r="G2037" s="26" t="str">
        <f>IF(ISTEXT(E2037),"",IF(ISBLANK(E2037),"",IF(ISTEXT(D2037),"",IF(A2032="Invoice No. : ",INDEX(Sheet1!F$14:F$181,MATCH(B2032,Sheet1!A$14:A$181,0)),G2036))))</f>
        <v/>
      </c>
      <c r="H2037" s="26" t="str">
        <f t="shared" si="125"/>
        <v/>
      </c>
      <c r="I2037" s="26" t="str">
        <f>IF(ISTEXT(E2037),"",IF(ISBLANK(E2037),"",IF(ISTEXT(D2037),"",IF(A2032="Invoice No. : ",TEXT(INDEX(Sheet1!C$14:C$200,MATCH(B2032,Sheet1!A$14:A$200,0)),"hh:mm:ss"),I2036))))</f>
        <v/>
      </c>
      <c r="J2037" t="str">
        <f t="shared" si="126"/>
        <v/>
      </c>
      <c r="K2037" t="str">
        <f>IF(ISBLANK(G2037),"",IF(ISTEXT(G2037),"",INDEX(Sheet1!H$14:H$181,MATCH(F2037,Sheet1!A$14:A$181,0))))</f>
        <v/>
      </c>
      <c r="L2037" t="str">
        <f>IF(ISBLANK(G2037),"",IF(ISTEXT(G2037),"",INDEX(Sheet1!I$14:I$181,MATCH(F2037,Sheet1!A$14:A$181,0))))</f>
        <v/>
      </c>
      <c r="M2037" t="str">
        <f>IF(ISBLANK(G2037),"",IF(ISTEXT(G2037),"",IF(INDEX(Sheet1!H$14:H$181,MATCH(F2037,Sheet1!A$14:A$181,0))&lt;&gt;0,IF(INDEX(Sheet1!I$14:I$181,MATCH(F2037,Sheet1!A$14:A$181,0))&lt;&gt;0,"Loan &amp; Cash","Loan"),"Cash")))</f>
        <v/>
      </c>
      <c r="N2037" t="str">
        <f>IF(ISTEXT(E2037),"",IF(ISBLANK(E2037),"",IF(ISTEXT(D2037),"",IF(A2032="Invoice No. : ",INDEX(Sheet1!D$14:D$181,MATCH(B2032,Sheet1!A$14:A$181,0)),N2036))))</f>
        <v/>
      </c>
      <c r="O2037" t="str">
        <f>IF(ISTEXT(E2037),"",IF(ISBLANK(E2037),"",IF(ISTEXT(D2037),"",IF(A2032="Invoice No. : ",INDEX(Sheet1!E$14:E$181,MATCH(B2032,Sheet1!A$14:A$181,0)),O2036))))</f>
        <v/>
      </c>
      <c r="P2037" t="str">
        <f>IF(ISTEXT(E2037),"",IF(ISBLANK(E2037),"",IF(ISTEXT(D2037),"",IF(A2032="Invoice No. : ",INDEX(Sheet1!G$14:G$181,MATCH(B2032,Sheet1!A$14:A$181,0)),P2036))))</f>
        <v/>
      </c>
      <c r="Q2037" t="str">
        <f t="shared" si="127"/>
        <v/>
      </c>
    </row>
    <row r="2038" spans="1:17" x14ac:dyDescent="0.2">
      <c r="F2038" s="26" t="str">
        <f t="shared" si="124"/>
        <v/>
      </c>
      <c r="G2038" s="26" t="str">
        <f>IF(ISTEXT(E2038),"",IF(ISBLANK(E2038),"",IF(ISTEXT(D2038),"",IF(A2033="Invoice No. : ",INDEX(Sheet1!F$14:F$181,MATCH(B2033,Sheet1!A$14:A$181,0)),G2037))))</f>
        <v/>
      </c>
      <c r="H2038" s="26" t="str">
        <f t="shared" si="125"/>
        <v/>
      </c>
      <c r="I2038" s="26" t="str">
        <f>IF(ISTEXT(E2038),"",IF(ISBLANK(E2038),"",IF(ISTEXT(D2038),"",IF(A2033="Invoice No. : ",TEXT(INDEX(Sheet1!C$14:C$200,MATCH(B2033,Sheet1!A$14:A$200,0)),"hh:mm:ss"),I2037))))</f>
        <v/>
      </c>
      <c r="J2038" t="str">
        <f t="shared" si="126"/>
        <v/>
      </c>
      <c r="K2038" t="str">
        <f>IF(ISBLANK(G2038),"",IF(ISTEXT(G2038),"",INDEX(Sheet1!H$14:H$181,MATCH(F2038,Sheet1!A$14:A$181,0))))</f>
        <v/>
      </c>
      <c r="L2038" t="str">
        <f>IF(ISBLANK(G2038),"",IF(ISTEXT(G2038),"",INDEX(Sheet1!I$14:I$181,MATCH(F2038,Sheet1!A$14:A$181,0))))</f>
        <v/>
      </c>
      <c r="M2038" t="str">
        <f>IF(ISBLANK(G2038),"",IF(ISTEXT(G2038),"",IF(INDEX(Sheet1!H$14:H$181,MATCH(F2038,Sheet1!A$14:A$181,0))&lt;&gt;0,IF(INDEX(Sheet1!I$14:I$181,MATCH(F2038,Sheet1!A$14:A$181,0))&lt;&gt;0,"Loan &amp; Cash","Loan"),"Cash")))</f>
        <v/>
      </c>
      <c r="N2038" t="str">
        <f>IF(ISTEXT(E2038),"",IF(ISBLANK(E2038),"",IF(ISTEXT(D2038),"",IF(A2033="Invoice No. : ",INDEX(Sheet1!D$14:D$181,MATCH(B2033,Sheet1!A$14:A$181,0)),N2037))))</f>
        <v/>
      </c>
      <c r="O2038" t="str">
        <f>IF(ISTEXT(E2038),"",IF(ISBLANK(E2038),"",IF(ISTEXT(D2038),"",IF(A2033="Invoice No. : ",INDEX(Sheet1!E$14:E$181,MATCH(B2033,Sheet1!A$14:A$181,0)),O2037))))</f>
        <v/>
      </c>
      <c r="P2038" t="str">
        <f>IF(ISTEXT(E2038),"",IF(ISBLANK(E2038),"",IF(ISTEXT(D2038),"",IF(A2033="Invoice No. : ",INDEX(Sheet1!G$14:G$181,MATCH(B2033,Sheet1!A$14:A$181,0)),P2037))))</f>
        <v/>
      </c>
      <c r="Q2038" t="str">
        <f t="shared" si="127"/>
        <v/>
      </c>
    </row>
    <row r="2039" spans="1:17" x14ac:dyDescent="0.2">
      <c r="A2039" s="10" t="s">
        <v>515</v>
      </c>
      <c r="B2039" s="10" t="s">
        <v>516</v>
      </c>
      <c r="C2039" s="11">
        <v>1</v>
      </c>
      <c r="D2039" s="11">
        <v>100</v>
      </c>
      <c r="E2039" s="11">
        <v>100</v>
      </c>
      <c r="F2039" s="26">
        <f t="shared" si="124"/>
        <v>2145419</v>
      </c>
      <c r="G2039" s="26">
        <f>IF(ISTEXT(E2039),"",IF(ISBLANK(E2039),"",IF(ISTEXT(D2039),"",IF(A2034="Invoice No. : ",INDEX(Sheet1!F$14:F$181,MATCH(B2034,Sheet1!A$14:A$181,0)),G2038))))</f>
        <v>31735</v>
      </c>
      <c r="H2039" s="26" t="str">
        <f t="shared" si="125"/>
        <v>01/17/2023</v>
      </c>
      <c r="I2039" s="26" t="str">
        <f>IF(ISTEXT(E2039),"",IF(ISBLANK(E2039),"",IF(ISTEXT(D2039),"",IF(A2034="Invoice No. : ",TEXT(INDEX(Sheet1!C$14:C$200,MATCH(B2034,Sheet1!A$14:A$200,0)),"hh:mm:ss"),I2038))))</f>
        <v>15:38:41</v>
      </c>
      <c r="J2039">
        <f t="shared" si="126"/>
        <v>3945.5</v>
      </c>
      <c r="K2039">
        <f>IF(ISBLANK(G2039),"",IF(ISTEXT(G2039),"",INDEX(Sheet1!H$14:H$181,MATCH(F2039,Sheet1!A$14:A$181,0))))</f>
        <v>2000</v>
      </c>
      <c r="L2039">
        <f>IF(ISBLANK(G2039),"",IF(ISTEXT(G2039),"",INDEX(Sheet1!I$14:I$181,MATCH(F2039,Sheet1!A$14:A$181,0))))</f>
        <v>1945.5</v>
      </c>
      <c r="M2039" t="str">
        <f>IF(ISBLANK(G2039),"",IF(ISTEXT(G2039),"",IF(INDEX(Sheet1!H$14:H$181,MATCH(F2039,Sheet1!A$14:A$181,0))&lt;&gt;0,IF(INDEX(Sheet1!I$14:I$181,MATCH(F2039,Sheet1!A$14:A$181,0))&lt;&gt;0,"Loan &amp; Cash","Loan"),"Cash")))</f>
        <v>Loan &amp; Cash</v>
      </c>
      <c r="N2039">
        <f>IF(ISTEXT(E2039),"",IF(ISBLANK(E2039),"",IF(ISTEXT(D2039),"",IF(A2034="Invoice No. : ",INDEX(Sheet1!D$14:D$181,MATCH(B2034,Sheet1!A$14:A$181,0)),N2038))))</f>
        <v>2</v>
      </c>
      <c r="O2039" t="str">
        <f>IF(ISTEXT(E2039),"",IF(ISBLANK(E2039),"",IF(ISTEXT(D2039),"",IF(A2034="Invoice No. : ",INDEX(Sheet1!E$14:E$181,MATCH(B2034,Sheet1!A$14:A$181,0)),O2038))))</f>
        <v>RUBY</v>
      </c>
      <c r="P2039" t="str">
        <f>IF(ISTEXT(E2039),"",IF(ISBLANK(E2039),"",IF(ISTEXT(D2039),"",IF(A2034="Invoice No. : ",INDEX(Sheet1!G$14:G$181,MATCH(B2034,Sheet1!A$14:A$181,0)),P2038))))</f>
        <v>SALVADOR, PAULINE JEAN BARROGA</v>
      </c>
      <c r="Q2039">
        <f t="shared" si="127"/>
        <v>130591.09</v>
      </c>
    </row>
    <row r="2040" spans="1:17" x14ac:dyDescent="0.2">
      <c r="A2040" s="10" t="s">
        <v>1255</v>
      </c>
      <c r="B2040" s="10" t="s">
        <v>1256</v>
      </c>
      <c r="C2040" s="11">
        <v>1</v>
      </c>
      <c r="D2040" s="11">
        <v>194</v>
      </c>
      <c r="E2040" s="11">
        <v>194</v>
      </c>
      <c r="F2040" s="26">
        <f t="shared" si="124"/>
        <v>2145419</v>
      </c>
      <c r="G2040" s="26">
        <f>IF(ISTEXT(E2040),"",IF(ISBLANK(E2040),"",IF(ISTEXT(D2040),"",IF(A2035="Invoice No. : ",INDEX(Sheet1!F$14:F$181,MATCH(B2035,Sheet1!A$14:A$181,0)),G2039))))</f>
        <v>31735</v>
      </c>
      <c r="H2040" s="26" t="str">
        <f t="shared" si="125"/>
        <v>01/17/2023</v>
      </c>
      <c r="I2040" s="26" t="str">
        <f>IF(ISTEXT(E2040),"",IF(ISBLANK(E2040),"",IF(ISTEXT(D2040),"",IF(A2035="Invoice No. : ",TEXT(INDEX(Sheet1!C$14:C$200,MATCH(B2035,Sheet1!A$14:A$200,0)),"hh:mm:ss"),I2039))))</f>
        <v>15:38:41</v>
      </c>
      <c r="J2040">
        <f t="shared" si="126"/>
        <v>3945.5</v>
      </c>
      <c r="K2040">
        <f>IF(ISBLANK(G2040),"",IF(ISTEXT(G2040),"",INDEX(Sheet1!H$14:H$181,MATCH(F2040,Sheet1!A$14:A$181,0))))</f>
        <v>2000</v>
      </c>
      <c r="L2040">
        <f>IF(ISBLANK(G2040),"",IF(ISTEXT(G2040),"",INDEX(Sheet1!I$14:I$181,MATCH(F2040,Sheet1!A$14:A$181,0))))</f>
        <v>1945.5</v>
      </c>
      <c r="M2040" t="str">
        <f>IF(ISBLANK(G2040),"",IF(ISTEXT(G2040),"",IF(INDEX(Sheet1!H$14:H$181,MATCH(F2040,Sheet1!A$14:A$181,0))&lt;&gt;0,IF(INDEX(Sheet1!I$14:I$181,MATCH(F2040,Sheet1!A$14:A$181,0))&lt;&gt;0,"Loan &amp; Cash","Loan"),"Cash")))</f>
        <v>Loan &amp; Cash</v>
      </c>
      <c r="N2040">
        <f>IF(ISTEXT(E2040),"",IF(ISBLANK(E2040),"",IF(ISTEXT(D2040),"",IF(A2035="Invoice No. : ",INDEX(Sheet1!D$14:D$181,MATCH(B2035,Sheet1!A$14:A$181,0)),N2039))))</f>
        <v>2</v>
      </c>
      <c r="O2040" t="str">
        <f>IF(ISTEXT(E2040),"",IF(ISBLANK(E2040),"",IF(ISTEXT(D2040),"",IF(A2035="Invoice No. : ",INDEX(Sheet1!E$14:E$181,MATCH(B2035,Sheet1!A$14:A$181,0)),O2039))))</f>
        <v>RUBY</v>
      </c>
      <c r="P2040" t="str">
        <f>IF(ISTEXT(E2040),"",IF(ISBLANK(E2040),"",IF(ISTEXT(D2040),"",IF(A2035="Invoice No. : ",INDEX(Sheet1!G$14:G$181,MATCH(B2035,Sheet1!A$14:A$181,0)),P2039))))</f>
        <v>SALVADOR, PAULINE JEAN BARROGA</v>
      </c>
      <c r="Q2040">
        <f t="shared" si="127"/>
        <v>130591.09</v>
      </c>
    </row>
    <row r="2041" spans="1:17" x14ac:dyDescent="0.2">
      <c r="A2041" s="10" t="s">
        <v>667</v>
      </c>
      <c r="B2041" s="10" t="s">
        <v>668</v>
      </c>
      <c r="C2041" s="11">
        <v>3</v>
      </c>
      <c r="D2041" s="11">
        <v>67.75</v>
      </c>
      <c r="E2041" s="11">
        <v>203.25</v>
      </c>
      <c r="F2041" s="26">
        <f t="shared" si="124"/>
        <v>2145419</v>
      </c>
      <c r="G2041" s="26">
        <f>IF(ISTEXT(E2041),"",IF(ISBLANK(E2041),"",IF(ISTEXT(D2041),"",IF(A2036="Invoice No. : ",INDEX(Sheet1!F$14:F$181,MATCH(B2036,Sheet1!A$14:A$181,0)),G2040))))</f>
        <v>31735</v>
      </c>
      <c r="H2041" s="26" t="str">
        <f t="shared" si="125"/>
        <v>01/17/2023</v>
      </c>
      <c r="I2041" s="26" t="str">
        <f>IF(ISTEXT(E2041),"",IF(ISBLANK(E2041),"",IF(ISTEXT(D2041),"",IF(A2036="Invoice No. : ",TEXT(INDEX(Sheet1!C$14:C$200,MATCH(B2036,Sheet1!A$14:A$200,0)),"hh:mm:ss"),I2040))))</f>
        <v>15:38:41</v>
      </c>
      <c r="J2041">
        <f t="shared" si="126"/>
        <v>3945.5</v>
      </c>
      <c r="K2041">
        <f>IF(ISBLANK(G2041),"",IF(ISTEXT(G2041),"",INDEX(Sheet1!H$14:H$181,MATCH(F2041,Sheet1!A$14:A$181,0))))</f>
        <v>2000</v>
      </c>
      <c r="L2041">
        <f>IF(ISBLANK(G2041),"",IF(ISTEXT(G2041),"",INDEX(Sheet1!I$14:I$181,MATCH(F2041,Sheet1!A$14:A$181,0))))</f>
        <v>1945.5</v>
      </c>
      <c r="M2041" t="str">
        <f>IF(ISBLANK(G2041),"",IF(ISTEXT(G2041),"",IF(INDEX(Sheet1!H$14:H$181,MATCH(F2041,Sheet1!A$14:A$181,0))&lt;&gt;0,IF(INDEX(Sheet1!I$14:I$181,MATCH(F2041,Sheet1!A$14:A$181,0))&lt;&gt;0,"Loan &amp; Cash","Loan"),"Cash")))</f>
        <v>Loan &amp; Cash</v>
      </c>
      <c r="N2041">
        <f>IF(ISTEXT(E2041),"",IF(ISBLANK(E2041),"",IF(ISTEXT(D2041),"",IF(A2036="Invoice No. : ",INDEX(Sheet1!D$14:D$181,MATCH(B2036,Sheet1!A$14:A$181,0)),N2040))))</f>
        <v>2</v>
      </c>
      <c r="O2041" t="str">
        <f>IF(ISTEXT(E2041),"",IF(ISBLANK(E2041),"",IF(ISTEXT(D2041),"",IF(A2036="Invoice No. : ",INDEX(Sheet1!E$14:E$181,MATCH(B2036,Sheet1!A$14:A$181,0)),O2040))))</f>
        <v>RUBY</v>
      </c>
      <c r="P2041" t="str">
        <f>IF(ISTEXT(E2041),"",IF(ISBLANK(E2041),"",IF(ISTEXT(D2041),"",IF(A2036="Invoice No. : ",INDEX(Sheet1!G$14:G$181,MATCH(B2036,Sheet1!A$14:A$181,0)),P2040))))</f>
        <v>SALVADOR, PAULINE JEAN BARROGA</v>
      </c>
      <c r="Q2041">
        <f t="shared" si="127"/>
        <v>130591.09</v>
      </c>
    </row>
    <row r="2042" spans="1:17" x14ac:dyDescent="0.2">
      <c r="A2042" s="10" t="s">
        <v>669</v>
      </c>
      <c r="B2042" s="10" t="s">
        <v>670</v>
      </c>
      <c r="C2042" s="11">
        <v>4</v>
      </c>
      <c r="D2042" s="11">
        <v>53.5</v>
      </c>
      <c r="E2042" s="11">
        <v>214</v>
      </c>
      <c r="F2042" s="26">
        <f t="shared" si="124"/>
        <v>2145419</v>
      </c>
      <c r="G2042" s="26">
        <f>IF(ISTEXT(E2042),"",IF(ISBLANK(E2042),"",IF(ISTEXT(D2042),"",IF(A2037="Invoice No. : ",INDEX(Sheet1!F$14:F$181,MATCH(B2037,Sheet1!A$14:A$181,0)),G2041))))</f>
        <v>31735</v>
      </c>
      <c r="H2042" s="26" t="str">
        <f t="shared" si="125"/>
        <v>01/17/2023</v>
      </c>
      <c r="I2042" s="26" t="str">
        <f>IF(ISTEXT(E2042),"",IF(ISBLANK(E2042),"",IF(ISTEXT(D2042),"",IF(A2037="Invoice No. : ",TEXT(INDEX(Sheet1!C$14:C$200,MATCH(B2037,Sheet1!A$14:A$200,0)),"hh:mm:ss"),I2041))))</f>
        <v>15:38:41</v>
      </c>
      <c r="J2042">
        <f t="shared" si="126"/>
        <v>3945.5</v>
      </c>
      <c r="K2042">
        <f>IF(ISBLANK(G2042),"",IF(ISTEXT(G2042),"",INDEX(Sheet1!H$14:H$181,MATCH(F2042,Sheet1!A$14:A$181,0))))</f>
        <v>2000</v>
      </c>
      <c r="L2042">
        <f>IF(ISBLANK(G2042),"",IF(ISTEXT(G2042),"",INDEX(Sheet1!I$14:I$181,MATCH(F2042,Sheet1!A$14:A$181,0))))</f>
        <v>1945.5</v>
      </c>
      <c r="M2042" t="str">
        <f>IF(ISBLANK(G2042),"",IF(ISTEXT(G2042),"",IF(INDEX(Sheet1!H$14:H$181,MATCH(F2042,Sheet1!A$14:A$181,0))&lt;&gt;0,IF(INDEX(Sheet1!I$14:I$181,MATCH(F2042,Sheet1!A$14:A$181,0))&lt;&gt;0,"Loan &amp; Cash","Loan"),"Cash")))</f>
        <v>Loan &amp; Cash</v>
      </c>
      <c r="N2042">
        <f>IF(ISTEXT(E2042),"",IF(ISBLANK(E2042),"",IF(ISTEXT(D2042),"",IF(A2037="Invoice No. : ",INDEX(Sheet1!D$14:D$181,MATCH(B2037,Sheet1!A$14:A$181,0)),N2041))))</f>
        <v>2</v>
      </c>
      <c r="O2042" t="str">
        <f>IF(ISTEXT(E2042),"",IF(ISBLANK(E2042),"",IF(ISTEXT(D2042),"",IF(A2037="Invoice No. : ",INDEX(Sheet1!E$14:E$181,MATCH(B2037,Sheet1!A$14:A$181,0)),O2041))))</f>
        <v>RUBY</v>
      </c>
      <c r="P2042" t="str">
        <f>IF(ISTEXT(E2042),"",IF(ISBLANK(E2042),"",IF(ISTEXT(D2042),"",IF(A2037="Invoice No. : ",INDEX(Sheet1!G$14:G$181,MATCH(B2037,Sheet1!A$14:A$181,0)),P2041))))</f>
        <v>SALVADOR, PAULINE JEAN BARROGA</v>
      </c>
      <c r="Q2042">
        <f t="shared" si="127"/>
        <v>130591.09</v>
      </c>
    </row>
    <row r="2043" spans="1:17" x14ac:dyDescent="0.2">
      <c r="A2043" s="10" t="s">
        <v>1257</v>
      </c>
      <c r="B2043" s="10" t="s">
        <v>1258</v>
      </c>
      <c r="C2043" s="11">
        <v>4</v>
      </c>
      <c r="D2043" s="11">
        <v>33</v>
      </c>
      <c r="E2043" s="11">
        <v>132</v>
      </c>
      <c r="F2043" s="26">
        <f t="shared" si="124"/>
        <v>2145419</v>
      </c>
      <c r="G2043" s="26">
        <f>IF(ISTEXT(E2043),"",IF(ISBLANK(E2043),"",IF(ISTEXT(D2043),"",IF(A2038="Invoice No. : ",INDEX(Sheet1!F$14:F$181,MATCH(B2038,Sheet1!A$14:A$181,0)),G2042))))</f>
        <v>31735</v>
      </c>
      <c r="H2043" s="26" t="str">
        <f t="shared" si="125"/>
        <v>01/17/2023</v>
      </c>
      <c r="I2043" s="26" t="str">
        <f>IF(ISTEXT(E2043),"",IF(ISBLANK(E2043),"",IF(ISTEXT(D2043),"",IF(A2038="Invoice No. : ",TEXT(INDEX(Sheet1!C$14:C$200,MATCH(B2038,Sheet1!A$14:A$200,0)),"hh:mm:ss"),I2042))))</f>
        <v>15:38:41</v>
      </c>
      <c r="J2043">
        <f t="shared" si="126"/>
        <v>3945.5</v>
      </c>
      <c r="K2043">
        <f>IF(ISBLANK(G2043),"",IF(ISTEXT(G2043),"",INDEX(Sheet1!H$14:H$181,MATCH(F2043,Sheet1!A$14:A$181,0))))</f>
        <v>2000</v>
      </c>
      <c r="L2043">
        <f>IF(ISBLANK(G2043),"",IF(ISTEXT(G2043),"",INDEX(Sheet1!I$14:I$181,MATCH(F2043,Sheet1!A$14:A$181,0))))</f>
        <v>1945.5</v>
      </c>
      <c r="M2043" t="str">
        <f>IF(ISBLANK(G2043),"",IF(ISTEXT(G2043),"",IF(INDEX(Sheet1!H$14:H$181,MATCH(F2043,Sheet1!A$14:A$181,0))&lt;&gt;0,IF(INDEX(Sheet1!I$14:I$181,MATCH(F2043,Sheet1!A$14:A$181,0))&lt;&gt;0,"Loan &amp; Cash","Loan"),"Cash")))</f>
        <v>Loan &amp; Cash</v>
      </c>
      <c r="N2043">
        <f>IF(ISTEXT(E2043),"",IF(ISBLANK(E2043),"",IF(ISTEXT(D2043),"",IF(A2038="Invoice No. : ",INDEX(Sheet1!D$14:D$181,MATCH(B2038,Sheet1!A$14:A$181,0)),N2042))))</f>
        <v>2</v>
      </c>
      <c r="O2043" t="str">
        <f>IF(ISTEXT(E2043),"",IF(ISBLANK(E2043),"",IF(ISTEXT(D2043),"",IF(A2038="Invoice No. : ",INDEX(Sheet1!E$14:E$181,MATCH(B2038,Sheet1!A$14:A$181,0)),O2042))))</f>
        <v>RUBY</v>
      </c>
      <c r="P2043" t="str">
        <f>IF(ISTEXT(E2043),"",IF(ISBLANK(E2043),"",IF(ISTEXT(D2043),"",IF(A2038="Invoice No. : ",INDEX(Sheet1!G$14:G$181,MATCH(B2038,Sheet1!A$14:A$181,0)),P2042))))</f>
        <v>SALVADOR, PAULINE JEAN BARROGA</v>
      </c>
      <c r="Q2043">
        <f t="shared" si="127"/>
        <v>130591.09</v>
      </c>
    </row>
    <row r="2044" spans="1:17" x14ac:dyDescent="0.2">
      <c r="A2044" s="10" t="s">
        <v>725</v>
      </c>
      <c r="B2044" s="10" t="s">
        <v>726</v>
      </c>
      <c r="C2044" s="11">
        <v>1</v>
      </c>
      <c r="D2044" s="11">
        <v>89.5</v>
      </c>
      <c r="E2044" s="11">
        <v>89.5</v>
      </c>
      <c r="F2044" s="26">
        <f t="shared" si="124"/>
        <v>2145419</v>
      </c>
      <c r="G2044" s="26">
        <f>IF(ISTEXT(E2044),"",IF(ISBLANK(E2044),"",IF(ISTEXT(D2044),"",IF(A2039="Invoice No. : ",INDEX(Sheet1!F$14:F$181,MATCH(B2039,Sheet1!A$14:A$181,0)),G2043))))</f>
        <v>31735</v>
      </c>
      <c r="H2044" s="26" t="str">
        <f t="shared" si="125"/>
        <v>01/17/2023</v>
      </c>
      <c r="I2044" s="26" t="str">
        <f>IF(ISTEXT(E2044),"",IF(ISBLANK(E2044),"",IF(ISTEXT(D2044),"",IF(A2039="Invoice No. : ",TEXT(INDEX(Sheet1!C$14:C$200,MATCH(B2039,Sheet1!A$14:A$200,0)),"hh:mm:ss"),I2043))))</f>
        <v>15:38:41</v>
      </c>
      <c r="J2044">
        <f t="shared" si="126"/>
        <v>3945.5</v>
      </c>
      <c r="K2044">
        <f>IF(ISBLANK(G2044),"",IF(ISTEXT(G2044),"",INDEX(Sheet1!H$14:H$181,MATCH(F2044,Sheet1!A$14:A$181,0))))</f>
        <v>2000</v>
      </c>
      <c r="L2044">
        <f>IF(ISBLANK(G2044),"",IF(ISTEXT(G2044),"",INDEX(Sheet1!I$14:I$181,MATCH(F2044,Sheet1!A$14:A$181,0))))</f>
        <v>1945.5</v>
      </c>
      <c r="M2044" t="str">
        <f>IF(ISBLANK(G2044),"",IF(ISTEXT(G2044),"",IF(INDEX(Sheet1!H$14:H$181,MATCH(F2044,Sheet1!A$14:A$181,0))&lt;&gt;0,IF(INDEX(Sheet1!I$14:I$181,MATCH(F2044,Sheet1!A$14:A$181,0))&lt;&gt;0,"Loan &amp; Cash","Loan"),"Cash")))</f>
        <v>Loan &amp; Cash</v>
      </c>
      <c r="N2044">
        <f>IF(ISTEXT(E2044),"",IF(ISBLANK(E2044),"",IF(ISTEXT(D2044),"",IF(A2039="Invoice No. : ",INDEX(Sheet1!D$14:D$181,MATCH(B2039,Sheet1!A$14:A$181,0)),N2043))))</f>
        <v>2</v>
      </c>
      <c r="O2044" t="str">
        <f>IF(ISTEXT(E2044),"",IF(ISBLANK(E2044),"",IF(ISTEXT(D2044),"",IF(A2039="Invoice No. : ",INDEX(Sheet1!E$14:E$181,MATCH(B2039,Sheet1!A$14:A$181,0)),O2043))))</f>
        <v>RUBY</v>
      </c>
      <c r="P2044" t="str">
        <f>IF(ISTEXT(E2044),"",IF(ISBLANK(E2044),"",IF(ISTEXT(D2044),"",IF(A2039="Invoice No. : ",INDEX(Sheet1!G$14:G$181,MATCH(B2039,Sheet1!A$14:A$181,0)),P2043))))</f>
        <v>SALVADOR, PAULINE JEAN BARROGA</v>
      </c>
      <c r="Q2044">
        <f t="shared" si="127"/>
        <v>130591.09</v>
      </c>
    </row>
    <row r="2045" spans="1:17" x14ac:dyDescent="0.2">
      <c r="A2045" s="10" t="s">
        <v>1259</v>
      </c>
      <c r="B2045" s="10" t="s">
        <v>1260</v>
      </c>
      <c r="C2045" s="11">
        <v>1</v>
      </c>
      <c r="D2045" s="11">
        <v>85.75</v>
      </c>
      <c r="E2045" s="11">
        <v>85.75</v>
      </c>
      <c r="F2045" s="26">
        <f t="shared" si="124"/>
        <v>2145419</v>
      </c>
      <c r="G2045" s="26">
        <f>IF(ISTEXT(E2045),"",IF(ISBLANK(E2045),"",IF(ISTEXT(D2045),"",IF(A2040="Invoice No. : ",INDEX(Sheet1!F$14:F$181,MATCH(B2040,Sheet1!A$14:A$181,0)),G2044))))</f>
        <v>31735</v>
      </c>
      <c r="H2045" s="26" t="str">
        <f t="shared" si="125"/>
        <v>01/17/2023</v>
      </c>
      <c r="I2045" s="26" t="str">
        <f>IF(ISTEXT(E2045),"",IF(ISBLANK(E2045),"",IF(ISTEXT(D2045),"",IF(A2040="Invoice No. : ",TEXT(INDEX(Sheet1!C$14:C$200,MATCH(B2040,Sheet1!A$14:A$200,0)),"hh:mm:ss"),I2044))))</f>
        <v>15:38:41</v>
      </c>
      <c r="J2045">
        <f t="shared" si="126"/>
        <v>3945.5</v>
      </c>
      <c r="K2045">
        <f>IF(ISBLANK(G2045),"",IF(ISTEXT(G2045),"",INDEX(Sheet1!H$14:H$181,MATCH(F2045,Sheet1!A$14:A$181,0))))</f>
        <v>2000</v>
      </c>
      <c r="L2045">
        <f>IF(ISBLANK(G2045),"",IF(ISTEXT(G2045),"",INDEX(Sheet1!I$14:I$181,MATCH(F2045,Sheet1!A$14:A$181,0))))</f>
        <v>1945.5</v>
      </c>
      <c r="M2045" t="str">
        <f>IF(ISBLANK(G2045),"",IF(ISTEXT(G2045),"",IF(INDEX(Sheet1!H$14:H$181,MATCH(F2045,Sheet1!A$14:A$181,0))&lt;&gt;0,IF(INDEX(Sheet1!I$14:I$181,MATCH(F2045,Sheet1!A$14:A$181,0))&lt;&gt;0,"Loan &amp; Cash","Loan"),"Cash")))</f>
        <v>Loan &amp; Cash</v>
      </c>
      <c r="N2045">
        <f>IF(ISTEXT(E2045),"",IF(ISBLANK(E2045),"",IF(ISTEXT(D2045),"",IF(A2040="Invoice No. : ",INDEX(Sheet1!D$14:D$181,MATCH(B2040,Sheet1!A$14:A$181,0)),N2044))))</f>
        <v>2</v>
      </c>
      <c r="O2045" t="str">
        <f>IF(ISTEXT(E2045),"",IF(ISBLANK(E2045),"",IF(ISTEXT(D2045),"",IF(A2040="Invoice No. : ",INDEX(Sheet1!E$14:E$181,MATCH(B2040,Sheet1!A$14:A$181,0)),O2044))))</f>
        <v>RUBY</v>
      </c>
      <c r="P2045" t="str">
        <f>IF(ISTEXT(E2045),"",IF(ISBLANK(E2045),"",IF(ISTEXT(D2045),"",IF(A2040="Invoice No. : ",INDEX(Sheet1!G$14:G$181,MATCH(B2040,Sheet1!A$14:A$181,0)),P2044))))</f>
        <v>SALVADOR, PAULINE JEAN BARROGA</v>
      </c>
      <c r="Q2045">
        <f t="shared" si="127"/>
        <v>130591.09</v>
      </c>
    </row>
    <row r="2046" spans="1:17" x14ac:dyDescent="0.2">
      <c r="A2046" s="10" t="s">
        <v>1261</v>
      </c>
      <c r="B2046" s="10" t="s">
        <v>1262</v>
      </c>
      <c r="C2046" s="11">
        <v>1</v>
      </c>
      <c r="D2046" s="11">
        <v>135</v>
      </c>
      <c r="E2046" s="11">
        <v>135</v>
      </c>
      <c r="F2046" s="26">
        <f t="shared" si="124"/>
        <v>2145419</v>
      </c>
      <c r="G2046" s="26">
        <f>IF(ISTEXT(E2046),"",IF(ISBLANK(E2046),"",IF(ISTEXT(D2046),"",IF(A2041="Invoice No. : ",INDEX(Sheet1!F$14:F$181,MATCH(B2041,Sheet1!A$14:A$181,0)),G2045))))</f>
        <v>31735</v>
      </c>
      <c r="H2046" s="26" t="str">
        <f t="shared" si="125"/>
        <v>01/17/2023</v>
      </c>
      <c r="I2046" s="26" t="str">
        <f>IF(ISTEXT(E2046),"",IF(ISBLANK(E2046),"",IF(ISTEXT(D2046),"",IF(A2041="Invoice No. : ",TEXT(INDEX(Sheet1!C$14:C$200,MATCH(B2041,Sheet1!A$14:A$200,0)),"hh:mm:ss"),I2045))))</f>
        <v>15:38:41</v>
      </c>
      <c r="J2046">
        <f t="shared" si="126"/>
        <v>3945.5</v>
      </c>
      <c r="K2046">
        <f>IF(ISBLANK(G2046),"",IF(ISTEXT(G2046),"",INDEX(Sheet1!H$14:H$181,MATCH(F2046,Sheet1!A$14:A$181,0))))</f>
        <v>2000</v>
      </c>
      <c r="L2046">
        <f>IF(ISBLANK(G2046),"",IF(ISTEXT(G2046),"",INDEX(Sheet1!I$14:I$181,MATCH(F2046,Sheet1!A$14:A$181,0))))</f>
        <v>1945.5</v>
      </c>
      <c r="M2046" t="str">
        <f>IF(ISBLANK(G2046),"",IF(ISTEXT(G2046),"",IF(INDEX(Sheet1!H$14:H$181,MATCH(F2046,Sheet1!A$14:A$181,0))&lt;&gt;0,IF(INDEX(Sheet1!I$14:I$181,MATCH(F2046,Sheet1!A$14:A$181,0))&lt;&gt;0,"Loan &amp; Cash","Loan"),"Cash")))</f>
        <v>Loan &amp; Cash</v>
      </c>
      <c r="N2046">
        <f>IF(ISTEXT(E2046),"",IF(ISBLANK(E2046),"",IF(ISTEXT(D2046),"",IF(A2041="Invoice No. : ",INDEX(Sheet1!D$14:D$181,MATCH(B2041,Sheet1!A$14:A$181,0)),N2045))))</f>
        <v>2</v>
      </c>
      <c r="O2046" t="str">
        <f>IF(ISTEXT(E2046),"",IF(ISBLANK(E2046),"",IF(ISTEXT(D2046),"",IF(A2041="Invoice No. : ",INDEX(Sheet1!E$14:E$181,MATCH(B2041,Sheet1!A$14:A$181,0)),O2045))))</f>
        <v>RUBY</v>
      </c>
      <c r="P2046" t="str">
        <f>IF(ISTEXT(E2046),"",IF(ISBLANK(E2046),"",IF(ISTEXT(D2046),"",IF(A2041="Invoice No. : ",INDEX(Sheet1!G$14:G$181,MATCH(B2041,Sheet1!A$14:A$181,0)),P2045))))</f>
        <v>SALVADOR, PAULINE JEAN BARROGA</v>
      </c>
      <c r="Q2046">
        <f t="shared" si="127"/>
        <v>130591.09</v>
      </c>
    </row>
    <row r="2047" spans="1:17" x14ac:dyDescent="0.2">
      <c r="A2047" s="10" t="s">
        <v>1263</v>
      </c>
      <c r="B2047" s="10" t="s">
        <v>1264</v>
      </c>
      <c r="C2047" s="11">
        <v>1</v>
      </c>
      <c r="D2047" s="11">
        <v>205.25</v>
      </c>
      <c r="E2047" s="11">
        <v>205.25</v>
      </c>
      <c r="F2047" s="26">
        <f t="shared" si="124"/>
        <v>2145419</v>
      </c>
      <c r="G2047" s="26">
        <f>IF(ISTEXT(E2047),"",IF(ISBLANK(E2047),"",IF(ISTEXT(D2047),"",IF(A2042="Invoice No. : ",INDEX(Sheet1!F$14:F$181,MATCH(B2042,Sheet1!A$14:A$181,0)),G2046))))</f>
        <v>31735</v>
      </c>
      <c r="H2047" s="26" t="str">
        <f t="shared" si="125"/>
        <v>01/17/2023</v>
      </c>
      <c r="I2047" s="26" t="str">
        <f>IF(ISTEXT(E2047),"",IF(ISBLANK(E2047),"",IF(ISTEXT(D2047),"",IF(A2042="Invoice No. : ",TEXT(INDEX(Sheet1!C$14:C$200,MATCH(B2042,Sheet1!A$14:A$200,0)),"hh:mm:ss"),I2046))))</f>
        <v>15:38:41</v>
      </c>
      <c r="J2047">
        <f t="shared" si="126"/>
        <v>3945.5</v>
      </c>
      <c r="K2047">
        <f>IF(ISBLANK(G2047),"",IF(ISTEXT(G2047),"",INDEX(Sheet1!H$14:H$181,MATCH(F2047,Sheet1!A$14:A$181,0))))</f>
        <v>2000</v>
      </c>
      <c r="L2047">
        <f>IF(ISBLANK(G2047),"",IF(ISTEXT(G2047),"",INDEX(Sheet1!I$14:I$181,MATCH(F2047,Sheet1!A$14:A$181,0))))</f>
        <v>1945.5</v>
      </c>
      <c r="M2047" t="str">
        <f>IF(ISBLANK(G2047),"",IF(ISTEXT(G2047),"",IF(INDEX(Sheet1!H$14:H$181,MATCH(F2047,Sheet1!A$14:A$181,0))&lt;&gt;0,IF(INDEX(Sheet1!I$14:I$181,MATCH(F2047,Sheet1!A$14:A$181,0))&lt;&gt;0,"Loan &amp; Cash","Loan"),"Cash")))</f>
        <v>Loan &amp; Cash</v>
      </c>
      <c r="N2047">
        <f>IF(ISTEXT(E2047),"",IF(ISBLANK(E2047),"",IF(ISTEXT(D2047),"",IF(A2042="Invoice No. : ",INDEX(Sheet1!D$14:D$181,MATCH(B2042,Sheet1!A$14:A$181,0)),N2046))))</f>
        <v>2</v>
      </c>
      <c r="O2047" t="str">
        <f>IF(ISTEXT(E2047),"",IF(ISBLANK(E2047),"",IF(ISTEXT(D2047),"",IF(A2042="Invoice No. : ",INDEX(Sheet1!E$14:E$181,MATCH(B2042,Sheet1!A$14:A$181,0)),O2046))))</f>
        <v>RUBY</v>
      </c>
      <c r="P2047" t="str">
        <f>IF(ISTEXT(E2047),"",IF(ISBLANK(E2047),"",IF(ISTEXT(D2047),"",IF(A2042="Invoice No. : ",INDEX(Sheet1!G$14:G$181,MATCH(B2042,Sheet1!A$14:A$181,0)),P2046))))</f>
        <v>SALVADOR, PAULINE JEAN BARROGA</v>
      </c>
      <c r="Q2047">
        <f t="shared" si="127"/>
        <v>130591.09</v>
      </c>
    </row>
    <row r="2048" spans="1:17" x14ac:dyDescent="0.2">
      <c r="A2048" s="10" t="s">
        <v>1265</v>
      </c>
      <c r="B2048" s="10" t="s">
        <v>1266</v>
      </c>
      <c r="C2048" s="11">
        <v>1</v>
      </c>
      <c r="D2048" s="11">
        <v>224</v>
      </c>
      <c r="E2048" s="11">
        <v>224</v>
      </c>
      <c r="F2048" s="26">
        <f t="shared" si="124"/>
        <v>2145419</v>
      </c>
      <c r="G2048" s="26">
        <f>IF(ISTEXT(E2048),"",IF(ISBLANK(E2048),"",IF(ISTEXT(D2048),"",IF(A2043="Invoice No. : ",INDEX(Sheet1!F$14:F$181,MATCH(B2043,Sheet1!A$14:A$181,0)),G2047))))</f>
        <v>31735</v>
      </c>
      <c r="H2048" s="26" t="str">
        <f t="shared" si="125"/>
        <v>01/17/2023</v>
      </c>
      <c r="I2048" s="26" t="str">
        <f>IF(ISTEXT(E2048),"",IF(ISBLANK(E2048),"",IF(ISTEXT(D2048),"",IF(A2043="Invoice No. : ",TEXT(INDEX(Sheet1!C$14:C$200,MATCH(B2043,Sheet1!A$14:A$200,0)),"hh:mm:ss"),I2047))))</f>
        <v>15:38:41</v>
      </c>
      <c r="J2048">
        <f t="shared" si="126"/>
        <v>3945.5</v>
      </c>
      <c r="K2048">
        <f>IF(ISBLANK(G2048),"",IF(ISTEXT(G2048),"",INDEX(Sheet1!H$14:H$181,MATCH(F2048,Sheet1!A$14:A$181,0))))</f>
        <v>2000</v>
      </c>
      <c r="L2048">
        <f>IF(ISBLANK(G2048),"",IF(ISTEXT(G2048),"",INDEX(Sheet1!I$14:I$181,MATCH(F2048,Sheet1!A$14:A$181,0))))</f>
        <v>1945.5</v>
      </c>
      <c r="M2048" t="str">
        <f>IF(ISBLANK(G2048),"",IF(ISTEXT(G2048),"",IF(INDEX(Sheet1!H$14:H$181,MATCH(F2048,Sheet1!A$14:A$181,0))&lt;&gt;0,IF(INDEX(Sheet1!I$14:I$181,MATCH(F2048,Sheet1!A$14:A$181,0))&lt;&gt;0,"Loan &amp; Cash","Loan"),"Cash")))</f>
        <v>Loan &amp; Cash</v>
      </c>
      <c r="N2048">
        <f>IF(ISTEXT(E2048),"",IF(ISBLANK(E2048),"",IF(ISTEXT(D2048),"",IF(A2043="Invoice No. : ",INDEX(Sheet1!D$14:D$181,MATCH(B2043,Sheet1!A$14:A$181,0)),N2047))))</f>
        <v>2</v>
      </c>
      <c r="O2048" t="str">
        <f>IF(ISTEXT(E2048),"",IF(ISBLANK(E2048),"",IF(ISTEXT(D2048),"",IF(A2043="Invoice No. : ",INDEX(Sheet1!E$14:E$181,MATCH(B2043,Sheet1!A$14:A$181,0)),O2047))))</f>
        <v>RUBY</v>
      </c>
      <c r="P2048" t="str">
        <f>IF(ISTEXT(E2048),"",IF(ISBLANK(E2048),"",IF(ISTEXT(D2048),"",IF(A2043="Invoice No. : ",INDEX(Sheet1!G$14:G$181,MATCH(B2043,Sheet1!A$14:A$181,0)),P2047))))</f>
        <v>SALVADOR, PAULINE JEAN BARROGA</v>
      </c>
      <c r="Q2048">
        <f t="shared" si="127"/>
        <v>130591.09</v>
      </c>
    </row>
    <row r="2049" spans="1:17" x14ac:dyDescent="0.2">
      <c r="A2049" s="10" t="s">
        <v>145</v>
      </c>
      <c r="B2049" s="10" t="s">
        <v>146</v>
      </c>
      <c r="C2049" s="11">
        <v>1</v>
      </c>
      <c r="D2049" s="11">
        <v>72</v>
      </c>
      <c r="E2049" s="11">
        <v>72</v>
      </c>
      <c r="F2049" s="26">
        <f t="shared" si="124"/>
        <v>2145419</v>
      </c>
      <c r="G2049" s="26">
        <f>IF(ISTEXT(E2049),"",IF(ISBLANK(E2049),"",IF(ISTEXT(D2049),"",IF(A2044="Invoice No. : ",INDEX(Sheet1!F$14:F$181,MATCH(B2044,Sheet1!A$14:A$181,0)),G2048))))</f>
        <v>31735</v>
      </c>
      <c r="H2049" s="26" t="str">
        <f t="shared" si="125"/>
        <v>01/17/2023</v>
      </c>
      <c r="I2049" s="26" t="str">
        <f>IF(ISTEXT(E2049),"",IF(ISBLANK(E2049),"",IF(ISTEXT(D2049),"",IF(A2044="Invoice No. : ",TEXT(INDEX(Sheet1!C$14:C$200,MATCH(B2044,Sheet1!A$14:A$200,0)),"hh:mm:ss"),I2048))))</f>
        <v>15:38:41</v>
      </c>
      <c r="J2049">
        <f t="shared" si="126"/>
        <v>3945.5</v>
      </c>
      <c r="K2049">
        <f>IF(ISBLANK(G2049),"",IF(ISTEXT(G2049),"",INDEX(Sheet1!H$14:H$181,MATCH(F2049,Sheet1!A$14:A$181,0))))</f>
        <v>2000</v>
      </c>
      <c r="L2049">
        <f>IF(ISBLANK(G2049),"",IF(ISTEXT(G2049),"",INDEX(Sheet1!I$14:I$181,MATCH(F2049,Sheet1!A$14:A$181,0))))</f>
        <v>1945.5</v>
      </c>
      <c r="M2049" t="str">
        <f>IF(ISBLANK(G2049),"",IF(ISTEXT(G2049),"",IF(INDEX(Sheet1!H$14:H$181,MATCH(F2049,Sheet1!A$14:A$181,0))&lt;&gt;0,IF(INDEX(Sheet1!I$14:I$181,MATCH(F2049,Sheet1!A$14:A$181,0))&lt;&gt;0,"Loan &amp; Cash","Loan"),"Cash")))</f>
        <v>Loan &amp; Cash</v>
      </c>
      <c r="N2049">
        <f>IF(ISTEXT(E2049),"",IF(ISBLANK(E2049),"",IF(ISTEXT(D2049),"",IF(A2044="Invoice No. : ",INDEX(Sheet1!D$14:D$181,MATCH(B2044,Sheet1!A$14:A$181,0)),N2048))))</f>
        <v>2</v>
      </c>
      <c r="O2049" t="str">
        <f>IF(ISTEXT(E2049),"",IF(ISBLANK(E2049),"",IF(ISTEXT(D2049),"",IF(A2044="Invoice No. : ",INDEX(Sheet1!E$14:E$181,MATCH(B2044,Sheet1!A$14:A$181,0)),O2048))))</f>
        <v>RUBY</v>
      </c>
      <c r="P2049" t="str">
        <f>IF(ISTEXT(E2049),"",IF(ISBLANK(E2049),"",IF(ISTEXT(D2049),"",IF(A2044="Invoice No. : ",INDEX(Sheet1!G$14:G$181,MATCH(B2044,Sheet1!A$14:A$181,0)),P2048))))</f>
        <v>SALVADOR, PAULINE JEAN BARROGA</v>
      </c>
      <c r="Q2049">
        <f t="shared" si="127"/>
        <v>130591.09</v>
      </c>
    </row>
    <row r="2050" spans="1:17" x14ac:dyDescent="0.2">
      <c r="A2050" s="10" t="s">
        <v>1267</v>
      </c>
      <c r="B2050" s="10" t="s">
        <v>1268</v>
      </c>
      <c r="C2050" s="11">
        <v>1</v>
      </c>
      <c r="D2050" s="11">
        <v>240</v>
      </c>
      <c r="E2050" s="11">
        <v>240</v>
      </c>
      <c r="F2050" s="26">
        <f t="shared" si="124"/>
        <v>2145419</v>
      </c>
      <c r="G2050" s="26">
        <f>IF(ISTEXT(E2050),"",IF(ISBLANK(E2050),"",IF(ISTEXT(D2050),"",IF(A2045="Invoice No. : ",INDEX(Sheet1!F$14:F$181,MATCH(B2045,Sheet1!A$14:A$181,0)),G2049))))</f>
        <v>31735</v>
      </c>
      <c r="H2050" s="26" t="str">
        <f t="shared" si="125"/>
        <v>01/17/2023</v>
      </c>
      <c r="I2050" s="26" t="str">
        <f>IF(ISTEXT(E2050),"",IF(ISBLANK(E2050),"",IF(ISTEXT(D2050),"",IF(A2045="Invoice No. : ",TEXT(INDEX(Sheet1!C$14:C$200,MATCH(B2045,Sheet1!A$14:A$200,0)),"hh:mm:ss"),I2049))))</f>
        <v>15:38:41</v>
      </c>
      <c r="J2050">
        <f t="shared" si="126"/>
        <v>3945.5</v>
      </c>
      <c r="K2050">
        <f>IF(ISBLANK(G2050),"",IF(ISTEXT(G2050),"",INDEX(Sheet1!H$14:H$181,MATCH(F2050,Sheet1!A$14:A$181,0))))</f>
        <v>2000</v>
      </c>
      <c r="L2050">
        <f>IF(ISBLANK(G2050),"",IF(ISTEXT(G2050),"",INDEX(Sheet1!I$14:I$181,MATCH(F2050,Sheet1!A$14:A$181,0))))</f>
        <v>1945.5</v>
      </c>
      <c r="M2050" t="str">
        <f>IF(ISBLANK(G2050),"",IF(ISTEXT(G2050),"",IF(INDEX(Sheet1!H$14:H$181,MATCH(F2050,Sheet1!A$14:A$181,0))&lt;&gt;0,IF(INDEX(Sheet1!I$14:I$181,MATCH(F2050,Sheet1!A$14:A$181,0))&lt;&gt;0,"Loan &amp; Cash","Loan"),"Cash")))</f>
        <v>Loan &amp; Cash</v>
      </c>
      <c r="N2050">
        <f>IF(ISTEXT(E2050),"",IF(ISBLANK(E2050),"",IF(ISTEXT(D2050),"",IF(A2045="Invoice No. : ",INDEX(Sheet1!D$14:D$181,MATCH(B2045,Sheet1!A$14:A$181,0)),N2049))))</f>
        <v>2</v>
      </c>
      <c r="O2050" t="str">
        <f>IF(ISTEXT(E2050),"",IF(ISBLANK(E2050),"",IF(ISTEXT(D2050),"",IF(A2045="Invoice No. : ",INDEX(Sheet1!E$14:E$181,MATCH(B2045,Sheet1!A$14:A$181,0)),O2049))))</f>
        <v>RUBY</v>
      </c>
      <c r="P2050" t="str">
        <f>IF(ISTEXT(E2050),"",IF(ISBLANK(E2050),"",IF(ISTEXT(D2050),"",IF(A2045="Invoice No. : ",INDEX(Sheet1!G$14:G$181,MATCH(B2045,Sheet1!A$14:A$181,0)),P2049))))</f>
        <v>SALVADOR, PAULINE JEAN BARROGA</v>
      </c>
      <c r="Q2050">
        <f t="shared" si="127"/>
        <v>130591.09</v>
      </c>
    </row>
    <row r="2051" spans="1:17" x14ac:dyDescent="0.2">
      <c r="A2051" s="10" t="s">
        <v>1269</v>
      </c>
      <c r="B2051" s="10" t="s">
        <v>1270</v>
      </c>
      <c r="C2051" s="11">
        <v>1</v>
      </c>
      <c r="D2051" s="11">
        <v>31.25</v>
      </c>
      <c r="E2051" s="11">
        <v>31.25</v>
      </c>
      <c r="F2051" s="26">
        <f t="shared" si="124"/>
        <v>2145419</v>
      </c>
      <c r="G2051" s="26">
        <f>IF(ISTEXT(E2051),"",IF(ISBLANK(E2051),"",IF(ISTEXT(D2051),"",IF(A2046="Invoice No. : ",INDEX(Sheet1!F$14:F$181,MATCH(B2046,Sheet1!A$14:A$181,0)),G2050))))</f>
        <v>31735</v>
      </c>
      <c r="H2051" s="26" t="str">
        <f t="shared" si="125"/>
        <v>01/17/2023</v>
      </c>
      <c r="I2051" s="26" t="str">
        <f>IF(ISTEXT(E2051),"",IF(ISBLANK(E2051),"",IF(ISTEXT(D2051),"",IF(A2046="Invoice No. : ",TEXT(INDEX(Sheet1!C$14:C$200,MATCH(B2046,Sheet1!A$14:A$200,0)),"hh:mm:ss"),I2050))))</f>
        <v>15:38:41</v>
      </c>
      <c r="J2051">
        <f t="shared" si="126"/>
        <v>3945.5</v>
      </c>
      <c r="K2051">
        <f>IF(ISBLANK(G2051),"",IF(ISTEXT(G2051),"",INDEX(Sheet1!H$14:H$181,MATCH(F2051,Sheet1!A$14:A$181,0))))</f>
        <v>2000</v>
      </c>
      <c r="L2051">
        <f>IF(ISBLANK(G2051),"",IF(ISTEXT(G2051),"",INDEX(Sheet1!I$14:I$181,MATCH(F2051,Sheet1!A$14:A$181,0))))</f>
        <v>1945.5</v>
      </c>
      <c r="M2051" t="str">
        <f>IF(ISBLANK(G2051),"",IF(ISTEXT(G2051),"",IF(INDEX(Sheet1!H$14:H$181,MATCH(F2051,Sheet1!A$14:A$181,0))&lt;&gt;0,IF(INDEX(Sheet1!I$14:I$181,MATCH(F2051,Sheet1!A$14:A$181,0))&lt;&gt;0,"Loan &amp; Cash","Loan"),"Cash")))</f>
        <v>Loan &amp; Cash</v>
      </c>
      <c r="N2051">
        <f>IF(ISTEXT(E2051),"",IF(ISBLANK(E2051),"",IF(ISTEXT(D2051),"",IF(A2046="Invoice No. : ",INDEX(Sheet1!D$14:D$181,MATCH(B2046,Sheet1!A$14:A$181,0)),N2050))))</f>
        <v>2</v>
      </c>
      <c r="O2051" t="str">
        <f>IF(ISTEXT(E2051),"",IF(ISBLANK(E2051),"",IF(ISTEXT(D2051),"",IF(A2046="Invoice No. : ",INDEX(Sheet1!E$14:E$181,MATCH(B2046,Sheet1!A$14:A$181,0)),O2050))))</f>
        <v>RUBY</v>
      </c>
      <c r="P2051" t="str">
        <f>IF(ISTEXT(E2051),"",IF(ISBLANK(E2051),"",IF(ISTEXT(D2051),"",IF(A2046="Invoice No. : ",INDEX(Sheet1!G$14:G$181,MATCH(B2046,Sheet1!A$14:A$181,0)),P2050))))</f>
        <v>SALVADOR, PAULINE JEAN BARROGA</v>
      </c>
      <c r="Q2051">
        <f t="shared" si="127"/>
        <v>130591.09</v>
      </c>
    </row>
    <row r="2052" spans="1:17" x14ac:dyDescent="0.2">
      <c r="A2052" s="10" t="s">
        <v>1271</v>
      </c>
      <c r="B2052" s="10" t="s">
        <v>1272</v>
      </c>
      <c r="C2052" s="11">
        <v>1</v>
      </c>
      <c r="D2052" s="11">
        <v>97.5</v>
      </c>
      <c r="E2052" s="11">
        <v>97.5</v>
      </c>
      <c r="F2052" s="26">
        <f t="shared" si="124"/>
        <v>2145419</v>
      </c>
      <c r="G2052" s="26">
        <f>IF(ISTEXT(E2052),"",IF(ISBLANK(E2052),"",IF(ISTEXT(D2052),"",IF(A2047="Invoice No. : ",INDEX(Sheet1!F$14:F$181,MATCH(B2047,Sheet1!A$14:A$181,0)),G2051))))</f>
        <v>31735</v>
      </c>
      <c r="H2052" s="26" t="str">
        <f t="shared" si="125"/>
        <v>01/17/2023</v>
      </c>
      <c r="I2052" s="26" t="str">
        <f>IF(ISTEXT(E2052),"",IF(ISBLANK(E2052),"",IF(ISTEXT(D2052),"",IF(A2047="Invoice No. : ",TEXT(INDEX(Sheet1!C$14:C$200,MATCH(B2047,Sheet1!A$14:A$200,0)),"hh:mm:ss"),I2051))))</f>
        <v>15:38:41</v>
      </c>
      <c r="J2052">
        <f t="shared" si="126"/>
        <v>3945.5</v>
      </c>
      <c r="K2052">
        <f>IF(ISBLANK(G2052),"",IF(ISTEXT(G2052),"",INDEX(Sheet1!H$14:H$181,MATCH(F2052,Sheet1!A$14:A$181,0))))</f>
        <v>2000</v>
      </c>
      <c r="L2052">
        <f>IF(ISBLANK(G2052),"",IF(ISTEXT(G2052),"",INDEX(Sheet1!I$14:I$181,MATCH(F2052,Sheet1!A$14:A$181,0))))</f>
        <v>1945.5</v>
      </c>
      <c r="M2052" t="str">
        <f>IF(ISBLANK(G2052),"",IF(ISTEXT(G2052),"",IF(INDEX(Sheet1!H$14:H$181,MATCH(F2052,Sheet1!A$14:A$181,0))&lt;&gt;0,IF(INDEX(Sheet1!I$14:I$181,MATCH(F2052,Sheet1!A$14:A$181,0))&lt;&gt;0,"Loan &amp; Cash","Loan"),"Cash")))</f>
        <v>Loan &amp; Cash</v>
      </c>
      <c r="N2052">
        <f>IF(ISTEXT(E2052),"",IF(ISBLANK(E2052),"",IF(ISTEXT(D2052),"",IF(A2047="Invoice No. : ",INDEX(Sheet1!D$14:D$181,MATCH(B2047,Sheet1!A$14:A$181,0)),N2051))))</f>
        <v>2</v>
      </c>
      <c r="O2052" t="str">
        <f>IF(ISTEXT(E2052),"",IF(ISBLANK(E2052),"",IF(ISTEXT(D2052),"",IF(A2047="Invoice No. : ",INDEX(Sheet1!E$14:E$181,MATCH(B2047,Sheet1!A$14:A$181,0)),O2051))))</f>
        <v>RUBY</v>
      </c>
      <c r="P2052" t="str">
        <f>IF(ISTEXT(E2052),"",IF(ISBLANK(E2052),"",IF(ISTEXT(D2052),"",IF(A2047="Invoice No. : ",INDEX(Sheet1!G$14:G$181,MATCH(B2047,Sheet1!A$14:A$181,0)),P2051))))</f>
        <v>SALVADOR, PAULINE JEAN BARROGA</v>
      </c>
      <c r="Q2052">
        <f t="shared" si="127"/>
        <v>130591.09</v>
      </c>
    </row>
    <row r="2053" spans="1:17" x14ac:dyDescent="0.2">
      <c r="A2053" s="10" t="s">
        <v>1273</v>
      </c>
      <c r="B2053" s="10" t="s">
        <v>1274</v>
      </c>
      <c r="C2053" s="11">
        <v>1</v>
      </c>
      <c r="D2053" s="11">
        <v>60.5</v>
      </c>
      <c r="E2053" s="11">
        <v>60.5</v>
      </c>
      <c r="F2053" s="26">
        <f t="shared" si="124"/>
        <v>2145419</v>
      </c>
      <c r="G2053" s="26">
        <f>IF(ISTEXT(E2053),"",IF(ISBLANK(E2053),"",IF(ISTEXT(D2053),"",IF(A2048="Invoice No. : ",INDEX(Sheet1!F$14:F$181,MATCH(B2048,Sheet1!A$14:A$181,0)),G2052))))</f>
        <v>31735</v>
      </c>
      <c r="H2053" s="26" t="str">
        <f t="shared" si="125"/>
        <v>01/17/2023</v>
      </c>
      <c r="I2053" s="26" t="str">
        <f>IF(ISTEXT(E2053),"",IF(ISBLANK(E2053),"",IF(ISTEXT(D2053),"",IF(A2048="Invoice No. : ",TEXT(INDEX(Sheet1!C$14:C$200,MATCH(B2048,Sheet1!A$14:A$200,0)),"hh:mm:ss"),I2052))))</f>
        <v>15:38:41</v>
      </c>
      <c r="J2053">
        <f t="shared" si="126"/>
        <v>3945.5</v>
      </c>
      <c r="K2053">
        <f>IF(ISBLANK(G2053),"",IF(ISTEXT(G2053),"",INDEX(Sheet1!H$14:H$181,MATCH(F2053,Sheet1!A$14:A$181,0))))</f>
        <v>2000</v>
      </c>
      <c r="L2053">
        <f>IF(ISBLANK(G2053),"",IF(ISTEXT(G2053),"",INDEX(Sheet1!I$14:I$181,MATCH(F2053,Sheet1!A$14:A$181,0))))</f>
        <v>1945.5</v>
      </c>
      <c r="M2053" t="str">
        <f>IF(ISBLANK(G2053),"",IF(ISTEXT(G2053),"",IF(INDEX(Sheet1!H$14:H$181,MATCH(F2053,Sheet1!A$14:A$181,0))&lt;&gt;0,IF(INDEX(Sheet1!I$14:I$181,MATCH(F2053,Sheet1!A$14:A$181,0))&lt;&gt;0,"Loan &amp; Cash","Loan"),"Cash")))</f>
        <v>Loan &amp; Cash</v>
      </c>
      <c r="N2053">
        <f>IF(ISTEXT(E2053),"",IF(ISBLANK(E2053),"",IF(ISTEXT(D2053),"",IF(A2048="Invoice No. : ",INDEX(Sheet1!D$14:D$181,MATCH(B2048,Sheet1!A$14:A$181,0)),N2052))))</f>
        <v>2</v>
      </c>
      <c r="O2053" t="str">
        <f>IF(ISTEXT(E2053),"",IF(ISBLANK(E2053),"",IF(ISTEXT(D2053),"",IF(A2048="Invoice No. : ",INDEX(Sheet1!E$14:E$181,MATCH(B2048,Sheet1!A$14:A$181,0)),O2052))))</f>
        <v>RUBY</v>
      </c>
      <c r="P2053" t="str">
        <f>IF(ISTEXT(E2053),"",IF(ISBLANK(E2053),"",IF(ISTEXT(D2053),"",IF(A2048="Invoice No. : ",INDEX(Sheet1!G$14:G$181,MATCH(B2048,Sheet1!A$14:A$181,0)),P2052))))</f>
        <v>SALVADOR, PAULINE JEAN BARROGA</v>
      </c>
      <c r="Q2053">
        <f t="shared" si="127"/>
        <v>130591.09</v>
      </c>
    </row>
    <row r="2054" spans="1:17" x14ac:dyDescent="0.2">
      <c r="A2054" s="10" t="s">
        <v>1275</v>
      </c>
      <c r="B2054" s="10" t="s">
        <v>1276</v>
      </c>
      <c r="C2054" s="11">
        <v>1</v>
      </c>
      <c r="D2054" s="11">
        <v>35.5</v>
      </c>
      <c r="E2054" s="11">
        <v>35.5</v>
      </c>
      <c r="F2054" s="26">
        <f t="shared" si="124"/>
        <v>2145419</v>
      </c>
      <c r="G2054" s="26">
        <f>IF(ISTEXT(E2054),"",IF(ISBLANK(E2054),"",IF(ISTEXT(D2054),"",IF(A2049="Invoice No. : ",INDEX(Sheet1!F$14:F$181,MATCH(B2049,Sheet1!A$14:A$181,0)),G2053))))</f>
        <v>31735</v>
      </c>
      <c r="H2054" s="26" t="str">
        <f t="shared" si="125"/>
        <v>01/17/2023</v>
      </c>
      <c r="I2054" s="26" t="str">
        <f>IF(ISTEXT(E2054),"",IF(ISBLANK(E2054),"",IF(ISTEXT(D2054),"",IF(A2049="Invoice No. : ",TEXT(INDEX(Sheet1!C$14:C$200,MATCH(B2049,Sheet1!A$14:A$200,0)),"hh:mm:ss"),I2053))))</f>
        <v>15:38:41</v>
      </c>
      <c r="J2054">
        <f t="shared" si="126"/>
        <v>3945.5</v>
      </c>
      <c r="K2054">
        <f>IF(ISBLANK(G2054),"",IF(ISTEXT(G2054),"",INDEX(Sheet1!H$14:H$181,MATCH(F2054,Sheet1!A$14:A$181,0))))</f>
        <v>2000</v>
      </c>
      <c r="L2054">
        <f>IF(ISBLANK(G2054),"",IF(ISTEXT(G2054),"",INDEX(Sheet1!I$14:I$181,MATCH(F2054,Sheet1!A$14:A$181,0))))</f>
        <v>1945.5</v>
      </c>
      <c r="M2054" t="str">
        <f>IF(ISBLANK(G2054),"",IF(ISTEXT(G2054),"",IF(INDEX(Sheet1!H$14:H$181,MATCH(F2054,Sheet1!A$14:A$181,0))&lt;&gt;0,IF(INDEX(Sheet1!I$14:I$181,MATCH(F2054,Sheet1!A$14:A$181,0))&lt;&gt;0,"Loan &amp; Cash","Loan"),"Cash")))</f>
        <v>Loan &amp; Cash</v>
      </c>
      <c r="N2054">
        <f>IF(ISTEXT(E2054),"",IF(ISBLANK(E2054),"",IF(ISTEXT(D2054),"",IF(A2049="Invoice No. : ",INDEX(Sheet1!D$14:D$181,MATCH(B2049,Sheet1!A$14:A$181,0)),N2053))))</f>
        <v>2</v>
      </c>
      <c r="O2054" t="str">
        <f>IF(ISTEXT(E2054),"",IF(ISBLANK(E2054),"",IF(ISTEXT(D2054),"",IF(A2049="Invoice No. : ",INDEX(Sheet1!E$14:E$181,MATCH(B2049,Sheet1!A$14:A$181,0)),O2053))))</f>
        <v>RUBY</v>
      </c>
      <c r="P2054" t="str">
        <f>IF(ISTEXT(E2054),"",IF(ISBLANK(E2054),"",IF(ISTEXT(D2054),"",IF(A2049="Invoice No. : ",INDEX(Sheet1!G$14:G$181,MATCH(B2049,Sheet1!A$14:A$181,0)),P2053))))</f>
        <v>SALVADOR, PAULINE JEAN BARROGA</v>
      </c>
      <c r="Q2054">
        <f t="shared" si="127"/>
        <v>130591.09</v>
      </c>
    </row>
    <row r="2055" spans="1:17" x14ac:dyDescent="0.2">
      <c r="A2055" s="10" t="s">
        <v>1277</v>
      </c>
      <c r="B2055" s="10" t="s">
        <v>1278</v>
      </c>
      <c r="C2055" s="11">
        <v>6</v>
      </c>
      <c r="D2055" s="11">
        <v>9</v>
      </c>
      <c r="E2055" s="11">
        <v>54</v>
      </c>
      <c r="F2055" s="26">
        <f t="shared" si="124"/>
        <v>2145419</v>
      </c>
      <c r="G2055" s="26">
        <f>IF(ISTEXT(E2055),"",IF(ISBLANK(E2055),"",IF(ISTEXT(D2055),"",IF(A2050="Invoice No. : ",INDEX(Sheet1!F$14:F$181,MATCH(B2050,Sheet1!A$14:A$181,0)),G2054))))</f>
        <v>31735</v>
      </c>
      <c r="H2055" s="26" t="str">
        <f t="shared" si="125"/>
        <v>01/17/2023</v>
      </c>
      <c r="I2055" s="26" t="str">
        <f>IF(ISTEXT(E2055),"",IF(ISBLANK(E2055),"",IF(ISTEXT(D2055),"",IF(A2050="Invoice No. : ",TEXT(INDEX(Sheet1!C$14:C$200,MATCH(B2050,Sheet1!A$14:A$200,0)),"hh:mm:ss"),I2054))))</f>
        <v>15:38:41</v>
      </c>
      <c r="J2055">
        <f t="shared" si="126"/>
        <v>3945.5</v>
      </c>
      <c r="K2055">
        <f>IF(ISBLANK(G2055),"",IF(ISTEXT(G2055),"",INDEX(Sheet1!H$14:H$181,MATCH(F2055,Sheet1!A$14:A$181,0))))</f>
        <v>2000</v>
      </c>
      <c r="L2055">
        <f>IF(ISBLANK(G2055),"",IF(ISTEXT(G2055),"",INDEX(Sheet1!I$14:I$181,MATCH(F2055,Sheet1!A$14:A$181,0))))</f>
        <v>1945.5</v>
      </c>
      <c r="M2055" t="str">
        <f>IF(ISBLANK(G2055),"",IF(ISTEXT(G2055),"",IF(INDEX(Sheet1!H$14:H$181,MATCH(F2055,Sheet1!A$14:A$181,0))&lt;&gt;0,IF(INDEX(Sheet1!I$14:I$181,MATCH(F2055,Sheet1!A$14:A$181,0))&lt;&gt;0,"Loan &amp; Cash","Loan"),"Cash")))</f>
        <v>Loan &amp; Cash</v>
      </c>
      <c r="N2055">
        <f>IF(ISTEXT(E2055),"",IF(ISBLANK(E2055),"",IF(ISTEXT(D2055),"",IF(A2050="Invoice No. : ",INDEX(Sheet1!D$14:D$181,MATCH(B2050,Sheet1!A$14:A$181,0)),N2054))))</f>
        <v>2</v>
      </c>
      <c r="O2055" t="str">
        <f>IF(ISTEXT(E2055),"",IF(ISBLANK(E2055),"",IF(ISTEXT(D2055),"",IF(A2050="Invoice No. : ",INDEX(Sheet1!E$14:E$181,MATCH(B2050,Sheet1!A$14:A$181,0)),O2054))))</f>
        <v>RUBY</v>
      </c>
      <c r="P2055" t="str">
        <f>IF(ISTEXT(E2055),"",IF(ISBLANK(E2055),"",IF(ISTEXT(D2055),"",IF(A2050="Invoice No. : ",INDEX(Sheet1!G$14:G$181,MATCH(B2050,Sheet1!A$14:A$181,0)),P2054))))</f>
        <v>SALVADOR, PAULINE JEAN BARROGA</v>
      </c>
      <c r="Q2055">
        <f t="shared" si="127"/>
        <v>130591.09</v>
      </c>
    </row>
    <row r="2056" spans="1:17" x14ac:dyDescent="0.2">
      <c r="A2056" s="10" t="s">
        <v>1279</v>
      </c>
      <c r="B2056" s="10" t="s">
        <v>1280</v>
      </c>
      <c r="C2056" s="11">
        <v>1</v>
      </c>
      <c r="D2056" s="11">
        <v>51</v>
      </c>
      <c r="E2056" s="11">
        <v>51</v>
      </c>
      <c r="F2056" s="26">
        <f t="shared" si="124"/>
        <v>2145419</v>
      </c>
      <c r="G2056" s="26">
        <f>IF(ISTEXT(E2056),"",IF(ISBLANK(E2056),"",IF(ISTEXT(D2056),"",IF(A2051="Invoice No. : ",INDEX(Sheet1!F$14:F$181,MATCH(B2051,Sheet1!A$14:A$181,0)),G2055))))</f>
        <v>31735</v>
      </c>
      <c r="H2056" s="26" t="str">
        <f t="shared" si="125"/>
        <v>01/17/2023</v>
      </c>
      <c r="I2056" s="26" t="str">
        <f>IF(ISTEXT(E2056),"",IF(ISBLANK(E2056),"",IF(ISTEXT(D2056),"",IF(A2051="Invoice No. : ",TEXT(INDEX(Sheet1!C$14:C$200,MATCH(B2051,Sheet1!A$14:A$200,0)),"hh:mm:ss"),I2055))))</f>
        <v>15:38:41</v>
      </c>
      <c r="J2056">
        <f t="shared" si="126"/>
        <v>3945.5</v>
      </c>
      <c r="K2056">
        <f>IF(ISBLANK(G2056),"",IF(ISTEXT(G2056),"",INDEX(Sheet1!H$14:H$181,MATCH(F2056,Sheet1!A$14:A$181,0))))</f>
        <v>2000</v>
      </c>
      <c r="L2056">
        <f>IF(ISBLANK(G2056),"",IF(ISTEXT(G2056),"",INDEX(Sheet1!I$14:I$181,MATCH(F2056,Sheet1!A$14:A$181,0))))</f>
        <v>1945.5</v>
      </c>
      <c r="M2056" t="str">
        <f>IF(ISBLANK(G2056),"",IF(ISTEXT(G2056),"",IF(INDEX(Sheet1!H$14:H$181,MATCH(F2056,Sheet1!A$14:A$181,0))&lt;&gt;0,IF(INDEX(Sheet1!I$14:I$181,MATCH(F2056,Sheet1!A$14:A$181,0))&lt;&gt;0,"Loan &amp; Cash","Loan"),"Cash")))</f>
        <v>Loan &amp; Cash</v>
      </c>
      <c r="N2056">
        <f>IF(ISTEXT(E2056),"",IF(ISBLANK(E2056),"",IF(ISTEXT(D2056),"",IF(A2051="Invoice No. : ",INDEX(Sheet1!D$14:D$181,MATCH(B2051,Sheet1!A$14:A$181,0)),N2055))))</f>
        <v>2</v>
      </c>
      <c r="O2056" t="str">
        <f>IF(ISTEXT(E2056),"",IF(ISBLANK(E2056),"",IF(ISTEXT(D2056),"",IF(A2051="Invoice No. : ",INDEX(Sheet1!E$14:E$181,MATCH(B2051,Sheet1!A$14:A$181,0)),O2055))))</f>
        <v>RUBY</v>
      </c>
      <c r="P2056" t="str">
        <f>IF(ISTEXT(E2056),"",IF(ISBLANK(E2056),"",IF(ISTEXT(D2056),"",IF(A2051="Invoice No. : ",INDEX(Sheet1!G$14:G$181,MATCH(B2051,Sheet1!A$14:A$181,0)),P2055))))</f>
        <v>SALVADOR, PAULINE JEAN BARROGA</v>
      </c>
      <c r="Q2056">
        <f t="shared" si="127"/>
        <v>130591.09</v>
      </c>
    </row>
    <row r="2057" spans="1:17" x14ac:dyDescent="0.2">
      <c r="A2057" s="10" t="s">
        <v>226</v>
      </c>
      <c r="B2057" s="10" t="s">
        <v>227</v>
      </c>
      <c r="C2057" s="11">
        <v>1</v>
      </c>
      <c r="D2057" s="11">
        <v>82.5</v>
      </c>
      <c r="E2057" s="11">
        <v>82.5</v>
      </c>
      <c r="F2057" s="26">
        <f t="shared" si="124"/>
        <v>2145419</v>
      </c>
      <c r="G2057" s="26">
        <f>IF(ISTEXT(E2057),"",IF(ISBLANK(E2057),"",IF(ISTEXT(D2057),"",IF(A2052="Invoice No. : ",INDEX(Sheet1!F$14:F$181,MATCH(B2052,Sheet1!A$14:A$181,0)),G2056))))</f>
        <v>31735</v>
      </c>
      <c r="H2057" s="26" t="str">
        <f t="shared" si="125"/>
        <v>01/17/2023</v>
      </c>
      <c r="I2057" s="26" t="str">
        <f>IF(ISTEXT(E2057),"",IF(ISBLANK(E2057),"",IF(ISTEXT(D2057),"",IF(A2052="Invoice No. : ",TEXT(INDEX(Sheet1!C$14:C$200,MATCH(B2052,Sheet1!A$14:A$200,0)),"hh:mm:ss"),I2056))))</f>
        <v>15:38:41</v>
      </c>
      <c r="J2057">
        <f t="shared" si="126"/>
        <v>3945.5</v>
      </c>
      <c r="K2057">
        <f>IF(ISBLANK(G2057),"",IF(ISTEXT(G2057),"",INDEX(Sheet1!H$14:H$181,MATCH(F2057,Sheet1!A$14:A$181,0))))</f>
        <v>2000</v>
      </c>
      <c r="L2057">
        <f>IF(ISBLANK(G2057),"",IF(ISTEXT(G2057),"",INDEX(Sheet1!I$14:I$181,MATCH(F2057,Sheet1!A$14:A$181,0))))</f>
        <v>1945.5</v>
      </c>
      <c r="M2057" t="str">
        <f>IF(ISBLANK(G2057),"",IF(ISTEXT(G2057),"",IF(INDEX(Sheet1!H$14:H$181,MATCH(F2057,Sheet1!A$14:A$181,0))&lt;&gt;0,IF(INDEX(Sheet1!I$14:I$181,MATCH(F2057,Sheet1!A$14:A$181,0))&lt;&gt;0,"Loan &amp; Cash","Loan"),"Cash")))</f>
        <v>Loan &amp; Cash</v>
      </c>
      <c r="N2057">
        <f>IF(ISTEXT(E2057),"",IF(ISBLANK(E2057),"",IF(ISTEXT(D2057),"",IF(A2052="Invoice No. : ",INDEX(Sheet1!D$14:D$181,MATCH(B2052,Sheet1!A$14:A$181,0)),N2056))))</f>
        <v>2</v>
      </c>
      <c r="O2057" t="str">
        <f>IF(ISTEXT(E2057),"",IF(ISBLANK(E2057),"",IF(ISTEXT(D2057),"",IF(A2052="Invoice No. : ",INDEX(Sheet1!E$14:E$181,MATCH(B2052,Sheet1!A$14:A$181,0)),O2056))))</f>
        <v>RUBY</v>
      </c>
      <c r="P2057" t="str">
        <f>IF(ISTEXT(E2057),"",IF(ISBLANK(E2057),"",IF(ISTEXT(D2057),"",IF(A2052="Invoice No. : ",INDEX(Sheet1!G$14:G$181,MATCH(B2052,Sheet1!A$14:A$181,0)),P2056))))</f>
        <v>SALVADOR, PAULINE JEAN BARROGA</v>
      </c>
      <c r="Q2057">
        <f t="shared" si="127"/>
        <v>130591.09</v>
      </c>
    </row>
    <row r="2058" spans="1:17" x14ac:dyDescent="0.2">
      <c r="A2058" s="10" t="s">
        <v>577</v>
      </c>
      <c r="B2058" s="10" t="s">
        <v>578</v>
      </c>
      <c r="C2058" s="11">
        <v>1</v>
      </c>
      <c r="D2058" s="11">
        <v>168</v>
      </c>
      <c r="E2058" s="11">
        <v>168</v>
      </c>
      <c r="F2058" s="26">
        <f t="shared" si="124"/>
        <v>2145419</v>
      </c>
      <c r="G2058" s="26">
        <f>IF(ISTEXT(E2058),"",IF(ISBLANK(E2058),"",IF(ISTEXT(D2058),"",IF(A2053="Invoice No. : ",INDEX(Sheet1!F$14:F$181,MATCH(B2053,Sheet1!A$14:A$181,0)),G2057))))</f>
        <v>31735</v>
      </c>
      <c r="H2058" s="26" t="str">
        <f t="shared" si="125"/>
        <v>01/17/2023</v>
      </c>
      <c r="I2058" s="26" t="str">
        <f>IF(ISTEXT(E2058),"",IF(ISBLANK(E2058),"",IF(ISTEXT(D2058),"",IF(A2053="Invoice No. : ",TEXT(INDEX(Sheet1!C$14:C$200,MATCH(B2053,Sheet1!A$14:A$200,0)),"hh:mm:ss"),I2057))))</f>
        <v>15:38:41</v>
      </c>
      <c r="J2058">
        <f t="shared" si="126"/>
        <v>3945.5</v>
      </c>
      <c r="K2058">
        <f>IF(ISBLANK(G2058),"",IF(ISTEXT(G2058),"",INDEX(Sheet1!H$14:H$181,MATCH(F2058,Sheet1!A$14:A$181,0))))</f>
        <v>2000</v>
      </c>
      <c r="L2058">
        <f>IF(ISBLANK(G2058),"",IF(ISTEXT(G2058),"",INDEX(Sheet1!I$14:I$181,MATCH(F2058,Sheet1!A$14:A$181,0))))</f>
        <v>1945.5</v>
      </c>
      <c r="M2058" t="str">
        <f>IF(ISBLANK(G2058),"",IF(ISTEXT(G2058),"",IF(INDEX(Sheet1!H$14:H$181,MATCH(F2058,Sheet1!A$14:A$181,0))&lt;&gt;0,IF(INDEX(Sheet1!I$14:I$181,MATCH(F2058,Sheet1!A$14:A$181,0))&lt;&gt;0,"Loan &amp; Cash","Loan"),"Cash")))</f>
        <v>Loan &amp; Cash</v>
      </c>
      <c r="N2058">
        <f>IF(ISTEXT(E2058),"",IF(ISBLANK(E2058),"",IF(ISTEXT(D2058),"",IF(A2053="Invoice No. : ",INDEX(Sheet1!D$14:D$181,MATCH(B2053,Sheet1!A$14:A$181,0)),N2057))))</f>
        <v>2</v>
      </c>
      <c r="O2058" t="str">
        <f>IF(ISTEXT(E2058),"",IF(ISBLANK(E2058),"",IF(ISTEXT(D2058),"",IF(A2053="Invoice No. : ",INDEX(Sheet1!E$14:E$181,MATCH(B2053,Sheet1!A$14:A$181,0)),O2057))))</f>
        <v>RUBY</v>
      </c>
      <c r="P2058" t="str">
        <f>IF(ISTEXT(E2058),"",IF(ISBLANK(E2058),"",IF(ISTEXT(D2058),"",IF(A2053="Invoice No. : ",INDEX(Sheet1!G$14:G$181,MATCH(B2053,Sheet1!A$14:A$181,0)),P2057))))</f>
        <v>SALVADOR, PAULINE JEAN BARROGA</v>
      </c>
      <c r="Q2058">
        <f t="shared" si="127"/>
        <v>130591.09</v>
      </c>
    </row>
    <row r="2059" spans="1:17" x14ac:dyDescent="0.2">
      <c r="A2059" s="10" t="s">
        <v>1281</v>
      </c>
      <c r="B2059" s="10" t="s">
        <v>1282</v>
      </c>
      <c r="C2059" s="11">
        <v>1</v>
      </c>
      <c r="D2059" s="11">
        <v>73.5</v>
      </c>
      <c r="E2059" s="11">
        <v>73.5</v>
      </c>
      <c r="F2059" s="26">
        <f t="shared" si="124"/>
        <v>2145419</v>
      </c>
      <c r="G2059" s="26">
        <f>IF(ISTEXT(E2059),"",IF(ISBLANK(E2059),"",IF(ISTEXT(D2059),"",IF(A2054="Invoice No. : ",INDEX(Sheet1!F$14:F$181,MATCH(B2054,Sheet1!A$14:A$181,0)),G2058))))</f>
        <v>31735</v>
      </c>
      <c r="H2059" s="26" t="str">
        <f t="shared" si="125"/>
        <v>01/17/2023</v>
      </c>
      <c r="I2059" s="26" t="str">
        <f>IF(ISTEXT(E2059),"",IF(ISBLANK(E2059),"",IF(ISTEXT(D2059),"",IF(A2054="Invoice No. : ",TEXT(INDEX(Sheet1!C$14:C$200,MATCH(B2054,Sheet1!A$14:A$200,0)),"hh:mm:ss"),I2058))))</f>
        <v>15:38:41</v>
      </c>
      <c r="J2059">
        <f t="shared" si="126"/>
        <v>3945.5</v>
      </c>
      <c r="K2059">
        <f>IF(ISBLANK(G2059),"",IF(ISTEXT(G2059),"",INDEX(Sheet1!H$14:H$181,MATCH(F2059,Sheet1!A$14:A$181,0))))</f>
        <v>2000</v>
      </c>
      <c r="L2059">
        <f>IF(ISBLANK(G2059),"",IF(ISTEXT(G2059),"",INDEX(Sheet1!I$14:I$181,MATCH(F2059,Sheet1!A$14:A$181,0))))</f>
        <v>1945.5</v>
      </c>
      <c r="M2059" t="str">
        <f>IF(ISBLANK(G2059),"",IF(ISTEXT(G2059),"",IF(INDEX(Sheet1!H$14:H$181,MATCH(F2059,Sheet1!A$14:A$181,0))&lt;&gt;0,IF(INDEX(Sheet1!I$14:I$181,MATCH(F2059,Sheet1!A$14:A$181,0))&lt;&gt;0,"Loan &amp; Cash","Loan"),"Cash")))</f>
        <v>Loan &amp; Cash</v>
      </c>
      <c r="N2059">
        <f>IF(ISTEXT(E2059),"",IF(ISBLANK(E2059),"",IF(ISTEXT(D2059),"",IF(A2054="Invoice No. : ",INDEX(Sheet1!D$14:D$181,MATCH(B2054,Sheet1!A$14:A$181,0)),N2058))))</f>
        <v>2</v>
      </c>
      <c r="O2059" t="str">
        <f>IF(ISTEXT(E2059),"",IF(ISBLANK(E2059),"",IF(ISTEXT(D2059),"",IF(A2054="Invoice No. : ",INDEX(Sheet1!E$14:E$181,MATCH(B2054,Sheet1!A$14:A$181,0)),O2058))))</f>
        <v>RUBY</v>
      </c>
      <c r="P2059" t="str">
        <f>IF(ISTEXT(E2059),"",IF(ISBLANK(E2059),"",IF(ISTEXT(D2059),"",IF(A2054="Invoice No. : ",INDEX(Sheet1!G$14:G$181,MATCH(B2054,Sheet1!A$14:A$181,0)),P2058))))</f>
        <v>SALVADOR, PAULINE JEAN BARROGA</v>
      </c>
      <c r="Q2059">
        <f t="shared" si="127"/>
        <v>130591.09</v>
      </c>
    </row>
    <row r="2060" spans="1:17" x14ac:dyDescent="0.2">
      <c r="A2060" s="10" t="s">
        <v>1283</v>
      </c>
      <c r="B2060" s="10" t="s">
        <v>1284</v>
      </c>
      <c r="C2060" s="11">
        <v>1</v>
      </c>
      <c r="D2060" s="11">
        <v>93.5</v>
      </c>
      <c r="E2060" s="11">
        <v>93.5</v>
      </c>
      <c r="F2060" s="26">
        <f t="shared" si="124"/>
        <v>2145419</v>
      </c>
      <c r="G2060" s="26">
        <f>IF(ISTEXT(E2060),"",IF(ISBLANK(E2060),"",IF(ISTEXT(D2060),"",IF(A2055="Invoice No. : ",INDEX(Sheet1!F$14:F$181,MATCH(B2055,Sheet1!A$14:A$181,0)),G2059))))</f>
        <v>31735</v>
      </c>
      <c r="H2060" s="26" t="str">
        <f t="shared" si="125"/>
        <v>01/17/2023</v>
      </c>
      <c r="I2060" s="26" t="str">
        <f>IF(ISTEXT(E2060),"",IF(ISBLANK(E2060),"",IF(ISTEXT(D2060),"",IF(A2055="Invoice No. : ",TEXT(INDEX(Sheet1!C$14:C$200,MATCH(B2055,Sheet1!A$14:A$200,0)),"hh:mm:ss"),I2059))))</f>
        <v>15:38:41</v>
      </c>
      <c r="J2060">
        <f t="shared" si="126"/>
        <v>3945.5</v>
      </c>
      <c r="K2060">
        <f>IF(ISBLANK(G2060),"",IF(ISTEXT(G2060),"",INDEX(Sheet1!H$14:H$181,MATCH(F2060,Sheet1!A$14:A$181,0))))</f>
        <v>2000</v>
      </c>
      <c r="L2060">
        <f>IF(ISBLANK(G2060),"",IF(ISTEXT(G2060),"",INDEX(Sheet1!I$14:I$181,MATCH(F2060,Sheet1!A$14:A$181,0))))</f>
        <v>1945.5</v>
      </c>
      <c r="M2060" t="str">
        <f>IF(ISBLANK(G2060),"",IF(ISTEXT(G2060),"",IF(INDEX(Sheet1!H$14:H$181,MATCH(F2060,Sheet1!A$14:A$181,0))&lt;&gt;0,IF(INDEX(Sheet1!I$14:I$181,MATCH(F2060,Sheet1!A$14:A$181,0))&lt;&gt;0,"Loan &amp; Cash","Loan"),"Cash")))</f>
        <v>Loan &amp; Cash</v>
      </c>
      <c r="N2060">
        <f>IF(ISTEXT(E2060),"",IF(ISBLANK(E2060),"",IF(ISTEXT(D2060),"",IF(A2055="Invoice No. : ",INDEX(Sheet1!D$14:D$181,MATCH(B2055,Sheet1!A$14:A$181,0)),N2059))))</f>
        <v>2</v>
      </c>
      <c r="O2060" t="str">
        <f>IF(ISTEXT(E2060),"",IF(ISBLANK(E2060),"",IF(ISTEXT(D2060),"",IF(A2055="Invoice No. : ",INDEX(Sheet1!E$14:E$181,MATCH(B2055,Sheet1!A$14:A$181,0)),O2059))))</f>
        <v>RUBY</v>
      </c>
      <c r="P2060" t="str">
        <f>IF(ISTEXT(E2060),"",IF(ISBLANK(E2060),"",IF(ISTEXT(D2060),"",IF(A2055="Invoice No. : ",INDEX(Sheet1!G$14:G$181,MATCH(B2055,Sheet1!A$14:A$181,0)),P2059))))</f>
        <v>SALVADOR, PAULINE JEAN BARROGA</v>
      </c>
      <c r="Q2060">
        <f t="shared" si="127"/>
        <v>130591.09</v>
      </c>
    </row>
    <row r="2061" spans="1:17" x14ac:dyDescent="0.2">
      <c r="A2061" s="10" t="s">
        <v>1285</v>
      </c>
      <c r="B2061" s="10" t="s">
        <v>1286</v>
      </c>
      <c r="C2061" s="11">
        <v>1</v>
      </c>
      <c r="D2061" s="11">
        <v>172</v>
      </c>
      <c r="E2061" s="11">
        <v>172</v>
      </c>
      <c r="F2061" s="26">
        <f t="shared" si="124"/>
        <v>2145419</v>
      </c>
      <c r="G2061" s="26">
        <f>IF(ISTEXT(E2061),"",IF(ISBLANK(E2061),"",IF(ISTEXT(D2061),"",IF(A2056="Invoice No. : ",INDEX(Sheet1!F$14:F$181,MATCH(B2056,Sheet1!A$14:A$181,0)),G2060))))</f>
        <v>31735</v>
      </c>
      <c r="H2061" s="26" t="str">
        <f t="shared" si="125"/>
        <v>01/17/2023</v>
      </c>
      <c r="I2061" s="26" t="str">
        <f>IF(ISTEXT(E2061),"",IF(ISBLANK(E2061),"",IF(ISTEXT(D2061),"",IF(A2056="Invoice No. : ",TEXT(INDEX(Sheet1!C$14:C$200,MATCH(B2056,Sheet1!A$14:A$200,0)),"hh:mm:ss"),I2060))))</f>
        <v>15:38:41</v>
      </c>
      <c r="J2061">
        <f t="shared" si="126"/>
        <v>3945.5</v>
      </c>
      <c r="K2061">
        <f>IF(ISBLANK(G2061),"",IF(ISTEXT(G2061),"",INDEX(Sheet1!H$14:H$181,MATCH(F2061,Sheet1!A$14:A$181,0))))</f>
        <v>2000</v>
      </c>
      <c r="L2061">
        <f>IF(ISBLANK(G2061),"",IF(ISTEXT(G2061),"",INDEX(Sheet1!I$14:I$181,MATCH(F2061,Sheet1!A$14:A$181,0))))</f>
        <v>1945.5</v>
      </c>
      <c r="M2061" t="str">
        <f>IF(ISBLANK(G2061),"",IF(ISTEXT(G2061),"",IF(INDEX(Sheet1!H$14:H$181,MATCH(F2061,Sheet1!A$14:A$181,0))&lt;&gt;0,IF(INDEX(Sheet1!I$14:I$181,MATCH(F2061,Sheet1!A$14:A$181,0))&lt;&gt;0,"Loan &amp; Cash","Loan"),"Cash")))</f>
        <v>Loan &amp; Cash</v>
      </c>
      <c r="N2061">
        <f>IF(ISTEXT(E2061),"",IF(ISBLANK(E2061),"",IF(ISTEXT(D2061),"",IF(A2056="Invoice No. : ",INDEX(Sheet1!D$14:D$181,MATCH(B2056,Sheet1!A$14:A$181,0)),N2060))))</f>
        <v>2</v>
      </c>
      <c r="O2061" t="str">
        <f>IF(ISTEXT(E2061),"",IF(ISBLANK(E2061),"",IF(ISTEXT(D2061),"",IF(A2056="Invoice No. : ",INDEX(Sheet1!E$14:E$181,MATCH(B2056,Sheet1!A$14:A$181,0)),O2060))))</f>
        <v>RUBY</v>
      </c>
      <c r="P2061" t="str">
        <f>IF(ISTEXT(E2061),"",IF(ISBLANK(E2061),"",IF(ISTEXT(D2061),"",IF(A2056="Invoice No. : ",INDEX(Sheet1!G$14:G$181,MATCH(B2056,Sheet1!A$14:A$181,0)),P2060))))</f>
        <v>SALVADOR, PAULINE JEAN BARROGA</v>
      </c>
      <c r="Q2061">
        <f t="shared" si="127"/>
        <v>130591.09</v>
      </c>
    </row>
    <row r="2062" spans="1:17" x14ac:dyDescent="0.2">
      <c r="A2062" s="10" t="s">
        <v>1287</v>
      </c>
      <c r="B2062" s="10" t="s">
        <v>1288</v>
      </c>
      <c r="C2062" s="11">
        <v>1</v>
      </c>
      <c r="D2062" s="11">
        <v>55.5</v>
      </c>
      <c r="E2062" s="11">
        <v>55.5</v>
      </c>
      <c r="F2062" s="26">
        <f t="shared" si="124"/>
        <v>2145419</v>
      </c>
      <c r="G2062" s="26">
        <f>IF(ISTEXT(E2062),"",IF(ISBLANK(E2062),"",IF(ISTEXT(D2062),"",IF(A2057="Invoice No. : ",INDEX(Sheet1!F$14:F$181,MATCH(B2057,Sheet1!A$14:A$181,0)),G2061))))</f>
        <v>31735</v>
      </c>
      <c r="H2062" s="26" t="str">
        <f t="shared" si="125"/>
        <v>01/17/2023</v>
      </c>
      <c r="I2062" s="26" t="str">
        <f>IF(ISTEXT(E2062),"",IF(ISBLANK(E2062),"",IF(ISTEXT(D2062),"",IF(A2057="Invoice No. : ",TEXT(INDEX(Sheet1!C$14:C$200,MATCH(B2057,Sheet1!A$14:A$200,0)),"hh:mm:ss"),I2061))))</f>
        <v>15:38:41</v>
      </c>
      <c r="J2062">
        <f t="shared" si="126"/>
        <v>3945.5</v>
      </c>
      <c r="K2062">
        <f>IF(ISBLANK(G2062),"",IF(ISTEXT(G2062),"",INDEX(Sheet1!H$14:H$181,MATCH(F2062,Sheet1!A$14:A$181,0))))</f>
        <v>2000</v>
      </c>
      <c r="L2062">
        <f>IF(ISBLANK(G2062),"",IF(ISTEXT(G2062),"",INDEX(Sheet1!I$14:I$181,MATCH(F2062,Sheet1!A$14:A$181,0))))</f>
        <v>1945.5</v>
      </c>
      <c r="M2062" t="str">
        <f>IF(ISBLANK(G2062),"",IF(ISTEXT(G2062),"",IF(INDEX(Sheet1!H$14:H$181,MATCH(F2062,Sheet1!A$14:A$181,0))&lt;&gt;0,IF(INDEX(Sheet1!I$14:I$181,MATCH(F2062,Sheet1!A$14:A$181,0))&lt;&gt;0,"Loan &amp; Cash","Loan"),"Cash")))</f>
        <v>Loan &amp; Cash</v>
      </c>
      <c r="N2062">
        <f>IF(ISTEXT(E2062),"",IF(ISBLANK(E2062),"",IF(ISTEXT(D2062),"",IF(A2057="Invoice No. : ",INDEX(Sheet1!D$14:D$181,MATCH(B2057,Sheet1!A$14:A$181,0)),N2061))))</f>
        <v>2</v>
      </c>
      <c r="O2062" t="str">
        <f>IF(ISTEXT(E2062),"",IF(ISBLANK(E2062),"",IF(ISTEXT(D2062),"",IF(A2057="Invoice No. : ",INDEX(Sheet1!E$14:E$181,MATCH(B2057,Sheet1!A$14:A$181,0)),O2061))))</f>
        <v>RUBY</v>
      </c>
      <c r="P2062" t="str">
        <f>IF(ISTEXT(E2062),"",IF(ISBLANK(E2062),"",IF(ISTEXT(D2062),"",IF(A2057="Invoice No. : ",INDEX(Sheet1!G$14:G$181,MATCH(B2057,Sheet1!A$14:A$181,0)),P2061))))</f>
        <v>SALVADOR, PAULINE JEAN BARROGA</v>
      </c>
      <c r="Q2062">
        <f t="shared" si="127"/>
        <v>130591.09</v>
      </c>
    </row>
    <row r="2063" spans="1:17" x14ac:dyDescent="0.2">
      <c r="A2063" s="10" t="s">
        <v>717</v>
      </c>
      <c r="B2063" s="10" t="s">
        <v>718</v>
      </c>
      <c r="C2063" s="11">
        <v>1</v>
      </c>
      <c r="D2063" s="11">
        <v>38</v>
      </c>
      <c r="E2063" s="11">
        <v>38</v>
      </c>
      <c r="F2063" s="26">
        <f t="shared" si="124"/>
        <v>2145419</v>
      </c>
      <c r="G2063" s="26">
        <f>IF(ISTEXT(E2063),"",IF(ISBLANK(E2063),"",IF(ISTEXT(D2063),"",IF(A2058="Invoice No. : ",INDEX(Sheet1!F$14:F$181,MATCH(B2058,Sheet1!A$14:A$181,0)),G2062))))</f>
        <v>31735</v>
      </c>
      <c r="H2063" s="26" t="str">
        <f t="shared" si="125"/>
        <v>01/17/2023</v>
      </c>
      <c r="I2063" s="26" t="str">
        <f>IF(ISTEXT(E2063),"",IF(ISBLANK(E2063),"",IF(ISTEXT(D2063),"",IF(A2058="Invoice No. : ",TEXT(INDEX(Sheet1!C$14:C$200,MATCH(B2058,Sheet1!A$14:A$200,0)),"hh:mm:ss"),I2062))))</f>
        <v>15:38:41</v>
      </c>
      <c r="J2063">
        <f t="shared" si="126"/>
        <v>3945.5</v>
      </c>
      <c r="K2063">
        <f>IF(ISBLANK(G2063),"",IF(ISTEXT(G2063),"",INDEX(Sheet1!H$14:H$181,MATCH(F2063,Sheet1!A$14:A$181,0))))</f>
        <v>2000</v>
      </c>
      <c r="L2063">
        <f>IF(ISBLANK(G2063),"",IF(ISTEXT(G2063),"",INDEX(Sheet1!I$14:I$181,MATCH(F2063,Sheet1!A$14:A$181,0))))</f>
        <v>1945.5</v>
      </c>
      <c r="M2063" t="str">
        <f>IF(ISBLANK(G2063),"",IF(ISTEXT(G2063),"",IF(INDEX(Sheet1!H$14:H$181,MATCH(F2063,Sheet1!A$14:A$181,0))&lt;&gt;0,IF(INDEX(Sheet1!I$14:I$181,MATCH(F2063,Sheet1!A$14:A$181,0))&lt;&gt;0,"Loan &amp; Cash","Loan"),"Cash")))</f>
        <v>Loan &amp; Cash</v>
      </c>
      <c r="N2063">
        <f>IF(ISTEXT(E2063),"",IF(ISBLANK(E2063),"",IF(ISTEXT(D2063),"",IF(A2058="Invoice No. : ",INDEX(Sheet1!D$14:D$181,MATCH(B2058,Sheet1!A$14:A$181,0)),N2062))))</f>
        <v>2</v>
      </c>
      <c r="O2063" t="str">
        <f>IF(ISTEXT(E2063),"",IF(ISBLANK(E2063),"",IF(ISTEXT(D2063),"",IF(A2058="Invoice No. : ",INDEX(Sheet1!E$14:E$181,MATCH(B2058,Sheet1!A$14:A$181,0)),O2062))))</f>
        <v>RUBY</v>
      </c>
      <c r="P2063" t="str">
        <f>IF(ISTEXT(E2063),"",IF(ISBLANK(E2063),"",IF(ISTEXT(D2063),"",IF(A2058="Invoice No. : ",INDEX(Sheet1!G$14:G$181,MATCH(B2058,Sheet1!A$14:A$181,0)),P2062))))</f>
        <v>SALVADOR, PAULINE JEAN BARROGA</v>
      </c>
      <c r="Q2063">
        <f t="shared" si="127"/>
        <v>130591.09</v>
      </c>
    </row>
    <row r="2064" spans="1:17" x14ac:dyDescent="0.2">
      <c r="A2064" s="10" t="s">
        <v>451</v>
      </c>
      <c r="B2064" s="10" t="s">
        <v>452</v>
      </c>
      <c r="C2064" s="11">
        <v>1</v>
      </c>
      <c r="D2064" s="11">
        <v>66</v>
      </c>
      <c r="E2064" s="11">
        <v>66</v>
      </c>
      <c r="F2064" s="26">
        <f t="shared" si="124"/>
        <v>2145419</v>
      </c>
      <c r="G2064" s="26">
        <f>IF(ISTEXT(E2064),"",IF(ISBLANK(E2064),"",IF(ISTEXT(D2064),"",IF(A2059="Invoice No. : ",INDEX(Sheet1!F$14:F$181,MATCH(B2059,Sheet1!A$14:A$181,0)),G2063))))</f>
        <v>31735</v>
      </c>
      <c r="H2064" s="26" t="str">
        <f t="shared" si="125"/>
        <v>01/17/2023</v>
      </c>
      <c r="I2064" s="26" t="str">
        <f>IF(ISTEXT(E2064),"",IF(ISBLANK(E2064),"",IF(ISTEXT(D2064),"",IF(A2059="Invoice No. : ",TEXT(INDEX(Sheet1!C$14:C$200,MATCH(B2059,Sheet1!A$14:A$200,0)),"hh:mm:ss"),I2063))))</f>
        <v>15:38:41</v>
      </c>
      <c r="J2064">
        <f t="shared" si="126"/>
        <v>3945.5</v>
      </c>
      <c r="K2064">
        <f>IF(ISBLANK(G2064),"",IF(ISTEXT(G2064),"",INDEX(Sheet1!H$14:H$181,MATCH(F2064,Sheet1!A$14:A$181,0))))</f>
        <v>2000</v>
      </c>
      <c r="L2064">
        <f>IF(ISBLANK(G2064),"",IF(ISTEXT(G2064),"",INDEX(Sheet1!I$14:I$181,MATCH(F2064,Sheet1!A$14:A$181,0))))</f>
        <v>1945.5</v>
      </c>
      <c r="M2064" t="str">
        <f>IF(ISBLANK(G2064),"",IF(ISTEXT(G2064),"",IF(INDEX(Sheet1!H$14:H$181,MATCH(F2064,Sheet1!A$14:A$181,0))&lt;&gt;0,IF(INDEX(Sheet1!I$14:I$181,MATCH(F2064,Sheet1!A$14:A$181,0))&lt;&gt;0,"Loan &amp; Cash","Loan"),"Cash")))</f>
        <v>Loan &amp; Cash</v>
      </c>
      <c r="N2064">
        <f>IF(ISTEXT(E2064),"",IF(ISBLANK(E2064),"",IF(ISTEXT(D2064),"",IF(A2059="Invoice No. : ",INDEX(Sheet1!D$14:D$181,MATCH(B2059,Sheet1!A$14:A$181,0)),N2063))))</f>
        <v>2</v>
      </c>
      <c r="O2064" t="str">
        <f>IF(ISTEXT(E2064),"",IF(ISBLANK(E2064),"",IF(ISTEXT(D2064),"",IF(A2059="Invoice No. : ",INDEX(Sheet1!E$14:E$181,MATCH(B2059,Sheet1!A$14:A$181,0)),O2063))))</f>
        <v>RUBY</v>
      </c>
      <c r="P2064" t="str">
        <f>IF(ISTEXT(E2064),"",IF(ISBLANK(E2064),"",IF(ISTEXT(D2064),"",IF(A2059="Invoice No. : ",INDEX(Sheet1!G$14:G$181,MATCH(B2059,Sheet1!A$14:A$181,0)),P2063))))</f>
        <v>SALVADOR, PAULINE JEAN BARROGA</v>
      </c>
      <c r="Q2064">
        <f t="shared" si="127"/>
        <v>130591.09</v>
      </c>
    </row>
    <row r="2065" spans="1:17" x14ac:dyDescent="0.2">
      <c r="A2065" s="10" t="s">
        <v>1289</v>
      </c>
      <c r="B2065" s="10" t="s">
        <v>1290</v>
      </c>
      <c r="C2065" s="11">
        <v>1</v>
      </c>
      <c r="D2065" s="11">
        <v>80</v>
      </c>
      <c r="E2065" s="11">
        <v>80</v>
      </c>
      <c r="F2065" s="26">
        <f t="shared" ref="F2065:F2128" si="128">IF(ISTEXT(E2065),"",IF(ISBLANK(E2065),"",IF(ISTEXT(D2065),"",IF(A2060="Invoice No. : ",B2060,F2064))))</f>
        <v>2145419</v>
      </c>
      <c r="G2065" s="26">
        <f>IF(ISTEXT(E2065),"",IF(ISBLANK(E2065),"",IF(ISTEXT(D2065),"",IF(A2060="Invoice No. : ",INDEX(Sheet1!F$14:F$181,MATCH(B2060,Sheet1!A$14:A$181,0)),G2064))))</f>
        <v>31735</v>
      </c>
      <c r="H2065" s="26" t="str">
        <f t="shared" ref="H2065:H2128" si="129">IF(ISTEXT(E2065),"",IF(ISBLANK(E2065),"",IF(ISTEXT(D2065),"",IF(A2060="Invoice No. : ",TEXT(B2061,"mm/dd/yyyy"),H2064))))</f>
        <v>01/17/2023</v>
      </c>
      <c r="I2065" s="26" t="str">
        <f>IF(ISTEXT(E2065),"",IF(ISBLANK(E2065),"",IF(ISTEXT(D2065),"",IF(A2060="Invoice No. : ",TEXT(INDEX(Sheet1!C$14:C$200,MATCH(B2060,Sheet1!A$14:A$200,0)),"hh:mm:ss"),I2064))))</f>
        <v>15:38:41</v>
      </c>
      <c r="J2065">
        <f t="shared" ref="J2065:J2128" si="130">IF(D2066="Invoice Amount",E2066,IF(ISBLANK(D2065),"",J2066))</f>
        <v>3945.5</v>
      </c>
      <c r="K2065">
        <f>IF(ISBLANK(G2065),"",IF(ISTEXT(G2065),"",INDEX(Sheet1!H$14:H$181,MATCH(F2065,Sheet1!A$14:A$181,0))))</f>
        <v>2000</v>
      </c>
      <c r="L2065">
        <f>IF(ISBLANK(G2065),"",IF(ISTEXT(G2065),"",INDEX(Sheet1!I$14:I$181,MATCH(F2065,Sheet1!A$14:A$181,0))))</f>
        <v>1945.5</v>
      </c>
      <c r="M2065" t="str">
        <f>IF(ISBLANK(G2065),"",IF(ISTEXT(G2065),"",IF(INDEX(Sheet1!H$14:H$181,MATCH(F2065,Sheet1!A$14:A$181,0))&lt;&gt;0,IF(INDEX(Sheet1!I$14:I$181,MATCH(F2065,Sheet1!A$14:A$181,0))&lt;&gt;0,"Loan &amp; Cash","Loan"),"Cash")))</f>
        <v>Loan &amp; Cash</v>
      </c>
      <c r="N2065">
        <f>IF(ISTEXT(E2065),"",IF(ISBLANK(E2065),"",IF(ISTEXT(D2065),"",IF(A2060="Invoice No. : ",INDEX(Sheet1!D$14:D$181,MATCH(B2060,Sheet1!A$14:A$181,0)),N2064))))</f>
        <v>2</v>
      </c>
      <c r="O2065" t="str">
        <f>IF(ISTEXT(E2065),"",IF(ISBLANK(E2065),"",IF(ISTEXT(D2065),"",IF(A2060="Invoice No. : ",INDEX(Sheet1!E$14:E$181,MATCH(B2060,Sheet1!A$14:A$181,0)),O2064))))</f>
        <v>RUBY</v>
      </c>
      <c r="P2065" t="str">
        <f>IF(ISTEXT(E2065),"",IF(ISBLANK(E2065),"",IF(ISTEXT(D2065),"",IF(A2060="Invoice No. : ",INDEX(Sheet1!G$14:G$181,MATCH(B2060,Sheet1!A$14:A$181,0)),P2064))))</f>
        <v>SALVADOR, PAULINE JEAN BARROGA</v>
      </c>
      <c r="Q2065">
        <f t="shared" ref="Q2065:Q2128" si="131">IF(ISBLANK(C2065),"",IF(ISNUMBER(C2065),VLOOKUP("Grand Total : ",D:E,2,FALSE),""))</f>
        <v>130591.09</v>
      </c>
    </row>
    <row r="2066" spans="1:17" x14ac:dyDescent="0.2">
      <c r="A2066" s="10" t="s">
        <v>1291</v>
      </c>
      <c r="B2066" s="10" t="s">
        <v>1292</v>
      </c>
      <c r="C2066" s="11">
        <v>1</v>
      </c>
      <c r="D2066" s="11">
        <v>115</v>
      </c>
      <c r="E2066" s="11">
        <v>115</v>
      </c>
      <c r="F2066" s="26">
        <f t="shared" si="128"/>
        <v>2145419</v>
      </c>
      <c r="G2066" s="26">
        <f>IF(ISTEXT(E2066),"",IF(ISBLANK(E2066),"",IF(ISTEXT(D2066),"",IF(A2061="Invoice No. : ",INDEX(Sheet1!F$14:F$181,MATCH(B2061,Sheet1!A$14:A$181,0)),G2065))))</f>
        <v>31735</v>
      </c>
      <c r="H2066" s="26" t="str">
        <f t="shared" si="129"/>
        <v>01/17/2023</v>
      </c>
      <c r="I2066" s="26" t="str">
        <f>IF(ISTEXT(E2066),"",IF(ISBLANK(E2066),"",IF(ISTEXT(D2066),"",IF(A2061="Invoice No. : ",TEXT(INDEX(Sheet1!C$14:C$200,MATCH(B2061,Sheet1!A$14:A$200,0)),"hh:mm:ss"),I2065))))</f>
        <v>15:38:41</v>
      </c>
      <c r="J2066">
        <f t="shared" si="130"/>
        <v>3945.5</v>
      </c>
      <c r="K2066">
        <f>IF(ISBLANK(G2066),"",IF(ISTEXT(G2066),"",INDEX(Sheet1!H$14:H$181,MATCH(F2066,Sheet1!A$14:A$181,0))))</f>
        <v>2000</v>
      </c>
      <c r="L2066">
        <f>IF(ISBLANK(G2066),"",IF(ISTEXT(G2066),"",INDEX(Sheet1!I$14:I$181,MATCH(F2066,Sheet1!A$14:A$181,0))))</f>
        <v>1945.5</v>
      </c>
      <c r="M2066" t="str">
        <f>IF(ISBLANK(G2066),"",IF(ISTEXT(G2066),"",IF(INDEX(Sheet1!H$14:H$181,MATCH(F2066,Sheet1!A$14:A$181,0))&lt;&gt;0,IF(INDEX(Sheet1!I$14:I$181,MATCH(F2066,Sheet1!A$14:A$181,0))&lt;&gt;0,"Loan &amp; Cash","Loan"),"Cash")))</f>
        <v>Loan &amp; Cash</v>
      </c>
      <c r="N2066">
        <f>IF(ISTEXT(E2066),"",IF(ISBLANK(E2066),"",IF(ISTEXT(D2066),"",IF(A2061="Invoice No. : ",INDEX(Sheet1!D$14:D$181,MATCH(B2061,Sheet1!A$14:A$181,0)),N2065))))</f>
        <v>2</v>
      </c>
      <c r="O2066" t="str">
        <f>IF(ISTEXT(E2066),"",IF(ISBLANK(E2066),"",IF(ISTEXT(D2066),"",IF(A2061="Invoice No. : ",INDEX(Sheet1!E$14:E$181,MATCH(B2061,Sheet1!A$14:A$181,0)),O2065))))</f>
        <v>RUBY</v>
      </c>
      <c r="P2066" t="str">
        <f>IF(ISTEXT(E2066),"",IF(ISBLANK(E2066),"",IF(ISTEXT(D2066),"",IF(A2061="Invoice No. : ",INDEX(Sheet1!G$14:G$181,MATCH(B2061,Sheet1!A$14:A$181,0)),P2065))))</f>
        <v>SALVADOR, PAULINE JEAN BARROGA</v>
      </c>
      <c r="Q2066">
        <f t="shared" si="131"/>
        <v>130591.09</v>
      </c>
    </row>
    <row r="2067" spans="1:17" x14ac:dyDescent="0.2">
      <c r="A2067" s="10" t="s">
        <v>1293</v>
      </c>
      <c r="B2067" s="10" t="s">
        <v>1294</v>
      </c>
      <c r="C2067" s="11">
        <v>1</v>
      </c>
      <c r="D2067" s="11">
        <v>29</v>
      </c>
      <c r="E2067" s="11">
        <v>29</v>
      </c>
      <c r="F2067" s="26">
        <f t="shared" si="128"/>
        <v>2145419</v>
      </c>
      <c r="G2067" s="26">
        <f>IF(ISTEXT(E2067),"",IF(ISBLANK(E2067),"",IF(ISTEXT(D2067),"",IF(A2062="Invoice No. : ",INDEX(Sheet1!F$14:F$181,MATCH(B2062,Sheet1!A$14:A$181,0)),G2066))))</f>
        <v>31735</v>
      </c>
      <c r="H2067" s="26" t="str">
        <f t="shared" si="129"/>
        <v>01/17/2023</v>
      </c>
      <c r="I2067" s="26" t="str">
        <f>IF(ISTEXT(E2067),"",IF(ISBLANK(E2067),"",IF(ISTEXT(D2067),"",IF(A2062="Invoice No. : ",TEXT(INDEX(Sheet1!C$14:C$200,MATCH(B2062,Sheet1!A$14:A$200,0)),"hh:mm:ss"),I2066))))</f>
        <v>15:38:41</v>
      </c>
      <c r="J2067">
        <f t="shared" si="130"/>
        <v>3945.5</v>
      </c>
      <c r="K2067">
        <f>IF(ISBLANK(G2067),"",IF(ISTEXT(G2067),"",INDEX(Sheet1!H$14:H$181,MATCH(F2067,Sheet1!A$14:A$181,0))))</f>
        <v>2000</v>
      </c>
      <c r="L2067">
        <f>IF(ISBLANK(G2067),"",IF(ISTEXT(G2067),"",INDEX(Sheet1!I$14:I$181,MATCH(F2067,Sheet1!A$14:A$181,0))))</f>
        <v>1945.5</v>
      </c>
      <c r="M2067" t="str">
        <f>IF(ISBLANK(G2067),"",IF(ISTEXT(G2067),"",IF(INDEX(Sheet1!H$14:H$181,MATCH(F2067,Sheet1!A$14:A$181,0))&lt;&gt;0,IF(INDEX(Sheet1!I$14:I$181,MATCH(F2067,Sheet1!A$14:A$181,0))&lt;&gt;0,"Loan &amp; Cash","Loan"),"Cash")))</f>
        <v>Loan &amp; Cash</v>
      </c>
      <c r="N2067">
        <f>IF(ISTEXT(E2067),"",IF(ISBLANK(E2067),"",IF(ISTEXT(D2067),"",IF(A2062="Invoice No. : ",INDEX(Sheet1!D$14:D$181,MATCH(B2062,Sheet1!A$14:A$181,0)),N2066))))</f>
        <v>2</v>
      </c>
      <c r="O2067" t="str">
        <f>IF(ISTEXT(E2067),"",IF(ISBLANK(E2067),"",IF(ISTEXT(D2067),"",IF(A2062="Invoice No. : ",INDEX(Sheet1!E$14:E$181,MATCH(B2062,Sheet1!A$14:A$181,0)),O2066))))</f>
        <v>RUBY</v>
      </c>
      <c r="P2067" t="str">
        <f>IF(ISTEXT(E2067),"",IF(ISBLANK(E2067),"",IF(ISTEXT(D2067),"",IF(A2062="Invoice No. : ",INDEX(Sheet1!G$14:G$181,MATCH(B2062,Sheet1!A$14:A$181,0)),P2066))))</f>
        <v>SALVADOR, PAULINE JEAN BARROGA</v>
      </c>
      <c r="Q2067">
        <f t="shared" si="131"/>
        <v>130591.09</v>
      </c>
    </row>
    <row r="2068" spans="1:17" x14ac:dyDescent="0.2">
      <c r="A2068" s="10" t="s">
        <v>129</v>
      </c>
      <c r="B2068" s="10" t="s">
        <v>130</v>
      </c>
      <c r="C2068" s="11">
        <v>1</v>
      </c>
      <c r="D2068" s="11">
        <v>203.5</v>
      </c>
      <c r="E2068" s="11">
        <v>203.5</v>
      </c>
      <c r="F2068" s="26">
        <f t="shared" si="128"/>
        <v>2145419</v>
      </c>
      <c r="G2068" s="26">
        <f>IF(ISTEXT(E2068),"",IF(ISBLANK(E2068),"",IF(ISTEXT(D2068),"",IF(A2063="Invoice No. : ",INDEX(Sheet1!F$14:F$181,MATCH(B2063,Sheet1!A$14:A$181,0)),G2067))))</f>
        <v>31735</v>
      </c>
      <c r="H2068" s="26" t="str">
        <f t="shared" si="129"/>
        <v>01/17/2023</v>
      </c>
      <c r="I2068" s="26" t="str">
        <f>IF(ISTEXT(E2068),"",IF(ISBLANK(E2068),"",IF(ISTEXT(D2068),"",IF(A2063="Invoice No. : ",TEXT(INDEX(Sheet1!C$14:C$200,MATCH(B2063,Sheet1!A$14:A$200,0)),"hh:mm:ss"),I2067))))</f>
        <v>15:38:41</v>
      </c>
      <c r="J2068">
        <f t="shared" si="130"/>
        <v>3945.5</v>
      </c>
      <c r="K2068">
        <f>IF(ISBLANK(G2068),"",IF(ISTEXT(G2068),"",INDEX(Sheet1!H$14:H$181,MATCH(F2068,Sheet1!A$14:A$181,0))))</f>
        <v>2000</v>
      </c>
      <c r="L2068">
        <f>IF(ISBLANK(G2068),"",IF(ISTEXT(G2068),"",INDEX(Sheet1!I$14:I$181,MATCH(F2068,Sheet1!A$14:A$181,0))))</f>
        <v>1945.5</v>
      </c>
      <c r="M2068" t="str">
        <f>IF(ISBLANK(G2068),"",IF(ISTEXT(G2068),"",IF(INDEX(Sheet1!H$14:H$181,MATCH(F2068,Sheet1!A$14:A$181,0))&lt;&gt;0,IF(INDEX(Sheet1!I$14:I$181,MATCH(F2068,Sheet1!A$14:A$181,0))&lt;&gt;0,"Loan &amp; Cash","Loan"),"Cash")))</f>
        <v>Loan &amp; Cash</v>
      </c>
      <c r="N2068">
        <f>IF(ISTEXT(E2068),"",IF(ISBLANK(E2068),"",IF(ISTEXT(D2068),"",IF(A2063="Invoice No. : ",INDEX(Sheet1!D$14:D$181,MATCH(B2063,Sheet1!A$14:A$181,0)),N2067))))</f>
        <v>2</v>
      </c>
      <c r="O2068" t="str">
        <f>IF(ISTEXT(E2068),"",IF(ISBLANK(E2068),"",IF(ISTEXT(D2068),"",IF(A2063="Invoice No. : ",INDEX(Sheet1!E$14:E$181,MATCH(B2063,Sheet1!A$14:A$181,0)),O2067))))</f>
        <v>RUBY</v>
      </c>
      <c r="P2068" t="str">
        <f>IF(ISTEXT(E2068),"",IF(ISBLANK(E2068),"",IF(ISTEXT(D2068),"",IF(A2063="Invoice No. : ",INDEX(Sheet1!G$14:G$181,MATCH(B2063,Sheet1!A$14:A$181,0)),P2067))))</f>
        <v>SALVADOR, PAULINE JEAN BARROGA</v>
      </c>
      <c r="Q2068">
        <f t="shared" si="131"/>
        <v>130591.09</v>
      </c>
    </row>
    <row r="2069" spans="1:17" x14ac:dyDescent="0.2">
      <c r="A2069" s="10" t="s">
        <v>1295</v>
      </c>
      <c r="B2069" s="10" t="s">
        <v>1296</v>
      </c>
      <c r="C2069" s="11">
        <v>1</v>
      </c>
      <c r="D2069" s="11">
        <v>43.25</v>
      </c>
      <c r="E2069" s="11">
        <v>43.25</v>
      </c>
      <c r="F2069" s="26">
        <f t="shared" si="128"/>
        <v>2145419</v>
      </c>
      <c r="G2069" s="26">
        <f>IF(ISTEXT(E2069),"",IF(ISBLANK(E2069),"",IF(ISTEXT(D2069),"",IF(A2064="Invoice No. : ",INDEX(Sheet1!F$14:F$181,MATCH(B2064,Sheet1!A$14:A$181,0)),G2068))))</f>
        <v>31735</v>
      </c>
      <c r="H2069" s="26" t="str">
        <f t="shared" si="129"/>
        <v>01/17/2023</v>
      </c>
      <c r="I2069" s="26" t="str">
        <f>IF(ISTEXT(E2069),"",IF(ISBLANK(E2069),"",IF(ISTEXT(D2069),"",IF(A2064="Invoice No. : ",TEXT(INDEX(Sheet1!C$14:C$200,MATCH(B2064,Sheet1!A$14:A$200,0)),"hh:mm:ss"),I2068))))</f>
        <v>15:38:41</v>
      </c>
      <c r="J2069">
        <f t="shared" si="130"/>
        <v>3945.5</v>
      </c>
      <c r="K2069">
        <f>IF(ISBLANK(G2069),"",IF(ISTEXT(G2069),"",INDEX(Sheet1!H$14:H$181,MATCH(F2069,Sheet1!A$14:A$181,0))))</f>
        <v>2000</v>
      </c>
      <c r="L2069">
        <f>IF(ISBLANK(G2069),"",IF(ISTEXT(G2069),"",INDEX(Sheet1!I$14:I$181,MATCH(F2069,Sheet1!A$14:A$181,0))))</f>
        <v>1945.5</v>
      </c>
      <c r="M2069" t="str">
        <f>IF(ISBLANK(G2069),"",IF(ISTEXT(G2069),"",IF(INDEX(Sheet1!H$14:H$181,MATCH(F2069,Sheet1!A$14:A$181,0))&lt;&gt;0,IF(INDEX(Sheet1!I$14:I$181,MATCH(F2069,Sheet1!A$14:A$181,0))&lt;&gt;0,"Loan &amp; Cash","Loan"),"Cash")))</f>
        <v>Loan &amp; Cash</v>
      </c>
      <c r="N2069">
        <f>IF(ISTEXT(E2069),"",IF(ISBLANK(E2069),"",IF(ISTEXT(D2069),"",IF(A2064="Invoice No. : ",INDEX(Sheet1!D$14:D$181,MATCH(B2064,Sheet1!A$14:A$181,0)),N2068))))</f>
        <v>2</v>
      </c>
      <c r="O2069" t="str">
        <f>IF(ISTEXT(E2069),"",IF(ISBLANK(E2069),"",IF(ISTEXT(D2069),"",IF(A2064="Invoice No. : ",INDEX(Sheet1!E$14:E$181,MATCH(B2064,Sheet1!A$14:A$181,0)),O2068))))</f>
        <v>RUBY</v>
      </c>
      <c r="P2069" t="str">
        <f>IF(ISTEXT(E2069),"",IF(ISBLANK(E2069),"",IF(ISTEXT(D2069),"",IF(A2064="Invoice No. : ",INDEX(Sheet1!G$14:G$181,MATCH(B2064,Sheet1!A$14:A$181,0)),P2068))))</f>
        <v>SALVADOR, PAULINE JEAN BARROGA</v>
      </c>
      <c r="Q2069">
        <f t="shared" si="131"/>
        <v>130591.09</v>
      </c>
    </row>
    <row r="2070" spans="1:17" x14ac:dyDescent="0.2">
      <c r="A2070" s="10" t="s">
        <v>709</v>
      </c>
      <c r="B2070" s="10" t="s">
        <v>710</v>
      </c>
      <c r="C2070" s="11">
        <v>1</v>
      </c>
      <c r="D2070" s="11">
        <v>132.25</v>
      </c>
      <c r="E2070" s="11">
        <v>132.25</v>
      </c>
      <c r="F2070" s="26">
        <f t="shared" si="128"/>
        <v>2145419</v>
      </c>
      <c r="G2070" s="26">
        <f>IF(ISTEXT(E2070),"",IF(ISBLANK(E2070),"",IF(ISTEXT(D2070),"",IF(A2065="Invoice No. : ",INDEX(Sheet1!F$14:F$181,MATCH(B2065,Sheet1!A$14:A$181,0)),G2069))))</f>
        <v>31735</v>
      </c>
      <c r="H2070" s="26" t="str">
        <f t="shared" si="129"/>
        <v>01/17/2023</v>
      </c>
      <c r="I2070" s="26" t="str">
        <f>IF(ISTEXT(E2070),"",IF(ISBLANK(E2070),"",IF(ISTEXT(D2070),"",IF(A2065="Invoice No. : ",TEXT(INDEX(Sheet1!C$14:C$200,MATCH(B2065,Sheet1!A$14:A$200,0)),"hh:mm:ss"),I2069))))</f>
        <v>15:38:41</v>
      </c>
      <c r="J2070">
        <f t="shared" si="130"/>
        <v>3945.5</v>
      </c>
      <c r="K2070">
        <f>IF(ISBLANK(G2070),"",IF(ISTEXT(G2070),"",INDEX(Sheet1!H$14:H$181,MATCH(F2070,Sheet1!A$14:A$181,0))))</f>
        <v>2000</v>
      </c>
      <c r="L2070">
        <f>IF(ISBLANK(G2070),"",IF(ISTEXT(G2070),"",INDEX(Sheet1!I$14:I$181,MATCH(F2070,Sheet1!A$14:A$181,0))))</f>
        <v>1945.5</v>
      </c>
      <c r="M2070" t="str">
        <f>IF(ISBLANK(G2070),"",IF(ISTEXT(G2070),"",IF(INDEX(Sheet1!H$14:H$181,MATCH(F2070,Sheet1!A$14:A$181,0))&lt;&gt;0,IF(INDEX(Sheet1!I$14:I$181,MATCH(F2070,Sheet1!A$14:A$181,0))&lt;&gt;0,"Loan &amp; Cash","Loan"),"Cash")))</f>
        <v>Loan &amp; Cash</v>
      </c>
      <c r="N2070">
        <f>IF(ISTEXT(E2070),"",IF(ISBLANK(E2070),"",IF(ISTEXT(D2070),"",IF(A2065="Invoice No. : ",INDEX(Sheet1!D$14:D$181,MATCH(B2065,Sheet1!A$14:A$181,0)),N2069))))</f>
        <v>2</v>
      </c>
      <c r="O2070" t="str">
        <f>IF(ISTEXT(E2070),"",IF(ISBLANK(E2070),"",IF(ISTEXT(D2070),"",IF(A2065="Invoice No. : ",INDEX(Sheet1!E$14:E$181,MATCH(B2065,Sheet1!A$14:A$181,0)),O2069))))</f>
        <v>RUBY</v>
      </c>
      <c r="P2070" t="str">
        <f>IF(ISTEXT(E2070),"",IF(ISBLANK(E2070),"",IF(ISTEXT(D2070),"",IF(A2065="Invoice No. : ",INDEX(Sheet1!G$14:G$181,MATCH(B2065,Sheet1!A$14:A$181,0)),P2069))))</f>
        <v>SALVADOR, PAULINE JEAN BARROGA</v>
      </c>
      <c r="Q2070">
        <f t="shared" si="131"/>
        <v>130591.09</v>
      </c>
    </row>
    <row r="2071" spans="1:17" x14ac:dyDescent="0.2">
      <c r="A2071" s="10" t="s">
        <v>1297</v>
      </c>
      <c r="B2071" s="10" t="s">
        <v>1298</v>
      </c>
      <c r="C2071" s="11">
        <v>12</v>
      </c>
      <c r="D2071" s="11">
        <v>5.5</v>
      </c>
      <c r="E2071" s="11">
        <v>66</v>
      </c>
      <c r="F2071" s="26">
        <f t="shared" si="128"/>
        <v>2145419</v>
      </c>
      <c r="G2071" s="26">
        <f>IF(ISTEXT(E2071),"",IF(ISBLANK(E2071),"",IF(ISTEXT(D2071),"",IF(A2066="Invoice No. : ",INDEX(Sheet1!F$14:F$181,MATCH(B2066,Sheet1!A$14:A$181,0)),G2070))))</f>
        <v>31735</v>
      </c>
      <c r="H2071" s="26" t="str">
        <f t="shared" si="129"/>
        <v>01/17/2023</v>
      </c>
      <c r="I2071" s="26" t="str">
        <f>IF(ISTEXT(E2071),"",IF(ISBLANK(E2071),"",IF(ISTEXT(D2071),"",IF(A2066="Invoice No. : ",TEXT(INDEX(Sheet1!C$14:C$200,MATCH(B2066,Sheet1!A$14:A$200,0)),"hh:mm:ss"),I2070))))</f>
        <v>15:38:41</v>
      </c>
      <c r="J2071">
        <f t="shared" si="130"/>
        <v>3945.5</v>
      </c>
      <c r="K2071">
        <f>IF(ISBLANK(G2071),"",IF(ISTEXT(G2071),"",INDEX(Sheet1!H$14:H$181,MATCH(F2071,Sheet1!A$14:A$181,0))))</f>
        <v>2000</v>
      </c>
      <c r="L2071">
        <f>IF(ISBLANK(G2071),"",IF(ISTEXT(G2071),"",INDEX(Sheet1!I$14:I$181,MATCH(F2071,Sheet1!A$14:A$181,0))))</f>
        <v>1945.5</v>
      </c>
      <c r="M2071" t="str">
        <f>IF(ISBLANK(G2071),"",IF(ISTEXT(G2071),"",IF(INDEX(Sheet1!H$14:H$181,MATCH(F2071,Sheet1!A$14:A$181,0))&lt;&gt;0,IF(INDEX(Sheet1!I$14:I$181,MATCH(F2071,Sheet1!A$14:A$181,0))&lt;&gt;0,"Loan &amp; Cash","Loan"),"Cash")))</f>
        <v>Loan &amp; Cash</v>
      </c>
      <c r="N2071">
        <f>IF(ISTEXT(E2071),"",IF(ISBLANK(E2071),"",IF(ISTEXT(D2071),"",IF(A2066="Invoice No. : ",INDEX(Sheet1!D$14:D$181,MATCH(B2066,Sheet1!A$14:A$181,0)),N2070))))</f>
        <v>2</v>
      </c>
      <c r="O2071" t="str">
        <f>IF(ISTEXT(E2071),"",IF(ISBLANK(E2071),"",IF(ISTEXT(D2071),"",IF(A2066="Invoice No. : ",INDEX(Sheet1!E$14:E$181,MATCH(B2066,Sheet1!A$14:A$181,0)),O2070))))</f>
        <v>RUBY</v>
      </c>
      <c r="P2071" t="str">
        <f>IF(ISTEXT(E2071),"",IF(ISBLANK(E2071),"",IF(ISTEXT(D2071),"",IF(A2066="Invoice No. : ",INDEX(Sheet1!G$14:G$181,MATCH(B2066,Sheet1!A$14:A$181,0)),P2070))))</f>
        <v>SALVADOR, PAULINE JEAN BARROGA</v>
      </c>
      <c r="Q2071">
        <f t="shared" si="131"/>
        <v>130591.09</v>
      </c>
    </row>
    <row r="2072" spans="1:17" x14ac:dyDescent="0.2">
      <c r="A2072" s="10" t="s">
        <v>1299</v>
      </c>
      <c r="B2072" s="10" t="s">
        <v>1300</v>
      </c>
      <c r="C2072" s="11">
        <v>1</v>
      </c>
      <c r="D2072" s="11">
        <v>33</v>
      </c>
      <c r="E2072" s="11">
        <v>33</v>
      </c>
      <c r="F2072" s="26">
        <f t="shared" si="128"/>
        <v>2145419</v>
      </c>
      <c r="G2072" s="26">
        <f>IF(ISTEXT(E2072),"",IF(ISBLANK(E2072),"",IF(ISTEXT(D2072),"",IF(A2067="Invoice No. : ",INDEX(Sheet1!F$14:F$181,MATCH(B2067,Sheet1!A$14:A$181,0)),G2071))))</f>
        <v>31735</v>
      </c>
      <c r="H2072" s="26" t="str">
        <f t="shared" si="129"/>
        <v>01/17/2023</v>
      </c>
      <c r="I2072" s="26" t="str">
        <f>IF(ISTEXT(E2072),"",IF(ISBLANK(E2072),"",IF(ISTEXT(D2072),"",IF(A2067="Invoice No. : ",TEXT(INDEX(Sheet1!C$14:C$200,MATCH(B2067,Sheet1!A$14:A$200,0)),"hh:mm:ss"),I2071))))</f>
        <v>15:38:41</v>
      </c>
      <c r="J2072">
        <f t="shared" si="130"/>
        <v>3945.5</v>
      </c>
      <c r="K2072">
        <f>IF(ISBLANK(G2072),"",IF(ISTEXT(G2072),"",INDEX(Sheet1!H$14:H$181,MATCH(F2072,Sheet1!A$14:A$181,0))))</f>
        <v>2000</v>
      </c>
      <c r="L2072">
        <f>IF(ISBLANK(G2072),"",IF(ISTEXT(G2072),"",INDEX(Sheet1!I$14:I$181,MATCH(F2072,Sheet1!A$14:A$181,0))))</f>
        <v>1945.5</v>
      </c>
      <c r="M2072" t="str">
        <f>IF(ISBLANK(G2072),"",IF(ISTEXT(G2072),"",IF(INDEX(Sheet1!H$14:H$181,MATCH(F2072,Sheet1!A$14:A$181,0))&lt;&gt;0,IF(INDEX(Sheet1!I$14:I$181,MATCH(F2072,Sheet1!A$14:A$181,0))&lt;&gt;0,"Loan &amp; Cash","Loan"),"Cash")))</f>
        <v>Loan &amp; Cash</v>
      </c>
      <c r="N2072">
        <f>IF(ISTEXT(E2072),"",IF(ISBLANK(E2072),"",IF(ISTEXT(D2072),"",IF(A2067="Invoice No. : ",INDEX(Sheet1!D$14:D$181,MATCH(B2067,Sheet1!A$14:A$181,0)),N2071))))</f>
        <v>2</v>
      </c>
      <c r="O2072" t="str">
        <f>IF(ISTEXT(E2072),"",IF(ISBLANK(E2072),"",IF(ISTEXT(D2072),"",IF(A2067="Invoice No. : ",INDEX(Sheet1!E$14:E$181,MATCH(B2067,Sheet1!A$14:A$181,0)),O2071))))</f>
        <v>RUBY</v>
      </c>
      <c r="P2072" t="str">
        <f>IF(ISTEXT(E2072),"",IF(ISBLANK(E2072),"",IF(ISTEXT(D2072),"",IF(A2067="Invoice No. : ",INDEX(Sheet1!G$14:G$181,MATCH(B2067,Sheet1!A$14:A$181,0)),P2071))))</f>
        <v>SALVADOR, PAULINE JEAN BARROGA</v>
      </c>
      <c r="Q2072">
        <f t="shared" si="131"/>
        <v>130591.09</v>
      </c>
    </row>
    <row r="2073" spans="1:17" x14ac:dyDescent="0.2">
      <c r="A2073" s="10" t="s">
        <v>1145</v>
      </c>
      <c r="B2073" s="10" t="s">
        <v>1146</v>
      </c>
      <c r="C2073" s="11">
        <v>1</v>
      </c>
      <c r="D2073" s="11">
        <v>45</v>
      </c>
      <c r="E2073" s="11">
        <v>45</v>
      </c>
      <c r="F2073" s="26">
        <f t="shared" si="128"/>
        <v>2145419</v>
      </c>
      <c r="G2073" s="26">
        <f>IF(ISTEXT(E2073),"",IF(ISBLANK(E2073),"",IF(ISTEXT(D2073),"",IF(A2068="Invoice No. : ",INDEX(Sheet1!F$14:F$181,MATCH(B2068,Sheet1!A$14:A$181,0)),G2072))))</f>
        <v>31735</v>
      </c>
      <c r="H2073" s="26" t="str">
        <f t="shared" si="129"/>
        <v>01/17/2023</v>
      </c>
      <c r="I2073" s="26" t="str">
        <f>IF(ISTEXT(E2073),"",IF(ISBLANK(E2073),"",IF(ISTEXT(D2073),"",IF(A2068="Invoice No. : ",TEXT(INDEX(Sheet1!C$14:C$200,MATCH(B2068,Sheet1!A$14:A$200,0)),"hh:mm:ss"),I2072))))</f>
        <v>15:38:41</v>
      </c>
      <c r="J2073">
        <f t="shared" si="130"/>
        <v>3945.5</v>
      </c>
      <c r="K2073">
        <f>IF(ISBLANK(G2073),"",IF(ISTEXT(G2073),"",INDEX(Sheet1!H$14:H$181,MATCH(F2073,Sheet1!A$14:A$181,0))))</f>
        <v>2000</v>
      </c>
      <c r="L2073">
        <f>IF(ISBLANK(G2073),"",IF(ISTEXT(G2073),"",INDEX(Sheet1!I$14:I$181,MATCH(F2073,Sheet1!A$14:A$181,0))))</f>
        <v>1945.5</v>
      </c>
      <c r="M2073" t="str">
        <f>IF(ISBLANK(G2073),"",IF(ISTEXT(G2073),"",IF(INDEX(Sheet1!H$14:H$181,MATCH(F2073,Sheet1!A$14:A$181,0))&lt;&gt;0,IF(INDEX(Sheet1!I$14:I$181,MATCH(F2073,Sheet1!A$14:A$181,0))&lt;&gt;0,"Loan &amp; Cash","Loan"),"Cash")))</f>
        <v>Loan &amp; Cash</v>
      </c>
      <c r="N2073">
        <f>IF(ISTEXT(E2073),"",IF(ISBLANK(E2073),"",IF(ISTEXT(D2073),"",IF(A2068="Invoice No. : ",INDEX(Sheet1!D$14:D$181,MATCH(B2068,Sheet1!A$14:A$181,0)),N2072))))</f>
        <v>2</v>
      </c>
      <c r="O2073" t="str">
        <f>IF(ISTEXT(E2073),"",IF(ISBLANK(E2073),"",IF(ISTEXT(D2073),"",IF(A2068="Invoice No. : ",INDEX(Sheet1!E$14:E$181,MATCH(B2068,Sheet1!A$14:A$181,0)),O2072))))</f>
        <v>RUBY</v>
      </c>
      <c r="P2073" t="str">
        <f>IF(ISTEXT(E2073),"",IF(ISBLANK(E2073),"",IF(ISTEXT(D2073),"",IF(A2068="Invoice No. : ",INDEX(Sheet1!G$14:G$181,MATCH(B2068,Sheet1!A$14:A$181,0)),P2072))))</f>
        <v>SALVADOR, PAULINE JEAN BARROGA</v>
      </c>
      <c r="Q2073">
        <f t="shared" si="131"/>
        <v>130591.09</v>
      </c>
    </row>
    <row r="2074" spans="1:17" x14ac:dyDescent="0.2">
      <c r="A2074" s="10" t="s">
        <v>1301</v>
      </c>
      <c r="B2074" s="10" t="s">
        <v>1302</v>
      </c>
      <c r="C2074" s="11">
        <v>1</v>
      </c>
      <c r="D2074" s="11">
        <v>51.5</v>
      </c>
      <c r="E2074" s="11">
        <v>51.5</v>
      </c>
      <c r="F2074" s="26">
        <f t="shared" si="128"/>
        <v>2145419</v>
      </c>
      <c r="G2074" s="26">
        <f>IF(ISTEXT(E2074),"",IF(ISBLANK(E2074),"",IF(ISTEXT(D2074),"",IF(A2069="Invoice No. : ",INDEX(Sheet1!F$14:F$181,MATCH(B2069,Sheet1!A$14:A$181,0)),G2073))))</f>
        <v>31735</v>
      </c>
      <c r="H2074" s="26" t="str">
        <f t="shared" si="129"/>
        <v>01/17/2023</v>
      </c>
      <c r="I2074" s="26" t="str">
        <f>IF(ISTEXT(E2074),"",IF(ISBLANK(E2074),"",IF(ISTEXT(D2074),"",IF(A2069="Invoice No. : ",TEXT(INDEX(Sheet1!C$14:C$200,MATCH(B2069,Sheet1!A$14:A$200,0)),"hh:mm:ss"),I2073))))</f>
        <v>15:38:41</v>
      </c>
      <c r="J2074">
        <f t="shared" si="130"/>
        <v>3945.5</v>
      </c>
      <c r="K2074">
        <f>IF(ISBLANK(G2074),"",IF(ISTEXT(G2074),"",INDEX(Sheet1!H$14:H$181,MATCH(F2074,Sheet1!A$14:A$181,0))))</f>
        <v>2000</v>
      </c>
      <c r="L2074">
        <f>IF(ISBLANK(G2074),"",IF(ISTEXT(G2074),"",INDEX(Sheet1!I$14:I$181,MATCH(F2074,Sheet1!A$14:A$181,0))))</f>
        <v>1945.5</v>
      </c>
      <c r="M2074" t="str">
        <f>IF(ISBLANK(G2074),"",IF(ISTEXT(G2074),"",IF(INDEX(Sheet1!H$14:H$181,MATCH(F2074,Sheet1!A$14:A$181,0))&lt;&gt;0,IF(INDEX(Sheet1!I$14:I$181,MATCH(F2074,Sheet1!A$14:A$181,0))&lt;&gt;0,"Loan &amp; Cash","Loan"),"Cash")))</f>
        <v>Loan &amp; Cash</v>
      </c>
      <c r="N2074">
        <f>IF(ISTEXT(E2074),"",IF(ISBLANK(E2074),"",IF(ISTEXT(D2074),"",IF(A2069="Invoice No. : ",INDEX(Sheet1!D$14:D$181,MATCH(B2069,Sheet1!A$14:A$181,0)),N2073))))</f>
        <v>2</v>
      </c>
      <c r="O2074" t="str">
        <f>IF(ISTEXT(E2074),"",IF(ISBLANK(E2074),"",IF(ISTEXT(D2074),"",IF(A2069="Invoice No. : ",INDEX(Sheet1!E$14:E$181,MATCH(B2069,Sheet1!A$14:A$181,0)),O2073))))</f>
        <v>RUBY</v>
      </c>
      <c r="P2074" t="str">
        <f>IF(ISTEXT(E2074),"",IF(ISBLANK(E2074),"",IF(ISTEXT(D2074),"",IF(A2069="Invoice No. : ",INDEX(Sheet1!G$14:G$181,MATCH(B2069,Sheet1!A$14:A$181,0)),P2073))))</f>
        <v>SALVADOR, PAULINE JEAN BARROGA</v>
      </c>
      <c r="Q2074">
        <f t="shared" si="131"/>
        <v>130591.09</v>
      </c>
    </row>
    <row r="2075" spans="1:17" x14ac:dyDescent="0.2">
      <c r="A2075" s="10" t="s">
        <v>1303</v>
      </c>
      <c r="B2075" s="10" t="s">
        <v>1304</v>
      </c>
      <c r="C2075" s="11">
        <v>2</v>
      </c>
      <c r="D2075" s="11">
        <v>65.25</v>
      </c>
      <c r="E2075" s="11">
        <v>130.5</v>
      </c>
      <c r="F2075" s="26">
        <f t="shared" si="128"/>
        <v>2145419</v>
      </c>
      <c r="G2075" s="26">
        <f>IF(ISTEXT(E2075),"",IF(ISBLANK(E2075),"",IF(ISTEXT(D2075),"",IF(A2070="Invoice No. : ",INDEX(Sheet1!F$14:F$181,MATCH(B2070,Sheet1!A$14:A$181,0)),G2074))))</f>
        <v>31735</v>
      </c>
      <c r="H2075" s="26" t="str">
        <f t="shared" si="129"/>
        <v>01/17/2023</v>
      </c>
      <c r="I2075" s="26" t="str">
        <f>IF(ISTEXT(E2075),"",IF(ISBLANK(E2075),"",IF(ISTEXT(D2075),"",IF(A2070="Invoice No. : ",TEXT(INDEX(Sheet1!C$14:C$200,MATCH(B2070,Sheet1!A$14:A$200,0)),"hh:mm:ss"),I2074))))</f>
        <v>15:38:41</v>
      </c>
      <c r="J2075">
        <f t="shared" si="130"/>
        <v>3945.5</v>
      </c>
      <c r="K2075">
        <f>IF(ISBLANK(G2075),"",IF(ISTEXT(G2075),"",INDEX(Sheet1!H$14:H$181,MATCH(F2075,Sheet1!A$14:A$181,0))))</f>
        <v>2000</v>
      </c>
      <c r="L2075">
        <f>IF(ISBLANK(G2075),"",IF(ISTEXT(G2075),"",INDEX(Sheet1!I$14:I$181,MATCH(F2075,Sheet1!A$14:A$181,0))))</f>
        <v>1945.5</v>
      </c>
      <c r="M2075" t="str">
        <f>IF(ISBLANK(G2075),"",IF(ISTEXT(G2075),"",IF(INDEX(Sheet1!H$14:H$181,MATCH(F2075,Sheet1!A$14:A$181,0))&lt;&gt;0,IF(INDEX(Sheet1!I$14:I$181,MATCH(F2075,Sheet1!A$14:A$181,0))&lt;&gt;0,"Loan &amp; Cash","Loan"),"Cash")))</f>
        <v>Loan &amp; Cash</v>
      </c>
      <c r="N2075">
        <f>IF(ISTEXT(E2075),"",IF(ISBLANK(E2075),"",IF(ISTEXT(D2075),"",IF(A2070="Invoice No. : ",INDEX(Sheet1!D$14:D$181,MATCH(B2070,Sheet1!A$14:A$181,0)),N2074))))</f>
        <v>2</v>
      </c>
      <c r="O2075" t="str">
        <f>IF(ISTEXT(E2075),"",IF(ISBLANK(E2075),"",IF(ISTEXT(D2075),"",IF(A2070="Invoice No. : ",INDEX(Sheet1!E$14:E$181,MATCH(B2070,Sheet1!A$14:A$181,0)),O2074))))</f>
        <v>RUBY</v>
      </c>
      <c r="P2075" t="str">
        <f>IF(ISTEXT(E2075),"",IF(ISBLANK(E2075),"",IF(ISTEXT(D2075),"",IF(A2070="Invoice No. : ",INDEX(Sheet1!G$14:G$181,MATCH(B2070,Sheet1!A$14:A$181,0)),P2074))))</f>
        <v>SALVADOR, PAULINE JEAN BARROGA</v>
      </c>
      <c r="Q2075">
        <f t="shared" si="131"/>
        <v>130591.09</v>
      </c>
    </row>
    <row r="2076" spans="1:17" x14ac:dyDescent="0.2">
      <c r="A2076" s="10" t="s">
        <v>1305</v>
      </c>
      <c r="B2076" s="10" t="s">
        <v>1306</v>
      </c>
      <c r="C2076" s="11">
        <v>1</v>
      </c>
      <c r="D2076" s="11">
        <v>43</v>
      </c>
      <c r="E2076" s="11">
        <v>43</v>
      </c>
      <c r="F2076" s="26">
        <f t="shared" si="128"/>
        <v>2145419</v>
      </c>
      <c r="G2076" s="26">
        <f>IF(ISTEXT(E2076),"",IF(ISBLANK(E2076),"",IF(ISTEXT(D2076),"",IF(A2071="Invoice No. : ",INDEX(Sheet1!F$14:F$181,MATCH(B2071,Sheet1!A$14:A$181,0)),G2075))))</f>
        <v>31735</v>
      </c>
      <c r="H2076" s="26" t="str">
        <f t="shared" si="129"/>
        <v>01/17/2023</v>
      </c>
      <c r="I2076" s="26" t="str">
        <f>IF(ISTEXT(E2076),"",IF(ISBLANK(E2076),"",IF(ISTEXT(D2076),"",IF(A2071="Invoice No. : ",TEXT(INDEX(Sheet1!C$14:C$200,MATCH(B2071,Sheet1!A$14:A$200,0)),"hh:mm:ss"),I2075))))</f>
        <v>15:38:41</v>
      </c>
      <c r="J2076">
        <f t="shared" si="130"/>
        <v>3945.5</v>
      </c>
      <c r="K2076">
        <f>IF(ISBLANK(G2076),"",IF(ISTEXT(G2076),"",INDEX(Sheet1!H$14:H$181,MATCH(F2076,Sheet1!A$14:A$181,0))))</f>
        <v>2000</v>
      </c>
      <c r="L2076">
        <f>IF(ISBLANK(G2076),"",IF(ISTEXT(G2076),"",INDEX(Sheet1!I$14:I$181,MATCH(F2076,Sheet1!A$14:A$181,0))))</f>
        <v>1945.5</v>
      </c>
      <c r="M2076" t="str">
        <f>IF(ISBLANK(G2076),"",IF(ISTEXT(G2076),"",IF(INDEX(Sheet1!H$14:H$181,MATCH(F2076,Sheet1!A$14:A$181,0))&lt;&gt;0,IF(INDEX(Sheet1!I$14:I$181,MATCH(F2076,Sheet1!A$14:A$181,0))&lt;&gt;0,"Loan &amp; Cash","Loan"),"Cash")))</f>
        <v>Loan &amp; Cash</v>
      </c>
      <c r="N2076">
        <f>IF(ISTEXT(E2076),"",IF(ISBLANK(E2076),"",IF(ISTEXT(D2076),"",IF(A2071="Invoice No. : ",INDEX(Sheet1!D$14:D$181,MATCH(B2071,Sheet1!A$14:A$181,0)),N2075))))</f>
        <v>2</v>
      </c>
      <c r="O2076" t="str">
        <f>IF(ISTEXT(E2076),"",IF(ISBLANK(E2076),"",IF(ISTEXT(D2076),"",IF(A2071="Invoice No. : ",INDEX(Sheet1!E$14:E$181,MATCH(B2071,Sheet1!A$14:A$181,0)),O2075))))</f>
        <v>RUBY</v>
      </c>
      <c r="P2076" t="str">
        <f>IF(ISTEXT(E2076),"",IF(ISBLANK(E2076),"",IF(ISTEXT(D2076),"",IF(A2071="Invoice No. : ",INDEX(Sheet1!G$14:G$181,MATCH(B2071,Sheet1!A$14:A$181,0)),P2075))))</f>
        <v>SALVADOR, PAULINE JEAN BARROGA</v>
      </c>
      <c r="Q2076">
        <f t="shared" si="131"/>
        <v>130591.09</v>
      </c>
    </row>
    <row r="2077" spans="1:17" x14ac:dyDescent="0.2">
      <c r="D2077" s="12" t="s">
        <v>16</v>
      </c>
      <c r="E2077" s="13">
        <v>3945.5</v>
      </c>
      <c r="F2077" s="26" t="str">
        <f t="shared" si="128"/>
        <v/>
      </c>
      <c r="G2077" s="26" t="str">
        <f>IF(ISTEXT(E2077),"",IF(ISBLANK(E2077),"",IF(ISTEXT(D2077),"",IF(A2072="Invoice No. : ",INDEX(Sheet1!F$14:F$181,MATCH(B2072,Sheet1!A$14:A$181,0)),G2076))))</f>
        <v/>
      </c>
      <c r="H2077" s="26" t="str">
        <f t="shared" si="129"/>
        <v/>
      </c>
      <c r="I2077" s="26" t="str">
        <f>IF(ISTEXT(E2077),"",IF(ISBLANK(E2077),"",IF(ISTEXT(D2077),"",IF(A2072="Invoice No. : ",TEXT(INDEX(Sheet1!C$14:C$200,MATCH(B2072,Sheet1!A$14:A$200,0)),"hh:mm:ss"),I2076))))</f>
        <v/>
      </c>
      <c r="J2077" t="str">
        <f t="shared" si="130"/>
        <v/>
      </c>
      <c r="K2077" t="str">
        <f>IF(ISBLANK(G2077),"",IF(ISTEXT(G2077),"",INDEX(Sheet1!H$14:H$181,MATCH(F2077,Sheet1!A$14:A$181,0))))</f>
        <v/>
      </c>
      <c r="L2077" t="str">
        <f>IF(ISBLANK(G2077),"",IF(ISTEXT(G2077),"",INDEX(Sheet1!I$14:I$181,MATCH(F2077,Sheet1!A$14:A$181,0))))</f>
        <v/>
      </c>
      <c r="M2077" t="str">
        <f>IF(ISBLANK(G2077),"",IF(ISTEXT(G2077),"",IF(INDEX(Sheet1!H$14:H$181,MATCH(F2077,Sheet1!A$14:A$181,0))&lt;&gt;0,IF(INDEX(Sheet1!I$14:I$181,MATCH(F2077,Sheet1!A$14:A$181,0))&lt;&gt;0,"Loan &amp; Cash","Loan"),"Cash")))</f>
        <v/>
      </c>
      <c r="N2077" t="str">
        <f>IF(ISTEXT(E2077),"",IF(ISBLANK(E2077),"",IF(ISTEXT(D2077),"",IF(A2072="Invoice No. : ",INDEX(Sheet1!D$14:D$181,MATCH(B2072,Sheet1!A$14:A$181,0)),N2076))))</f>
        <v/>
      </c>
      <c r="O2077" t="str">
        <f>IF(ISTEXT(E2077),"",IF(ISBLANK(E2077),"",IF(ISTEXT(D2077),"",IF(A2072="Invoice No. : ",INDEX(Sheet1!E$14:E$181,MATCH(B2072,Sheet1!A$14:A$181,0)),O2076))))</f>
        <v/>
      </c>
      <c r="P2077" t="str">
        <f>IF(ISTEXT(E2077),"",IF(ISBLANK(E2077),"",IF(ISTEXT(D2077),"",IF(A2072="Invoice No. : ",INDEX(Sheet1!G$14:G$181,MATCH(B2072,Sheet1!A$14:A$181,0)),P2076))))</f>
        <v/>
      </c>
      <c r="Q2077" t="str">
        <f t="shared" si="131"/>
        <v/>
      </c>
    </row>
    <row r="2078" spans="1:17" x14ac:dyDescent="0.2">
      <c r="F2078" s="26" t="str">
        <f t="shared" si="128"/>
        <v/>
      </c>
      <c r="G2078" s="26" t="str">
        <f>IF(ISTEXT(E2078),"",IF(ISBLANK(E2078),"",IF(ISTEXT(D2078),"",IF(A2073="Invoice No. : ",INDEX(Sheet1!F$14:F$181,MATCH(B2073,Sheet1!A$14:A$181,0)),G2077))))</f>
        <v/>
      </c>
      <c r="H2078" s="26" t="str">
        <f t="shared" si="129"/>
        <v/>
      </c>
      <c r="I2078" s="26" t="str">
        <f>IF(ISTEXT(E2078),"",IF(ISBLANK(E2078),"",IF(ISTEXT(D2078),"",IF(A2073="Invoice No. : ",TEXT(INDEX(Sheet1!C$14:C$200,MATCH(B2073,Sheet1!A$14:A$200,0)),"hh:mm:ss"),I2077))))</f>
        <v/>
      </c>
      <c r="J2078" t="str">
        <f t="shared" si="130"/>
        <v/>
      </c>
      <c r="K2078" t="str">
        <f>IF(ISBLANK(G2078),"",IF(ISTEXT(G2078),"",INDEX(Sheet1!H$14:H$181,MATCH(F2078,Sheet1!A$14:A$181,0))))</f>
        <v/>
      </c>
      <c r="L2078" t="str">
        <f>IF(ISBLANK(G2078),"",IF(ISTEXT(G2078),"",INDEX(Sheet1!I$14:I$181,MATCH(F2078,Sheet1!A$14:A$181,0))))</f>
        <v/>
      </c>
      <c r="M2078" t="str">
        <f>IF(ISBLANK(G2078),"",IF(ISTEXT(G2078),"",IF(INDEX(Sheet1!H$14:H$181,MATCH(F2078,Sheet1!A$14:A$181,0))&lt;&gt;0,IF(INDEX(Sheet1!I$14:I$181,MATCH(F2078,Sheet1!A$14:A$181,0))&lt;&gt;0,"Loan &amp; Cash","Loan"),"Cash")))</f>
        <v/>
      </c>
      <c r="N2078" t="str">
        <f>IF(ISTEXT(E2078),"",IF(ISBLANK(E2078),"",IF(ISTEXT(D2078),"",IF(A2073="Invoice No. : ",INDEX(Sheet1!D$14:D$181,MATCH(B2073,Sheet1!A$14:A$181,0)),N2077))))</f>
        <v/>
      </c>
      <c r="O2078" t="str">
        <f>IF(ISTEXT(E2078),"",IF(ISBLANK(E2078),"",IF(ISTEXT(D2078),"",IF(A2073="Invoice No. : ",INDEX(Sheet1!E$14:E$181,MATCH(B2073,Sheet1!A$14:A$181,0)),O2077))))</f>
        <v/>
      </c>
      <c r="P2078" t="str">
        <f>IF(ISTEXT(E2078),"",IF(ISBLANK(E2078),"",IF(ISTEXT(D2078),"",IF(A2073="Invoice No. : ",INDEX(Sheet1!G$14:G$181,MATCH(B2073,Sheet1!A$14:A$181,0)),P2077))))</f>
        <v/>
      </c>
      <c r="Q2078" t="str">
        <f t="shared" si="131"/>
        <v/>
      </c>
    </row>
    <row r="2079" spans="1:17" x14ac:dyDescent="0.2">
      <c r="F2079" s="26" t="str">
        <f t="shared" si="128"/>
        <v/>
      </c>
      <c r="G2079" s="26" t="str">
        <f>IF(ISTEXT(E2079),"",IF(ISBLANK(E2079),"",IF(ISTEXT(D2079),"",IF(A2074="Invoice No. : ",INDEX(Sheet1!F$14:F$181,MATCH(B2074,Sheet1!A$14:A$181,0)),G2078))))</f>
        <v/>
      </c>
      <c r="H2079" s="26" t="str">
        <f t="shared" si="129"/>
        <v/>
      </c>
      <c r="I2079" s="26" t="str">
        <f>IF(ISTEXT(E2079),"",IF(ISBLANK(E2079),"",IF(ISTEXT(D2079),"",IF(A2074="Invoice No. : ",TEXT(INDEX(Sheet1!C$14:C$200,MATCH(B2074,Sheet1!A$14:A$200,0)),"hh:mm:ss"),I2078))))</f>
        <v/>
      </c>
      <c r="J2079" t="str">
        <f t="shared" si="130"/>
        <v/>
      </c>
      <c r="K2079" t="str">
        <f>IF(ISBLANK(G2079),"",IF(ISTEXT(G2079),"",INDEX(Sheet1!H$14:H$181,MATCH(F2079,Sheet1!A$14:A$181,0))))</f>
        <v/>
      </c>
      <c r="L2079" t="str">
        <f>IF(ISBLANK(G2079),"",IF(ISTEXT(G2079),"",INDEX(Sheet1!I$14:I$181,MATCH(F2079,Sheet1!A$14:A$181,0))))</f>
        <v/>
      </c>
      <c r="M2079" t="str">
        <f>IF(ISBLANK(G2079),"",IF(ISTEXT(G2079),"",IF(INDEX(Sheet1!H$14:H$181,MATCH(F2079,Sheet1!A$14:A$181,0))&lt;&gt;0,IF(INDEX(Sheet1!I$14:I$181,MATCH(F2079,Sheet1!A$14:A$181,0))&lt;&gt;0,"Loan &amp; Cash","Loan"),"Cash")))</f>
        <v/>
      </c>
      <c r="N2079" t="str">
        <f>IF(ISTEXT(E2079),"",IF(ISBLANK(E2079),"",IF(ISTEXT(D2079),"",IF(A2074="Invoice No. : ",INDEX(Sheet1!D$14:D$181,MATCH(B2074,Sheet1!A$14:A$181,0)),N2078))))</f>
        <v/>
      </c>
      <c r="O2079" t="str">
        <f>IF(ISTEXT(E2079),"",IF(ISBLANK(E2079),"",IF(ISTEXT(D2079),"",IF(A2074="Invoice No. : ",INDEX(Sheet1!E$14:E$181,MATCH(B2074,Sheet1!A$14:A$181,0)),O2078))))</f>
        <v/>
      </c>
      <c r="P2079" t="str">
        <f>IF(ISTEXT(E2079),"",IF(ISBLANK(E2079),"",IF(ISTEXT(D2079),"",IF(A2074="Invoice No. : ",INDEX(Sheet1!G$14:G$181,MATCH(B2074,Sheet1!A$14:A$181,0)),P2078))))</f>
        <v/>
      </c>
      <c r="Q2079" t="str">
        <f t="shared" si="131"/>
        <v/>
      </c>
    </row>
    <row r="2080" spans="1:17" x14ac:dyDescent="0.2">
      <c r="A2080" s="3" t="s">
        <v>4</v>
      </c>
      <c r="B2080" s="4">
        <v>2145420</v>
      </c>
      <c r="C2080" s="3" t="s">
        <v>5</v>
      </c>
      <c r="D2080" s="5" t="s">
        <v>185</v>
      </c>
      <c r="F2080" s="26" t="str">
        <f t="shared" si="128"/>
        <v/>
      </c>
      <c r="G2080" s="26" t="str">
        <f>IF(ISTEXT(E2080),"",IF(ISBLANK(E2080),"",IF(ISTEXT(D2080),"",IF(A2075="Invoice No. : ",INDEX(Sheet1!F$14:F$181,MATCH(B2075,Sheet1!A$14:A$181,0)),G2079))))</f>
        <v/>
      </c>
      <c r="H2080" s="26" t="str">
        <f t="shared" si="129"/>
        <v/>
      </c>
      <c r="I2080" s="26" t="str">
        <f>IF(ISTEXT(E2080),"",IF(ISBLANK(E2080),"",IF(ISTEXT(D2080),"",IF(A2075="Invoice No. : ",TEXT(INDEX(Sheet1!C$14:C$200,MATCH(B2075,Sheet1!A$14:A$200,0)),"hh:mm:ss"),I2079))))</f>
        <v/>
      </c>
      <c r="J2080" t="str">
        <f t="shared" si="130"/>
        <v/>
      </c>
      <c r="K2080" t="str">
        <f>IF(ISBLANK(G2080),"",IF(ISTEXT(G2080),"",INDEX(Sheet1!H$14:H$181,MATCH(F2080,Sheet1!A$14:A$181,0))))</f>
        <v/>
      </c>
      <c r="L2080" t="str">
        <f>IF(ISBLANK(G2080),"",IF(ISTEXT(G2080),"",INDEX(Sheet1!I$14:I$181,MATCH(F2080,Sheet1!A$14:A$181,0))))</f>
        <v/>
      </c>
      <c r="M2080" t="str">
        <f>IF(ISBLANK(G2080),"",IF(ISTEXT(G2080),"",IF(INDEX(Sheet1!H$14:H$181,MATCH(F2080,Sheet1!A$14:A$181,0))&lt;&gt;0,IF(INDEX(Sheet1!I$14:I$181,MATCH(F2080,Sheet1!A$14:A$181,0))&lt;&gt;0,"Loan &amp; Cash","Loan"),"Cash")))</f>
        <v/>
      </c>
      <c r="N2080" t="str">
        <f>IF(ISTEXT(E2080),"",IF(ISBLANK(E2080),"",IF(ISTEXT(D2080),"",IF(A2075="Invoice No. : ",INDEX(Sheet1!D$14:D$181,MATCH(B2075,Sheet1!A$14:A$181,0)),N2079))))</f>
        <v/>
      </c>
      <c r="O2080" t="str">
        <f>IF(ISTEXT(E2080),"",IF(ISBLANK(E2080),"",IF(ISTEXT(D2080),"",IF(A2075="Invoice No. : ",INDEX(Sheet1!E$14:E$181,MATCH(B2075,Sheet1!A$14:A$181,0)),O2079))))</f>
        <v/>
      </c>
      <c r="P2080" t="str">
        <f>IF(ISTEXT(E2080),"",IF(ISBLANK(E2080),"",IF(ISTEXT(D2080),"",IF(A2075="Invoice No. : ",INDEX(Sheet1!G$14:G$181,MATCH(B2075,Sheet1!A$14:A$181,0)),P2079))))</f>
        <v/>
      </c>
      <c r="Q2080" t="str">
        <f t="shared" si="131"/>
        <v/>
      </c>
    </row>
    <row r="2081" spans="1:17" x14ac:dyDescent="0.2">
      <c r="A2081" s="3" t="s">
        <v>7</v>
      </c>
      <c r="B2081" s="6">
        <v>44943</v>
      </c>
      <c r="C2081" s="3" t="s">
        <v>8</v>
      </c>
      <c r="D2081" s="7">
        <v>2</v>
      </c>
      <c r="F2081" s="26" t="str">
        <f t="shared" si="128"/>
        <v/>
      </c>
      <c r="G2081" s="26" t="str">
        <f>IF(ISTEXT(E2081),"",IF(ISBLANK(E2081),"",IF(ISTEXT(D2081),"",IF(A2076="Invoice No. : ",INDEX(Sheet1!F$14:F$181,MATCH(B2076,Sheet1!A$14:A$181,0)),G2080))))</f>
        <v/>
      </c>
      <c r="H2081" s="26" t="str">
        <f t="shared" si="129"/>
        <v/>
      </c>
      <c r="I2081" s="26" t="str">
        <f>IF(ISTEXT(E2081),"",IF(ISBLANK(E2081),"",IF(ISTEXT(D2081),"",IF(A2076="Invoice No. : ",TEXT(INDEX(Sheet1!C$14:C$200,MATCH(B2076,Sheet1!A$14:A$200,0)),"hh:mm:ss"),I2080))))</f>
        <v/>
      </c>
      <c r="J2081" t="str">
        <f t="shared" si="130"/>
        <v/>
      </c>
      <c r="K2081" t="str">
        <f>IF(ISBLANK(G2081),"",IF(ISTEXT(G2081),"",INDEX(Sheet1!H$14:H$181,MATCH(F2081,Sheet1!A$14:A$181,0))))</f>
        <v/>
      </c>
      <c r="L2081" t="str">
        <f>IF(ISBLANK(G2081),"",IF(ISTEXT(G2081),"",INDEX(Sheet1!I$14:I$181,MATCH(F2081,Sheet1!A$14:A$181,0))))</f>
        <v/>
      </c>
      <c r="M2081" t="str">
        <f>IF(ISBLANK(G2081),"",IF(ISTEXT(G2081),"",IF(INDEX(Sheet1!H$14:H$181,MATCH(F2081,Sheet1!A$14:A$181,0))&lt;&gt;0,IF(INDEX(Sheet1!I$14:I$181,MATCH(F2081,Sheet1!A$14:A$181,0))&lt;&gt;0,"Loan &amp; Cash","Loan"),"Cash")))</f>
        <v/>
      </c>
      <c r="N2081" t="str">
        <f>IF(ISTEXT(E2081),"",IF(ISBLANK(E2081),"",IF(ISTEXT(D2081),"",IF(A2076="Invoice No. : ",INDEX(Sheet1!D$14:D$181,MATCH(B2076,Sheet1!A$14:A$181,0)),N2080))))</f>
        <v/>
      </c>
      <c r="O2081" t="str">
        <f>IF(ISTEXT(E2081),"",IF(ISBLANK(E2081),"",IF(ISTEXT(D2081),"",IF(A2076="Invoice No. : ",INDEX(Sheet1!E$14:E$181,MATCH(B2076,Sheet1!A$14:A$181,0)),O2080))))</f>
        <v/>
      </c>
      <c r="P2081" t="str">
        <f>IF(ISTEXT(E2081),"",IF(ISBLANK(E2081),"",IF(ISTEXT(D2081),"",IF(A2076="Invoice No. : ",INDEX(Sheet1!G$14:G$181,MATCH(B2076,Sheet1!A$14:A$181,0)),P2080))))</f>
        <v/>
      </c>
      <c r="Q2081" t="str">
        <f t="shared" si="131"/>
        <v/>
      </c>
    </row>
    <row r="2082" spans="1:17" x14ac:dyDescent="0.2">
      <c r="F2082" s="26" t="str">
        <f t="shared" si="128"/>
        <v/>
      </c>
      <c r="G2082" s="26" t="str">
        <f>IF(ISTEXT(E2082),"",IF(ISBLANK(E2082),"",IF(ISTEXT(D2082),"",IF(A2077="Invoice No. : ",INDEX(Sheet1!F$14:F$181,MATCH(B2077,Sheet1!A$14:A$181,0)),G2081))))</f>
        <v/>
      </c>
      <c r="H2082" s="26" t="str">
        <f t="shared" si="129"/>
        <v/>
      </c>
      <c r="I2082" s="26" t="str">
        <f>IF(ISTEXT(E2082),"",IF(ISBLANK(E2082),"",IF(ISTEXT(D2082),"",IF(A2077="Invoice No. : ",TEXT(INDEX(Sheet1!C$14:C$200,MATCH(B2077,Sheet1!A$14:A$200,0)),"hh:mm:ss"),I2081))))</f>
        <v/>
      </c>
      <c r="J2082" t="str">
        <f t="shared" si="130"/>
        <v/>
      </c>
      <c r="K2082" t="str">
        <f>IF(ISBLANK(G2082),"",IF(ISTEXT(G2082),"",INDEX(Sheet1!H$14:H$181,MATCH(F2082,Sheet1!A$14:A$181,0))))</f>
        <v/>
      </c>
      <c r="L2082" t="str">
        <f>IF(ISBLANK(G2082),"",IF(ISTEXT(G2082),"",INDEX(Sheet1!I$14:I$181,MATCH(F2082,Sheet1!A$14:A$181,0))))</f>
        <v/>
      </c>
      <c r="M2082" t="str">
        <f>IF(ISBLANK(G2082),"",IF(ISTEXT(G2082),"",IF(INDEX(Sheet1!H$14:H$181,MATCH(F2082,Sheet1!A$14:A$181,0))&lt;&gt;0,IF(INDEX(Sheet1!I$14:I$181,MATCH(F2082,Sheet1!A$14:A$181,0))&lt;&gt;0,"Loan &amp; Cash","Loan"),"Cash")))</f>
        <v/>
      </c>
      <c r="N2082" t="str">
        <f>IF(ISTEXT(E2082),"",IF(ISBLANK(E2082),"",IF(ISTEXT(D2082),"",IF(A2077="Invoice No. : ",INDEX(Sheet1!D$14:D$181,MATCH(B2077,Sheet1!A$14:A$181,0)),N2081))))</f>
        <v/>
      </c>
      <c r="O2082" t="str">
        <f>IF(ISTEXT(E2082),"",IF(ISBLANK(E2082),"",IF(ISTEXT(D2082),"",IF(A2077="Invoice No. : ",INDEX(Sheet1!E$14:E$181,MATCH(B2077,Sheet1!A$14:A$181,0)),O2081))))</f>
        <v/>
      </c>
      <c r="P2082" t="str">
        <f>IF(ISTEXT(E2082),"",IF(ISBLANK(E2082),"",IF(ISTEXT(D2082),"",IF(A2077="Invoice No. : ",INDEX(Sheet1!G$14:G$181,MATCH(B2077,Sheet1!A$14:A$181,0)),P2081))))</f>
        <v/>
      </c>
      <c r="Q2082" t="str">
        <f t="shared" si="131"/>
        <v/>
      </c>
    </row>
    <row r="2083" spans="1:17" x14ac:dyDescent="0.2">
      <c r="A2083" s="8" t="s">
        <v>9</v>
      </c>
      <c r="B2083" s="8" t="s">
        <v>10</v>
      </c>
      <c r="C2083" s="9" t="s">
        <v>11</v>
      </c>
      <c r="D2083" s="9" t="s">
        <v>12</v>
      </c>
      <c r="E2083" s="9" t="s">
        <v>13</v>
      </c>
      <c r="F2083" s="26" t="str">
        <f t="shared" si="128"/>
        <v/>
      </c>
      <c r="G2083" s="26" t="str">
        <f>IF(ISTEXT(E2083),"",IF(ISBLANK(E2083),"",IF(ISTEXT(D2083),"",IF(A2078="Invoice No. : ",INDEX(Sheet1!F$14:F$181,MATCH(B2078,Sheet1!A$14:A$181,0)),G2082))))</f>
        <v/>
      </c>
      <c r="H2083" s="26" t="str">
        <f t="shared" si="129"/>
        <v/>
      </c>
      <c r="I2083" s="26" t="str">
        <f>IF(ISTEXT(E2083),"",IF(ISBLANK(E2083),"",IF(ISTEXT(D2083),"",IF(A2078="Invoice No. : ",TEXT(INDEX(Sheet1!C$14:C$200,MATCH(B2078,Sheet1!A$14:A$200,0)),"hh:mm:ss"),I2082))))</f>
        <v/>
      </c>
      <c r="J2083" t="str">
        <f t="shared" si="130"/>
        <v/>
      </c>
      <c r="K2083" t="str">
        <f>IF(ISBLANK(G2083),"",IF(ISTEXT(G2083),"",INDEX(Sheet1!H$14:H$181,MATCH(F2083,Sheet1!A$14:A$181,0))))</f>
        <v/>
      </c>
      <c r="L2083" t="str">
        <f>IF(ISBLANK(G2083),"",IF(ISTEXT(G2083),"",INDEX(Sheet1!I$14:I$181,MATCH(F2083,Sheet1!A$14:A$181,0))))</f>
        <v/>
      </c>
      <c r="M2083" t="str">
        <f>IF(ISBLANK(G2083),"",IF(ISTEXT(G2083),"",IF(INDEX(Sheet1!H$14:H$181,MATCH(F2083,Sheet1!A$14:A$181,0))&lt;&gt;0,IF(INDEX(Sheet1!I$14:I$181,MATCH(F2083,Sheet1!A$14:A$181,0))&lt;&gt;0,"Loan &amp; Cash","Loan"),"Cash")))</f>
        <v/>
      </c>
      <c r="N2083" t="str">
        <f>IF(ISTEXT(E2083),"",IF(ISBLANK(E2083),"",IF(ISTEXT(D2083),"",IF(A2078="Invoice No. : ",INDEX(Sheet1!D$14:D$181,MATCH(B2078,Sheet1!A$14:A$181,0)),N2082))))</f>
        <v/>
      </c>
      <c r="O2083" t="str">
        <f>IF(ISTEXT(E2083),"",IF(ISBLANK(E2083),"",IF(ISTEXT(D2083),"",IF(A2078="Invoice No. : ",INDEX(Sheet1!E$14:E$181,MATCH(B2078,Sheet1!A$14:A$181,0)),O2082))))</f>
        <v/>
      </c>
      <c r="P2083" t="str">
        <f>IF(ISTEXT(E2083),"",IF(ISBLANK(E2083),"",IF(ISTEXT(D2083),"",IF(A2078="Invoice No. : ",INDEX(Sheet1!G$14:G$181,MATCH(B2078,Sheet1!A$14:A$181,0)),P2082))))</f>
        <v/>
      </c>
      <c r="Q2083" t="str">
        <f t="shared" si="131"/>
        <v/>
      </c>
    </row>
    <row r="2084" spans="1:17" x14ac:dyDescent="0.2">
      <c r="F2084" s="26" t="str">
        <f t="shared" si="128"/>
        <v/>
      </c>
      <c r="G2084" s="26" t="str">
        <f>IF(ISTEXT(E2084),"",IF(ISBLANK(E2084),"",IF(ISTEXT(D2084),"",IF(A2079="Invoice No. : ",INDEX(Sheet1!F$14:F$181,MATCH(B2079,Sheet1!A$14:A$181,0)),G2083))))</f>
        <v/>
      </c>
      <c r="H2084" s="26" t="str">
        <f t="shared" si="129"/>
        <v/>
      </c>
      <c r="I2084" s="26" t="str">
        <f>IF(ISTEXT(E2084),"",IF(ISBLANK(E2084),"",IF(ISTEXT(D2084),"",IF(A2079="Invoice No. : ",TEXT(INDEX(Sheet1!C$14:C$200,MATCH(B2079,Sheet1!A$14:A$200,0)),"hh:mm:ss"),I2083))))</f>
        <v/>
      </c>
      <c r="J2084" t="str">
        <f t="shared" si="130"/>
        <v/>
      </c>
      <c r="K2084" t="str">
        <f>IF(ISBLANK(G2084),"",IF(ISTEXT(G2084),"",INDEX(Sheet1!H$14:H$181,MATCH(F2084,Sheet1!A$14:A$181,0))))</f>
        <v/>
      </c>
      <c r="L2084" t="str">
        <f>IF(ISBLANK(G2084),"",IF(ISTEXT(G2084),"",INDEX(Sheet1!I$14:I$181,MATCH(F2084,Sheet1!A$14:A$181,0))))</f>
        <v/>
      </c>
      <c r="M2084" t="str">
        <f>IF(ISBLANK(G2084),"",IF(ISTEXT(G2084),"",IF(INDEX(Sheet1!H$14:H$181,MATCH(F2084,Sheet1!A$14:A$181,0))&lt;&gt;0,IF(INDEX(Sheet1!I$14:I$181,MATCH(F2084,Sheet1!A$14:A$181,0))&lt;&gt;0,"Loan &amp; Cash","Loan"),"Cash")))</f>
        <v/>
      </c>
      <c r="N2084" t="str">
        <f>IF(ISTEXT(E2084),"",IF(ISBLANK(E2084),"",IF(ISTEXT(D2084),"",IF(A2079="Invoice No. : ",INDEX(Sheet1!D$14:D$181,MATCH(B2079,Sheet1!A$14:A$181,0)),N2083))))</f>
        <v/>
      </c>
      <c r="O2084" t="str">
        <f>IF(ISTEXT(E2084),"",IF(ISBLANK(E2084),"",IF(ISTEXT(D2084),"",IF(A2079="Invoice No. : ",INDEX(Sheet1!E$14:E$181,MATCH(B2079,Sheet1!A$14:A$181,0)),O2083))))</f>
        <v/>
      </c>
      <c r="P2084" t="str">
        <f>IF(ISTEXT(E2084),"",IF(ISBLANK(E2084),"",IF(ISTEXT(D2084),"",IF(A2079="Invoice No. : ",INDEX(Sheet1!G$14:G$181,MATCH(B2079,Sheet1!A$14:A$181,0)),P2083))))</f>
        <v/>
      </c>
      <c r="Q2084" t="str">
        <f t="shared" si="131"/>
        <v/>
      </c>
    </row>
    <row r="2085" spans="1:17" x14ac:dyDescent="0.2">
      <c r="A2085" s="10" t="s">
        <v>316</v>
      </c>
      <c r="B2085" s="10" t="s">
        <v>317</v>
      </c>
      <c r="C2085" s="11">
        <v>1</v>
      </c>
      <c r="D2085" s="11">
        <v>15</v>
      </c>
      <c r="E2085" s="11">
        <v>15</v>
      </c>
      <c r="F2085" s="26">
        <f t="shared" si="128"/>
        <v>2145420</v>
      </c>
      <c r="G2085" s="26">
        <f>IF(ISTEXT(E2085),"",IF(ISBLANK(E2085),"",IF(ISTEXT(D2085),"",IF(A2080="Invoice No. : ",INDEX(Sheet1!F$14:F$181,MATCH(B2080,Sheet1!A$14:A$181,0)),G2084))))</f>
        <v>31735</v>
      </c>
      <c r="H2085" s="26" t="str">
        <f t="shared" si="129"/>
        <v>01/17/2023</v>
      </c>
      <c r="I2085" s="26" t="str">
        <f>IF(ISTEXT(E2085),"",IF(ISBLANK(E2085),"",IF(ISTEXT(D2085),"",IF(A2080="Invoice No. : ",TEXT(INDEX(Sheet1!C$14:C$200,MATCH(B2080,Sheet1!A$14:A$200,0)),"hh:mm:ss"),I2084))))</f>
        <v>15:39:44</v>
      </c>
      <c r="J2085">
        <f t="shared" si="130"/>
        <v>15</v>
      </c>
      <c r="K2085">
        <f>IF(ISBLANK(G2085),"",IF(ISTEXT(G2085),"",INDEX(Sheet1!H$14:H$181,MATCH(F2085,Sheet1!A$14:A$181,0))))</f>
        <v>0</v>
      </c>
      <c r="L2085">
        <f>IF(ISBLANK(G2085),"",IF(ISTEXT(G2085),"",INDEX(Sheet1!I$14:I$181,MATCH(F2085,Sheet1!A$14:A$181,0))))</f>
        <v>15</v>
      </c>
      <c r="M2085" t="str">
        <f>IF(ISBLANK(G2085),"",IF(ISTEXT(G2085),"",IF(INDEX(Sheet1!H$14:H$181,MATCH(F2085,Sheet1!A$14:A$181,0))&lt;&gt;0,IF(INDEX(Sheet1!I$14:I$181,MATCH(F2085,Sheet1!A$14:A$181,0))&lt;&gt;0,"Loan &amp; Cash","Loan"),"Cash")))</f>
        <v>Cash</v>
      </c>
      <c r="N2085">
        <f>IF(ISTEXT(E2085),"",IF(ISBLANK(E2085),"",IF(ISTEXT(D2085),"",IF(A2080="Invoice No. : ",INDEX(Sheet1!D$14:D$181,MATCH(B2080,Sheet1!A$14:A$181,0)),N2084))))</f>
        <v>2</v>
      </c>
      <c r="O2085" t="str">
        <f>IF(ISTEXT(E2085),"",IF(ISBLANK(E2085),"",IF(ISTEXT(D2085),"",IF(A2080="Invoice No. : ",INDEX(Sheet1!E$14:E$181,MATCH(B2080,Sheet1!A$14:A$181,0)),O2084))))</f>
        <v>RUBY</v>
      </c>
      <c r="P2085" t="str">
        <f>IF(ISTEXT(E2085),"",IF(ISBLANK(E2085),"",IF(ISTEXT(D2085),"",IF(A2080="Invoice No. : ",INDEX(Sheet1!G$14:G$181,MATCH(B2080,Sheet1!A$14:A$181,0)),P2084))))</f>
        <v>SALVADOR, PAULINE JEAN BARROGA</v>
      </c>
      <c r="Q2085">
        <f t="shared" si="131"/>
        <v>130591.09</v>
      </c>
    </row>
    <row r="2086" spans="1:17" x14ac:dyDescent="0.2">
      <c r="D2086" s="12" t="s">
        <v>16</v>
      </c>
      <c r="E2086" s="13">
        <v>15</v>
      </c>
      <c r="F2086" s="26" t="str">
        <f t="shared" si="128"/>
        <v/>
      </c>
      <c r="G2086" s="26" t="str">
        <f>IF(ISTEXT(E2086),"",IF(ISBLANK(E2086),"",IF(ISTEXT(D2086),"",IF(A2081="Invoice No. : ",INDEX(Sheet1!F$14:F$181,MATCH(B2081,Sheet1!A$14:A$181,0)),G2085))))</f>
        <v/>
      </c>
      <c r="H2086" s="26" t="str">
        <f t="shared" si="129"/>
        <v/>
      </c>
      <c r="I2086" s="26" t="str">
        <f>IF(ISTEXT(E2086),"",IF(ISBLANK(E2086),"",IF(ISTEXT(D2086),"",IF(A2081="Invoice No. : ",TEXT(INDEX(Sheet1!C$14:C$200,MATCH(B2081,Sheet1!A$14:A$200,0)),"hh:mm:ss"),I2085))))</f>
        <v/>
      </c>
      <c r="J2086" t="str">
        <f t="shared" si="130"/>
        <v/>
      </c>
      <c r="K2086" t="str">
        <f>IF(ISBLANK(G2086),"",IF(ISTEXT(G2086),"",INDEX(Sheet1!H$14:H$181,MATCH(F2086,Sheet1!A$14:A$181,0))))</f>
        <v/>
      </c>
      <c r="L2086" t="str">
        <f>IF(ISBLANK(G2086),"",IF(ISTEXT(G2086),"",INDEX(Sheet1!I$14:I$181,MATCH(F2086,Sheet1!A$14:A$181,0))))</f>
        <v/>
      </c>
      <c r="M2086" t="str">
        <f>IF(ISBLANK(G2086),"",IF(ISTEXT(G2086),"",IF(INDEX(Sheet1!H$14:H$181,MATCH(F2086,Sheet1!A$14:A$181,0))&lt;&gt;0,IF(INDEX(Sheet1!I$14:I$181,MATCH(F2086,Sheet1!A$14:A$181,0))&lt;&gt;0,"Loan &amp; Cash","Loan"),"Cash")))</f>
        <v/>
      </c>
      <c r="N2086" t="str">
        <f>IF(ISTEXT(E2086),"",IF(ISBLANK(E2086),"",IF(ISTEXT(D2086),"",IF(A2081="Invoice No. : ",INDEX(Sheet1!D$14:D$181,MATCH(B2081,Sheet1!A$14:A$181,0)),N2085))))</f>
        <v/>
      </c>
      <c r="O2086" t="str">
        <f>IF(ISTEXT(E2086),"",IF(ISBLANK(E2086),"",IF(ISTEXT(D2086),"",IF(A2081="Invoice No. : ",INDEX(Sheet1!E$14:E$181,MATCH(B2081,Sheet1!A$14:A$181,0)),O2085))))</f>
        <v/>
      </c>
      <c r="P2086" t="str">
        <f>IF(ISTEXT(E2086),"",IF(ISBLANK(E2086),"",IF(ISTEXT(D2086),"",IF(A2081="Invoice No. : ",INDEX(Sheet1!G$14:G$181,MATCH(B2081,Sheet1!A$14:A$181,0)),P2085))))</f>
        <v/>
      </c>
      <c r="Q2086" t="str">
        <f t="shared" si="131"/>
        <v/>
      </c>
    </row>
    <row r="2087" spans="1:17" x14ac:dyDescent="0.2">
      <c r="F2087" s="26" t="str">
        <f t="shared" si="128"/>
        <v/>
      </c>
      <c r="G2087" s="26" t="str">
        <f>IF(ISTEXT(E2087),"",IF(ISBLANK(E2087),"",IF(ISTEXT(D2087),"",IF(A2082="Invoice No. : ",INDEX(Sheet1!F$14:F$181,MATCH(B2082,Sheet1!A$14:A$181,0)),G2086))))</f>
        <v/>
      </c>
      <c r="H2087" s="26" t="str">
        <f t="shared" si="129"/>
        <v/>
      </c>
      <c r="I2087" s="26" t="str">
        <f>IF(ISTEXT(E2087),"",IF(ISBLANK(E2087),"",IF(ISTEXT(D2087),"",IF(A2082="Invoice No. : ",TEXT(INDEX(Sheet1!C$14:C$200,MATCH(B2082,Sheet1!A$14:A$200,0)),"hh:mm:ss"),I2086))))</f>
        <v/>
      </c>
      <c r="J2087" t="str">
        <f t="shared" si="130"/>
        <v/>
      </c>
      <c r="K2087" t="str">
        <f>IF(ISBLANK(G2087),"",IF(ISTEXT(G2087),"",INDEX(Sheet1!H$14:H$181,MATCH(F2087,Sheet1!A$14:A$181,0))))</f>
        <v/>
      </c>
      <c r="L2087" t="str">
        <f>IF(ISBLANK(G2087),"",IF(ISTEXT(G2087),"",INDEX(Sheet1!I$14:I$181,MATCH(F2087,Sheet1!A$14:A$181,0))))</f>
        <v/>
      </c>
      <c r="M2087" t="str">
        <f>IF(ISBLANK(G2087),"",IF(ISTEXT(G2087),"",IF(INDEX(Sheet1!H$14:H$181,MATCH(F2087,Sheet1!A$14:A$181,0))&lt;&gt;0,IF(INDEX(Sheet1!I$14:I$181,MATCH(F2087,Sheet1!A$14:A$181,0))&lt;&gt;0,"Loan &amp; Cash","Loan"),"Cash")))</f>
        <v/>
      </c>
      <c r="N2087" t="str">
        <f>IF(ISTEXT(E2087),"",IF(ISBLANK(E2087),"",IF(ISTEXT(D2087),"",IF(A2082="Invoice No. : ",INDEX(Sheet1!D$14:D$181,MATCH(B2082,Sheet1!A$14:A$181,0)),N2086))))</f>
        <v/>
      </c>
      <c r="O2087" t="str">
        <f>IF(ISTEXT(E2087),"",IF(ISBLANK(E2087),"",IF(ISTEXT(D2087),"",IF(A2082="Invoice No. : ",INDEX(Sheet1!E$14:E$181,MATCH(B2082,Sheet1!A$14:A$181,0)),O2086))))</f>
        <v/>
      </c>
      <c r="P2087" t="str">
        <f>IF(ISTEXT(E2087),"",IF(ISBLANK(E2087),"",IF(ISTEXT(D2087),"",IF(A2082="Invoice No. : ",INDEX(Sheet1!G$14:G$181,MATCH(B2082,Sheet1!A$14:A$181,0)),P2086))))</f>
        <v/>
      </c>
      <c r="Q2087" t="str">
        <f t="shared" si="131"/>
        <v/>
      </c>
    </row>
    <row r="2088" spans="1:17" x14ac:dyDescent="0.2">
      <c r="F2088" s="26" t="str">
        <f t="shared" si="128"/>
        <v/>
      </c>
      <c r="G2088" s="26" t="str">
        <f>IF(ISTEXT(E2088),"",IF(ISBLANK(E2088),"",IF(ISTEXT(D2088),"",IF(A2083="Invoice No. : ",INDEX(Sheet1!F$14:F$181,MATCH(B2083,Sheet1!A$14:A$181,0)),G2087))))</f>
        <v/>
      </c>
      <c r="H2088" s="26" t="str">
        <f t="shared" si="129"/>
        <v/>
      </c>
      <c r="I2088" s="26" t="str">
        <f>IF(ISTEXT(E2088),"",IF(ISBLANK(E2088),"",IF(ISTEXT(D2088),"",IF(A2083="Invoice No. : ",TEXT(INDEX(Sheet1!C$14:C$200,MATCH(B2083,Sheet1!A$14:A$200,0)),"hh:mm:ss"),I2087))))</f>
        <v/>
      </c>
      <c r="J2088" t="str">
        <f t="shared" si="130"/>
        <v/>
      </c>
      <c r="K2088" t="str">
        <f>IF(ISBLANK(G2088),"",IF(ISTEXT(G2088),"",INDEX(Sheet1!H$14:H$181,MATCH(F2088,Sheet1!A$14:A$181,0))))</f>
        <v/>
      </c>
      <c r="L2088" t="str">
        <f>IF(ISBLANK(G2088),"",IF(ISTEXT(G2088),"",INDEX(Sheet1!I$14:I$181,MATCH(F2088,Sheet1!A$14:A$181,0))))</f>
        <v/>
      </c>
      <c r="M2088" t="str">
        <f>IF(ISBLANK(G2088),"",IF(ISTEXT(G2088),"",IF(INDEX(Sheet1!H$14:H$181,MATCH(F2088,Sheet1!A$14:A$181,0))&lt;&gt;0,IF(INDEX(Sheet1!I$14:I$181,MATCH(F2088,Sheet1!A$14:A$181,0))&lt;&gt;0,"Loan &amp; Cash","Loan"),"Cash")))</f>
        <v/>
      </c>
      <c r="N2088" t="str">
        <f>IF(ISTEXT(E2088),"",IF(ISBLANK(E2088),"",IF(ISTEXT(D2088),"",IF(A2083="Invoice No. : ",INDEX(Sheet1!D$14:D$181,MATCH(B2083,Sheet1!A$14:A$181,0)),N2087))))</f>
        <v/>
      </c>
      <c r="O2088" t="str">
        <f>IF(ISTEXT(E2088),"",IF(ISBLANK(E2088),"",IF(ISTEXT(D2088),"",IF(A2083="Invoice No. : ",INDEX(Sheet1!E$14:E$181,MATCH(B2083,Sheet1!A$14:A$181,0)),O2087))))</f>
        <v/>
      </c>
      <c r="P2088" t="str">
        <f>IF(ISTEXT(E2088),"",IF(ISBLANK(E2088),"",IF(ISTEXT(D2088),"",IF(A2083="Invoice No. : ",INDEX(Sheet1!G$14:G$181,MATCH(B2083,Sheet1!A$14:A$181,0)),P2087))))</f>
        <v/>
      </c>
      <c r="Q2088" t="str">
        <f t="shared" si="131"/>
        <v/>
      </c>
    </row>
    <row r="2089" spans="1:17" x14ac:dyDescent="0.2">
      <c r="A2089" s="3" t="s">
        <v>4</v>
      </c>
      <c r="B2089" s="4">
        <v>2145421</v>
      </c>
      <c r="C2089" s="3" t="s">
        <v>5</v>
      </c>
      <c r="D2089" s="5" t="s">
        <v>185</v>
      </c>
      <c r="F2089" s="26" t="str">
        <f t="shared" si="128"/>
        <v/>
      </c>
      <c r="G2089" s="26" t="str">
        <f>IF(ISTEXT(E2089),"",IF(ISBLANK(E2089),"",IF(ISTEXT(D2089),"",IF(A2084="Invoice No. : ",INDEX(Sheet1!F$14:F$181,MATCH(B2084,Sheet1!A$14:A$181,0)),G2088))))</f>
        <v/>
      </c>
      <c r="H2089" s="26" t="str">
        <f t="shared" si="129"/>
        <v/>
      </c>
      <c r="I2089" s="26" t="str">
        <f>IF(ISTEXT(E2089),"",IF(ISBLANK(E2089),"",IF(ISTEXT(D2089),"",IF(A2084="Invoice No. : ",TEXT(INDEX(Sheet1!C$14:C$200,MATCH(B2084,Sheet1!A$14:A$200,0)),"hh:mm:ss"),I2088))))</f>
        <v/>
      </c>
      <c r="J2089" t="str">
        <f t="shared" si="130"/>
        <v/>
      </c>
      <c r="K2089" t="str">
        <f>IF(ISBLANK(G2089),"",IF(ISTEXT(G2089),"",INDEX(Sheet1!H$14:H$181,MATCH(F2089,Sheet1!A$14:A$181,0))))</f>
        <v/>
      </c>
      <c r="L2089" t="str">
        <f>IF(ISBLANK(G2089),"",IF(ISTEXT(G2089),"",INDEX(Sheet1!I$14:I$181,MATCH(F2089,Sheet1!A$14:A$181,0))))</f>
        <v/>
      </c>
      <c r="M2089" t="str">
        <f>IF(ISBLANK(G2089),"",IF(ISTEXT(G2089),"",IF(INDEX(Sheet1!H$14:H$181,MATCH(F2089,Sheet1!A$14:A$181,0))&lt;&gt;0,IF(INDEX(Sheet1!I$14:I$181,MATCH(F2089,Sheet1!A$14:A$181,0))&lt;&gt;0,"Loan &amp; Cash","Loan"),"Cash")))</f>
        <v/>
      </c>
      <c r="N2089" t="str">
        <f>IF(ISTEXT(E2089),"",IF(ISBLANK(E2089),"",IF(ISTEXT(D2089),"",IF(A2084="Invoice No. : ",INDEX(Sheet1!D$14:D$181,MATCH(B2084,Sheet1!A$14:A$181,0)),N2088))))</f>
        <v/>
      </c>
      <c r="O2089" t="str">
        <f>IF(ISTEXT(E2089),"",IF(ISBLANK(E2089),"",IF(ISTEXT(D2089),"",IF(A2084="Invoice No. : ",INDEX(Sheet1!E$14:E$181,MATCH(B2084,Sheet1!A$14:A$181,0)),O2088))))</f>
        <v/>
      </c>
      <c r="P2089" t="str">
        <f>IF(ISTEXT(E2089),"",IF(ISBLANK(E2089),"",IF(ISTEXT(D2089),"",IF(A2084="Invoice No. : ",INDEX(Sheet1!G$14:G$181,MATCH(B2084,Sheet1!A$14:A$181,0)),P2088))))</f>
        <v/>
      </c>
      <c r="Q2089" t="str">
        <f t="shared" si="131"/>
        <v/>
      </c>
    </row>
    <row r="2090" spans="1:17" x14ac:dyDescent="0.2">
      <c r="A2090" s="3" t="s">
        <v>7</v>
      </c>
      <c r="B2090" s="6">
        <v>44943</v>
      </c>
      <c r="C2090" s="3" t="s">
        <v>8</v>
      </c>
      <c r="D2090" s="7">
        <v>2</v>
      </c>
      <c r="F2090" s="26" t="str">
        <f t="shared" si="128"/>
        <v/>
      </c>
      <c r="G2090" s="26" t="str">
        <f>IF(ISTEXT(E2090),"",IF(ISBLANK(E2090),"",IF(ISTEXT(D2090),"",IF(A2085="Invoice No. : ",INDEX(Sheet1!F$14:F$181,MATCH(B2085,Sheet1!A$14:A$181,0)),G2089))))</f>
        <v/>
      </c>
      <c r="H2090" s="26" t="str">
        <f t="shared" si="129"/>
        <v/>
      </c>
      <c r="I2090" s="26" t="str">
        <f>IF(ISTEXT(E2090),"",IF(ISBLANK(E2090),"",IF(ISTEXT(D2090),"",IF(A2085="Invoice No. : ",TEXT(INDEX(Sheet1!C$14:C$200,MATCH(B2085,Sheet1!A$14:A$200,0)),"hh:mm:ss"),I2089))))</f>
        <v/>
      </c>
      <c r="J2090" t="str">
        <f t="shared" si="130"/>
        <v/>
      </c>
      <c r="K2090" t="str">
        <f>IF(ISBLANK(G2090),"",IF(ISTEXT(G2090),"",INDEX(Sheet1!H$14:H$181,MATCH(F2090,Sheet1!A$14:A$181,0))))</f>
        <v/>
      </c>
      <c r="L2090" t="str">
        <f>IF(ISBLANK(G2090),"",IF(ISTEXT(G2090),"",INDEX(Sheet1!I$14:I$181,MATCH(F2090,Sheet1!A$14:A$181,0))))</f>
        <v/>
      </c>
      <c r="M2090" t="str">
        <f>IF(ISBLANK(G2090),"",IF(ISTEXT(G2090),"",IF(INDEX(Sheet1!H$14:H$181,MATCH(F2090,Sheet1!A$14:A$181,0))&lt;&gt;0,IF(INDEX(Sheet1!I$14:I$181,MATCH(F2090,Sheet1!A$14:A$181,0))&lt;&gt;0,"Loan &amp; Cash","Loan"),"Cash")))</f>
        <v/>
      </c>
      <c r="N2090" t="str">
        <f>IF(ISTEXT(E2090),"",IF(ISBLANK(E2090),"",IF(ISTEXT(D2090),"",IF(A2085="Invoice No. : ",INDEX(Sheet1!D$14:D$181,MATCH(B2085,Sheet1!A$14:A$181,0)),N2089))))</f>
        <v/>
      </c>
      <c r="O2090" t="str">
        <f>IF(ISTEXT(E2090),"",IF(ISBLANK(E2090),"",IF(ISTEXT(D2090),"",IF(A2085="Invoice No. : ",INDEX(Sheet1!E$14:E$181,MATCH(B2085,Sheet1!A$14:A$181,0)),O2089))))</f>
        <v/>
      </c>
      <c r="P2090" t="str">
        <f>IF(ISTEXT(E2090),"",IF(ISBLANK(E2090),"",IF(ISTEXT(D2090),"",IF(A2085="Invoice No. : ",INDEX(Sheet1!G$14:G$181,MATCH(B2085,Sheet1!A$14:A$181,0)),P2089))))</f>
        <v/>
      </c>
      <c r="Q2090" t="str">
        <f t="shared" si="131"/>
        <v/>
      </c>
    </row>
    <row r="2091" spans="1:17" x14ac:dyDescent="0.2">
      <c r="F2091" s="26" t="str">
        <f t="shared" si="128"/>
        <v/>
      </c>
      <c r="G2091" s="26" t="str">
        <f>IF(ISTEXT(E2091),"",IF(ISBLANK(E2091),"",IF(ISTEXT(D2091),"",IF(A2086="Invoice No. : ",INDEX(Sheet1!F$14:F$181,MATCH(B2086,Sheet1!A$14:A$181,0)),G2090))))</f>
        <v/>
      </c>
      <c r="H2091" s="26" t="str">
        <f t="shared" si="129"/>
        <v/>
      </c>
      <c r="I2091" s="26" t="str">
        <f>IF(ISTEXT(E2091),"",IF(ISBLANK(E2091),"",IF(ISTEXT(D2091),"",IF(A2086="Invoice No. : ",TEXT(INDEX(Sheet1!C$14:C$200,MATCH(B2086,Sheet1!A$14:A$200,0)),"hh:mm:ss"),I2090))))</f>
        <v/>
      </c>
      <c r="J2091" t="str">
        <f t="shared" si="130"/>
        <v/>
      </c>
      <c r="K2091" t="str">
        <f>IF(ISBLANK(G2091),"",IF(ISTEXT(G2091),"",INDEX(Sheet1!H$14:H$181,MATCH(F2091,Sheet1!A$14:A$181,0))))</f>
        <v/>
      </c>
      <c r="L2091" t="str">
        <f>IF(ISBLANK(G2091),"",IF(ISTEXT(G2091),"",INDEX(Sheet1!I$14:I$181,MATCH(F2091,Sheet1!A$14:A$181,0))))</f>
        <v/>
      </c>
      <c r="M2091" t="str">
        <f>IF(ISBLANK(G2091),"",IF(ISTEXT(G2091),"",IF(INDEX(Sheet1!H$14:H$181,MATCH(F2091,Sheet1!A$14:A$181,0))&lt;&gt;0,IF(INDEX(Sheet1!I$14:I$181,MATCH(F2091,Sheet1!A$14:A$181,0))&lt;&gt;0,"Loan &amp; Cash","Loan"),"Cash")))</f>
        <v/>
      </c>
      <c r="N2091" t="str">
        <f>IF(ISTEXT(E2091),"",IF(ISBLANK(E2091),"",IF(ISTEXT(D2091),"",IF(A2086="Invoice No. : ",INDEX(Sheet1!D$14:D$181,MATCH(B2086,Sheet1!A$14:A$181,0)),N2090))))</f>
        <v/>
      </c>
      <c r="O2091" t="str">
        <f>IF(ISTEXT(E2091),"",IF(ISBLANK(E2091),"",IF(ISTEXT(D2091),"",IF(A2086="Invoice No. : ",INDEX(Sheet1!E$14:E$181,MATCH(B2086,Sheet1!A$14:A$181,0)),O2090))))</f>
        <v/>
      </c>
      <c r="P2091" t="str">
        <f>IF(ISTEXT(E2091),"",IF(ISBLANK(E2091),"",IF(ISTEXT(D2091),"",IF(A2086="Invoice No. : ",INDEX(Sheet1!G$14:G$181,MATCH(B2086,Sheet1!A$14:A$181,0)),P2090))))</f>
        <v/>
      </c>
      <c r="Q2091" t="str">
        <f t="shared" si="131"/>
        <v/>
      </c>
    </row>
    <row r="2092" spans="1:17" x14ac:dyDescent="0.2">
      <c r="A2092" s="8" t="s">
        <v>9</v>
      </c>
      <c r="B2092" s="8" t="s">
        <v>10</v>
      </c>
      <c r="C2092" s="9" t="s">
        <v>11</v>
      </c>
      <c r="D2092" s="9" t="s">
        <v>12</v>
      </c>
      <c r="E2092" s="9" t="s">
        <v>13</v>
      </c>
      <c r="F2092" s="26" t="str">
        <f t="shared" si="128"/>
        <v/>
      </c>
      <c r="G2092" s="26" t="str">
        <f>IF(ISTEXT(E2092),"",IF(ISBLANK(E2092),"",IF(ISTEXT(D2092),"",IF(A2087="Invoice No. : ",INDEX(Sheet1!F$14:F$181,MATCH(B2087,Sheet1!A$14:A$181,0)),G2091))))</f>
        <v/>
      </c>
      <c r="H2092" s="26" t="str">
        <f t="shared" si="129"/>
        <v/>
      </c>
      <c r="I2092" s="26" t="str">
        <f>IF(ISTEXT(E2092),"",IF(ISBLANK(E2092),"",IF(ISTEXT(D2092),"",IF(A2087="Invoice No. : ",TEXT(INDEX(Sheet1!C$14:C$200,MATCH(B2087,Sheet1!A$14:A$200,0)),"hh:mm:ss"),I2091))))</f>
        <v/>
      </c>
      <c r="J2092" t="str">
        <f t="shared" si="130"/>
        <v/>
      </c>
      <c r="K2092" t="str">
        <f>IF(ISBLANK(G2092),"",IF(ISTEXT(G2092),"",INDEX(Sheet1!H$14:H$181,MATCH(F2092,Sheet1!A$14:A$181,0))))</f>
        <v/>
      </c>
      <c r="L2092" t="str">
        <f>IF(ISBLANK(G2092),"",IF(ISTEXT(G2092),"",INDEX(Sheet1!I$14:I$181,MATCH(F2092,Sheet1!A$14:A$181,0))))</f>
        <v/>
      </c>
      <c r="M2092" t="str">
        <f>IF(ISBLANK(G2092),"",IF(ISTEXT(G2092),"",IF(INDEX(Sheet1!H$14:H$181,MATCH(F2092,Sheet1!A$14:A$181,0))&lt;&gt;0,IF(INDEX(Sheet1!I$14:I$181,MATCH(F2092,Sheet1!A$14:A$181,0))&lt;&gt;0,"Loan &amp; Cash","Loan"),"Cash")))</f>
        <v/>
      </c>
      <c r="N2092" t="str">
        <f>IF(ISTEXT(E2092),"",IF(ISBLANK(E2092),"",IF(ISTEXT(D2092),"",IF(A2087="Invoice No. : ",INDEX(Sheet1!D$14:D$181,MATCH(B2087,Sheet1!A$14:A$181,0)),N2091))))</f>
        <v/>
      </c>
      <c r="O2092" t="str">
        <f>IF(ISTEXT(E2092),"",IF(ISBLANK(E2092),"",IF(ISTEXT(D2092),"",IF(A2087="Invoice No. : ",INDEX(Sheet1!E$14:E$181,MATCH(B2087,Sheet1!A$14:A$181,0)),O2091))))</f>
        <v/>
      </c>
      <c r="P2092" t="str">
        <f>IF(ISTEXT(E2092),"",IF(ISBLANK(E2092),"",IF(ISTEXT(D2092),"",IF(A2087="Invoice No. : ",INDEX(Sheet1!G$14:G$181,MATCH(B2087,Sheet1!A$14:A$181,0)),P2091))))</f>
        <v/>
      </c>
      <c r="Q2092" t="str">
        <f t="shared" si="131"/>
        <v/>
      </c>
    </row>
    <row r="2093" spans="1:17" x14ac:dyDescent="0.2">
      <c r="F2093" s="26" t="str">
        <f t="shared" si="128"/>
        <v/>
      </c>
      <c r="G2093" s="26" t="str">
        <f>IF(ISTEXT(E2093),"",IF(ISBLANK(E2093),"",IF(ISTEXT(D2093),"",IF(A2088="Invoice No. : ",INDEX(Sheet1!F$14:F$181,MATCH(B2088,Sheet1!A$14:A$181,0)),G2092))))</f>
        <v/>
      </c>
      <c r="H2093" s="26" t="str">
        <f t="shared" si="129"/>
        <v/>
      </c>
      <c r="I2093" s="26" t="str">
        <f>IF(ISTEXT(E2093),"",IF(ISBLANK(E2093),"",IF(ISTEXT(D2093),"",IF(A2088="Invoice No. : ",TEXT(INDEX(Sheet1!C$14:C$200,MATCH(B2088,Sheet1!A$14:A$200,0)),"hh:mm:ss"),I2092))))</f>
        <v/>
      </c>
      <c r="J2093" t="str">
        <f t="shared" si="130"/>
        <v/>
      </c>
      <c r="K2093" t="str">
        <f>IF(ISBLANK(G2093),"",IF(ISTEXT(G2093),"",INDEX(Sheet1!H$14:H$181,MATCH(F2093,Sheet1!A$14:A$181,0))))</f>
        <v/>
      </c>
      <c r="L2093" t="str">
        <f>IF(ISBLANK(G2093),"",IF(ISTEXT(G2093),"",INDEX(Sheet1!I$14:I$181,MATCH(F2093,Sheet1!A$14:A$181,0))))</f>
        <v/>
      </c>
      <c r="M2093" t="str">
        <f>IF(ISBLANK(G2093),"",IF(ISTEXT(G2093),"",IF(INDEX(Sheet1!H$14:H$181,MATCH(F2093,Sheet1!A$14:A$181,0))&lt;&gt;0,IF(INDEX(Sheet1!I$14:I$181,MATCH(F2093,Sheet1!A$14:A$181,0))&lt;&gt;0,"Loan &amp; Cash","Loan"),"Cash")))</f>
        <v/>
      </c>
      <c r="N2093" t="str">
        <f>IF(ISTEXT(E2093),"",IF(ISBLANK(E2093),"",IF(ISTEXT(D2093),"",IF(A2088="Invoice No. : ",INDEX(Sheet1!D$14:D$181,MATCH(B2088,Sheet1!A$14:A$181,0)),N2092))))</f>
        <v/>
      </c>
      <c r="O2093" t="str">
        <f>IF(ISTEXT(E2093),"",IF(ISBLANK(E2093),"",IF(ISTEXT(D2093),"",IF(A2088="Invoice No. : ",INDEX(Sheet1!E$14:E$181,MATCH(B2088,Sheet1!A$14:A$181,0)),O2092))))</f>
        <v/>
      </c>
      <c r="P2093" t="str">
        <f>IF(ISTEXT(E2093),"",IF(ISBLANK(E2093),"",IF(ISTEXT(D2093),"",IF(A2088="Invoice No. : ",INDEX(Sheet1!G$14:G$181,MATCH(B2088,Sheet1!A$14:A$181,0)),P2092))))</f>
        <v/>
      </c>
      <c r="Q2093" t="str">
        <f t="shared" si="131"/>
        <v/>
      </c>
    </row>
    <row r="2094" spans="1:17" x14ac:dyDescent="0.2">
      <c r="A2094" s="10" t="s">
        <v>61</v>
      </c>
      <c r="B2094" s="10" t="s">
        <v>62</v>
      </c>
      <c r="C2094" s="11">
        <v>1</v>
      </c>
      <c r="D2094" s="11">
        <v>1020</v>
      </c>
      <c r="E2094" s="11">
        <v>1020</v>
      </c>
      <c r="F2094" s="26">
        <f t="shared" si="128"/>
        <v>2145421</v>
      </c>
      <c r="G2094" s="26">
        <f>IF(ISTEXT(E2094),"",IF(ISBLANK(E2094),"",IF(ISTEXT(D2094),"",IF(A2089="Invoice No. : ",INDEX(Sheet1!F$14:F$181,MATCH(B2089,Sheet1!A$14:A$181,0)),G2093))))</f>
        <v>7528</v>
      </c>
      <c r="H2094" s="26" t="str">
        <f t="shared" si="129"/>
        <v>01/17/2023</v>
      </c>
      <c r="I2094" s="26" t="str">
        <f>IF(ISTEXT(E2094),"",IF(ISBLANK(E2094),"",IF(ISTEXT(D2094),"",IF(A2089="Invoice No. : ",TEXT(INDEX(Sheet1!C$14:C$200,MATCH(B2089,Sheet1!A$14:A$200,0)),"hh:mm:ss"),I2093))))</f>
        <v>15:41:08</v>
      </c>
      <c r="J2094">
        <f t="shared" si="130"/>
        <v>1020</v>
      </c>
      <c r="K2094">
        <f>IF(ISBLANK(G2094),"",IF(ISTEXT(G2094),"",INDEX(Sheet1!H$14:H$181,MATCH(F2094,Sheet1!A$14:A$181,0))))</f>
        <v>1020</v>
      </c>
      <c r="L2094">
        <f>IF(ISBLANK(G2094),"",IF(ISTEXT(G2094),"",INDEX(Sheet1!I$14:I$181,MATCH(F2094,Sheet1!A$14:A$181,0))))</f>
        <v>0</v>
      </c>
      <c r="M2094" t="str">
        <f>IF(ISBLANK(G2094),"",IF(ISTEXT(G2094),"",IF(INDEX(Sheet1!H$14:H$181,MATCH(F2094,Sheet1!A$14:A$181,0))&lt;&gt;0,IF(INDEX(Sheet1!I$14:I$181,MATCH(F2094,Sheet1!A$14:A$181,0))&lt;&gt;0,"Loan &amp; Cash","Loan"),"Cash")))</f>
        <v>Loan</v>
      </c>
      <c r="N2094">
        <f>IF(ISTEXT(E2094),"",IF(ISBLANK(E2094),"",IF(ISTEXT(D2094),"",IF(A2089="Invoice No. : ",INDEX(Sheet1!D$14:D$181,MATCH(B2089,Sheet1!A$14:A$181,0)),N2093))))</f>
        <v>2</v>
      </c>
      <c r="O2094" t="str">
        <f>IF(ISTEXT(E2094),"",IF(ISBLANK(E2094),"",IF(ISTEXT(D2094),"",IF(A2089="Invoice No. : ",INDEX(Sheet1!E$14:E$181,MATCH(B2089,Sheet1!A$14:A$181,0)),O2093))))</f>
        <v>RUBY</v>
      </c>
      <c r="P2094" t="str">
        <f>IF(ISTEXT(E2094),"",IF(ISBLANK(E2094),"",IF(ISTEXT(D2094),"",IF(A2089="Invoice No. : ",INDEX(Sheet1!G$14:G$181,MATCH(B2089,Sheet1!A$14:A$181,0)),P2093))))</f>
        <v>SALEY, ERMELINDA PAHITTE</v>
      </c>
      <c r="Q2094">
        <f t="shared" si="131"/>
        <v>130591.09</v>
      </c>
    </row>
    <row r="2095" spans="1:17" x14ac:dyDescent="0.2">
      <c r="D2095" s="12" t="s">
        <v>16</v>
      </c>
      <c r="E2095" s="13">
        <v>1020</v>
      </c>
      <c r="F2095" s="26" t="str">
        <f t="shared" si="128"/>
        <v/>
      </c>
      <c r="G2095" s="26" t="str">
        <f>IF(ISTEXT(E2095),"",IF(ISBLANK(E2095),"",IF(ISTEXT(D2095),"",IF(A2090="Invoice No. : ",INDEX(Sheet1!F$14:F$181,MATCH(B2090,Sheet1!A$14:A$181,0)),G2094))))</f>
        <v/>
      </c>
      <c r="H2095" s="26" t="str">
        <f t="shared" si="129"/>
        <v/>
      </c>
      <c r="I2095" s="26" t="str">
        <f>IF(ISTEXT(E2095),"",IF(ISBLANK(E2095),"",IF(ISTEXT(D2095),"",IF(A2090="Invoice No. : ",TEXT(INDEX(Sheet1!C$14:C$200,MATCH(B2090,Sheet1!A$14:A$200,0)),"hh:mm:ss"),I2094))))</f>
        <v/>
      </c>
      <c r="J2095" t="str">
        <f t="shared" si="130"/>
        <v/>
      </c>
      <c r="K2095" t="str">
        <f>IF(ISBLANK(G2095),"",IF(ISTEXT(G2095),"",INDEX(Sheet1!H$14:H$181,MATCH(F2095,Sheet1!A$14:A$181,0))))</f>
        <v/>
      </c>
      <c r="L2095" t="str">
        <f>IF(ISBLANK(G2095),"",IF(ISTEXT(G2095),"",INDEX(Sheet1!I$14:I$181,MATCH(F2095,Sheet1!A$14:A$181,0))))</f>
        <v/>
      </c>
      <c r="M2095" t="str">
        <f>IF(ISBLANK(G2095),"",IF(ISTEXT(G2095),"",IF(INDEX(Sheet1!H$14:H$181,MATCH(F2095,Sheet1!A$14:A$181,0))&lt;&gt;0,IF(INDEX(Sheet1!I$14:I$181,MATCH(F2095,Sheet1!A$14:A$181,0))&lt;&gt;0,"Loan &amp; Cash","Loan"),"Cash")))</f>
        <v/>
      </c>
      <c r="N2095" t="str">
        <f>IF(ISTEXT(E2095),"",IF(ISBLANK(E2095),"",IF(ISTEXT(D2095),"",IF(A2090="Invoice No. : ",INDEX(Sheet1!D$14:D$181,MATCH(B2090,Sheet1!A$14:A$181,0)),N2094))))</f>
        <v/>
      </c>
      <c r="O2095" t="str">
        <f>IF(ISTEXT(E2095),"",IF(ISBLANK(E2095),"",IF(ISTEXT(D2095),"",IF(A2090="Invoice No. : ",INDEX(Sheet1!E$14:E$181,MATCH(B2090,Sheet1!A$14:A$181,0)),O2094))))</f>
        <v/>
      </c>
      <c r="P2095" t="str">
        <f>IF(ISTEXT(E2095),"",IF(ISBLANK(E2095),"",IF(ISTEXT(D2095),"",IF(A2090="Invoice No. : ",INDEX(Sheet1!G$14:G$181,MATCH(B2090,Sheet1!A$14:A$181,0)),P2094))))</f>
        <v/>
      </c>
      <c r="Q2095" t="str">
        <f t="shared" si="131"/>
        <v/>
      </c>
    </row>
    <row r="2096" spans="1:17" x14ac:dyDescent="0.2">
      <c r="F2096" s="26" t="str">
        <f t="shared" si="128"/>
        <v/>
      </c>
      <c r="G2096" s="26" t="str">
        <f>IF(ISTEXT(E2096),"",IF(ISBLANK(E2096),"",IF(ISTEXT(D2096),"",IF(A2091="Invoice No. : ",INDEX(Sheet1!F$14:F$181,MATCH(B2091,Sheet1!A$14:A$181,0)),G2095))))</f>
        <v/>
      </c>
      <c r="H2096" s="26" t="str">
        <f t="shared" si="129"/>
        <v/>
      </c>
      <c r="I2096" s="26" t="str">
        <f>IF(ISTEXT(E2096),"",IF(ISBLANK(E2096),"",IF(ISTEXT(D2096),"",IF(A2091="Invoice No. : ",TEXT(INDEX(Sheet1!C$14:C$200,MATCH(B2091,Sheet1!A$14:A$200,0)),"hh:mm:ss"),I2095))))</f>
        <v/>
      </c>
      <c r="J2096" t="str">
        <f t="shared" si="130"/>
        <v/>
      </c>
      <c r="K2096" t="str">
        <f>IF(ISBLANK(G2096),"",IF(ISTEXT(G2096),"",INDEX(Sheet1!H$14:H$181,MATCH(F2096,Sheet1!A$14:A$181,0))))</f>
        <v/>
      </c>
      <c r="L2096" t="str">
        <f>IF(ISBLANK(G2096),"",IF(ISTEXT(G2096),"",INDEX(Sheet1!I$14:I$181,MATCH(F2096,Sheet1!A$14:A$181,0))))</f>
        <v/>
      </c>
      <c r="M2096" t="str">
        <f>IF(ISBLANK(G2096),"",IF(ISTEXT(G2096),"",IF(INDEX(Sheet1!H$14:H$181,MATCH(F2096,Sheet1!A$14:A$181,0))&lt;&gt;0,IF(INDEX(Sheet1!I$14:I$181,MATCH(F2096,Sheet1!A$14:A$181,0))&lt;&gt;0,"Loan &amp; Cash","Loan"),"Cash")))</f>
        <v/>
      </c>
      <c r="N2096" t="str">
        <f>IF(ISTEXT(E2096),"",IF(ISBLANK(E2096),"",IF(ISTEXT(D2096),"",IF(A2091="Invoice No. : ",INDEX(Sheet1!D$14:D$181,MATCH(B2091,Sheet1!A$14:A$181,0)),N2095))))</f>
        <v/>
      </c>
      <c r="O2096" t="str">
        <f>IF(ISTEXT(E2096),"",IF(ISBLANK(E2096),"",IF(ISTEXT(D2096),"",IF(A2091="Invoice No. : ",INDEX(Sheet1!E$14:E$181,MATCH(B2091,Sheet1!A$14:A$181,0)),O2095))))</f>
        <v/>
      </c>
      <c r="P2096" t="str">
        <f>IF(ISTEXT(E2096),"",IF(ISBLANK(E2096),"",IF(ISTEXT(D2096),"",IF(A2091="Invoice No. : ",INDEX(Sheet1!G$14:G$181,MATCH(B2091,Sheet1!A$14:A$181,0)),P2095))))</f>
        <v/>
      </c>
      <c r="Q2096" t="str">
        <f t="shared" si="131"/>
        <v/>
      </c>
    </row>
    <row r="2097" spans="1:17" x14ac:dyDescent="0.2">
      <c r="F2097" s="26" t="str">
        <f t="shared" si="128"/>
        <v/>
      </c>
      <c r="G2097" s="26" t="str">
        <f>IF(ISTEXT(E2097),"",IF(ISBLANK(E2097),"",IF(ISTEXT(D2097),"",IF(A2092="Invoice No. : ",INDEX(Sheet1!F$14:F$181,MATCH(B2092,Sheet1!A$14:A$181,0)),G2096))))</f>
        <v/>
      </c>
      <c r="H2097" s="26" t="str">
        <f t="shared" si="129"/>
        <v/>
      </c>
      <c r="I2097" s="26" t="str">
        <f>IF(ISTEXT(E2097),"",IF(ISBLANK(E2097),"",IF(ISTEXT(D2097),"",IF(A2092="Invoice No. : ",TEXT(INDEX(Sheet1!C$14:C$200,MATCH(B2092,Sheet1!A$14:A$200,0)),"hh:mm:ss"),I2096))))</f>
        <v/>
      </c>
      <c r="J2097" t="str">
        <f t="shared" si="130"/>
        <v/>
      </c>
      <c r="K2097" t="str">
        <f>IF(ISBLANK(G2097),"",IF(ISTEXT(G2097),"",INDEX(Sheet1!H$14:H$181,MATCH(F2097,Sheet1!A$14:A$181,0))))</f>
        <v/>
      </c>
      <c r="L2097" t="str">
        <f>IF(ISBLANK(G2097),"",IF(ISTEXT(G2097),"",INDEX(Sheet1!I$14:I$181,MATCH(F2097,Sheet1!A$14:A$181,0))))</f>
        <v/>
      </c>
      <c r="M2097" t="str">
        <f>IF(ISBLANK(G2097),"",IF(ISTEXT(G2097),"",IF(INDEX(Sheet1!H$14:H$181,MATCH(F2097,Sheet1!A$14:A$181,0))&lt;&gt;0,IF(INDEX(Sheet1!I$14:I$181,MATCH(F2097,Sheet1!A$14:A$181,0))&lt;&gt;0,"Loan &amp; Cash","Loan"),"Cash")))</f>
        <v/>
      </c>
      <c r="N2097" t="str">
        <f>IF(ISTEXT(E2097),"",IF(ISBLANK(E2097),"",IF(ISTEXT(D2097),"",IF(A2092="Invoice No. : ",INDEX(Sheet1!D$14:D$181,MATCH(B2092,Sheet1!A$14:A$181,0)),N2096))))</f>
        <v/>
      </c>
      <c r="O2097" t="str">
        <f>IF(ISTEXT(E2097),"",IF(ISBLANK(E2097),"",IF(ISTEXT(D2097),"",IF(A2092="Invoice No. : ",INDEX(Sheet1!E$14:E$181,MATCH(B2092,Sheet1!A$14:A$181,0)),O2096))))</f>
        <v/>
      </c>
      <c r="P2097" t="str">
        <f>IF(ISTEXT(E2097),"",IF(ISBLANK(E2097),"",IF(ISTEXT(D2097),"",IF(A2092="Invoice No. : ",INDEX(Sheet1!G$14:G$181,MATCH(B2092,Sheet1!A$14:A$181,0)),P2096))))</f>
        <v/>
      </c>
      <c r="Q2097" t="str">
        <f t="shared" si="131"/>
        <v/>
      </c>
    </row>
    <row r="2098" spans="1:17" x14ac:dyDescent="0.2">
      <c r="A2098" s="3" t="s">
        <v>4</v>
      </c>
      <c r="B2098" s="4">
        <v>2145422</v>
      </c>
      <c r="C2098" s="3" t="s">
        <v>5</v>
      </c>
      <c r="D2098" s="5" t="s">
        <v>185</v>
      </c>
      <c r="F2098" s="26" t="str">
        <f t="shared" si="128"/>
        <v/>
      </c>
      <c r="G2098" s="26" t="str">
        <f>IF(ISTEXT(E2098),"",IF(ISBLANK(E2098),"",IF(ISTEXT(D2098),"",IF(A2093="Invoice No. : ",INDEX(Sheet1!F$14:F$181,MATCH(B2093,Sheet1!A$14:A$181,0)),G2097))))</f>
        <v/>
      </c>
      <c r="H2098" s="26" t="str">
        <f t="shared" si="129"/>
        <v/>
      </c>
      <c r="I2098" s="26" t="str">
        <f>IF(ISTEXT(E2098),"",IF(ISBLANK(E2098),"",IF(ISTEXT(D2098),"",IF(A2093="Invoice No. : ",TEXT(INDEX(Sheet1!C$14:C$200,MATCH(B2093,Sheet1!A$14:A$200,0)),"hh:mm:ss"),I2097))))</f>
        <v/>
      </c>
      <c r="J2098" t="str">
        <f t="shared" si="130"/>
        <v/>
      </c>
      <c r="K2098" t="str">
        <f>IF(ISBLANK(G2098),"",IF(ISTEXT(G2098),"",INDEX(Sheet1!H$14:H$181,MATCH(F2098,Sheet1!A$14:A$181,0))))</f>
        <v/>
      </c>
      <c r="L2098" t="str">
        <f>IF(ISBLANK(G2098),"",IF(ISTEXT(G2098),"",INDEX(Sheet1!I$14:I$181,MATCH(F2098,Sheet1!A$14:A$181,0))))</f>
        <v/>
      </c>
      <c r="M2098" t="str">
        <f>IF(ISBLANK(G2098),"",IF(ISTEXT(G2098),"",IF(INDEX(Sheet1!H$14:H$181,MATCH(F2098,Sheet1!A$14:A$181,0))&lt;&gt;0,IF(INDEX(Sheet1!I$14:I$181,MATCH(F2098,Sheet1!A$14:A$181,0))&lt;&gt;0,"Loan &amp; Cash","Loan"),"Cash")))</f>
        <v/>
      </c>
      <c r="N2098" t="str">
        <f>IF(ISTEXT(E2098),"",IF(ISBLANK(E2098),"",IF(ISTEXT(D2098),"",IF(A2093="Invoice No. : ",INDEX(Sheet1!D$14:D$181,MATCH(B2093,Sheet1!A$14:A$181,0)),N2097))))</f>
        <v/>
      </c>
      <c r="O2098" t="str">
        <f>IF(ISTEXT(E2098),"",IF(ISBLANK(E2098),"",IF(ISTEXT(D2098),"",IF(A2093="Invoice No. : ",INDEX(Sheet1!E$14:E$181,MATCH(B2093,Sheet1!A$14:A$181,0)),O2097))))</f>
        <v/>
      </c>
      <c r="P2098" t="str">
        <f>IF(ISTEXT(E2098),"",IF(ISBLANK(E2098),"",IF(ISTEXT(D2098),"",IF(A2093="Invoice No. : ",INDEX(Sheet1!G$14:G$181,MATCH(B2093,Sheet1!A$14:A$181,0)),P2097))))</f>
        <v/>
      </c>
      <c r="Q2098" t="str">
        <f t="shared" si="131"/>
        <v/>
      </c>
    </row>
    <row r="2099" spans="1:17" x14ac:dyDescent="0.2">
      <c r="A2099" s="3" t="s">
        <v>7</v>
      </c>
      <c r="B2099" s="6">
        <v>44943</v>
      </c>
      <c r="C2099" s="3" t="s">
        <v>8</v>
      </c>
      <c r="D2099" s="7">
        <v>2</v>
      </c>
      <c r="F2099" s="26" t="str">
        <f t="shared" si="128"/>
        <v/>
      </c>
      <c r="G2099" s="26" t="str">
        <f>IF(ISTEXT(E2099),"",IF(ISBLANK(E2099),"",IF(ISTEXT(D2099),"",IF(A2094="Invoice No. : ",INDEX(Sheet1!F$14:F$181,MATCH(B2094,Sheet1!A$14:A$181,0)),G2098))))</f>
        <v/>
      </c>
      <c r="H2099" s="26" t="str">
        <f t="shared" si="129"/>
        <v/>
      </c>
      <c r="I2099" s="26" t="str">
        <f>IF(ISTEXT(E2099),"",IF(ISBLANK(E2099),"",IF(ISTEXT(D2099),"",IF(A2094="Invoice No. : ",TEXT(INDEX(Sheet1!C$14:C$200,MATCH(B2094,Sheet1!A$14:A$200,0)),"hh:mm:ss"),I2098))))</f>
        <v/>
      </c>
      <c r="J2099" t="str">
        <f t="shared" si="130"/>
        <v/>
      </c>
      <c r="K2099" t="str">
        <f>IF(ISBLANK(G2099),"",IF(ISTEXT(G2099),"",INDEX(Sheet1!H$14:H$181,MATCH(F2099,Sheet1!A$14:A$181,0))))</f>
        <v/>
      </c>
      <c r="L2099" t="str">
        <f>IF(ISBLANK(G2099),"",IF(ISTEXT(G2099),"",INDEX(Sheet1!I$14:I$181,MATCH(F2099,Sheet1!A$14:A$181,0))))</f>
        <v/>
      </c>
      <c r="M2099" t="str">
        <f>IF(ISBLANK(G2099),"",IF(ISTEXT(G2099),"",IF(INDEX(Sheet1!H$14:H$181,MATCH(F2099,Sheet1!A$14:A$181,0))&lt;&gt;0,IF(INDEX(Sheet1!I$14:I$181,MATCH(F2099,Sheet1!A$14:A$181,0))&lt;&gt;0,"Loan &amp; Cash","Loan"),"Cash")))</f>
        <v/>
      </c>
      <c r="N2099" t="str">
        <f>IF(ISTEXT(E2099),"",IF(ISBLANK(E2099),"",IF(ISTEXT(D2099),"",IF(A2094="Invoice No. : ",INDEX(Sheet1!D$14:D$181,MATCH(B2094,Sheet1!A$14:A$181,0)),N2098))))</f>
        <v/>
      </c>
      <c r="O2099" t="str">
        <f>IF(ISTEXT(E2099),"",IF(ISBLANK(E2099),"",IF(ISTEXT(D2099),"",IF(A2094="Invoice No. : ",INDEX(Sheet1!E$14:E$181,MATCH(B2094,Sheet1!A$14:A$181,0)),O2098))))</f>
        <v/>
      </c>
      <c r="P2099" t="str">
        <f>IF(ISTEXT(E2099),"",IF(ISBLANK(E2099),"",IF(ISTEXT(D2099),"",IF(A2094="Invoice No. : ",INDEX(Sheet1!G$14:G$181,MATCH(B2094,Sheet1!A$14:A$181,0)),P2098))))</f>
        <v/>
      </c>
      <c r="Q2099" t="str">
        <f t="shared" si="131"/>
        <v/>
      </c>
    </row>
    <row r="2100" spans="1:17" x14ac:dyDescent="0.2">
      <c r="F2100" s="26" t="str">
        <f t="shared" si="128"/>
        <v/>
      </c>
      <c r="G2100" s="26" t="str">
        <f>IF(ISTEXT(E2100),"",IF(ISBLANK(E2100),"",IF(ISTEXT(D2100),"",IF(A2095="Invoice No. : ",INDEX(Sheet1!F$14:F$181,MATCH(B2095,Sheet1!A$14:A$181,0)),G2099))))</f>
        <v/>
      </c>
      <c r="H2100" s="26" t="str">
        <f t="shared" si="129"/>
        <v/>
      </c>
      <c r="I2100" s="26" t="str">
        <f>IF(ISTEXT(E2100),"",IF(ISBLANK(E2100),"",IF(ISTEXT(D2100),"",IF(A2095="Invoice No. : ",TEXT(INDEX(Sheet1!C$14:C$200,MATCH(B2095,Sheet1!A$14:A$200,0)),"hh:mm:ss"),I2099))))</f>
        <v/>
      </c>
      <c r="J2100" t="str">
        <f t="shared" si="130"/>
        <v/>
      </c>
      <c r="K2100" t="str">
        <f>IF(ISBLANK(G2100),"",IF(ISTEXT(G2100),"",INDEX(Sheet1!H$14:H$181,MATCH(F2100,Sheet1!A$14:A$181,0))))</f>
        <v/>
      </c>
      <c r="L2100" t="str">
        <f>IF(ISBLANK(G2100),"",IF(ISTEXT(G2100),"",INDEX(Sheet1!I$14:I$181,MATCH(F2100,Sheet1!A$14:A$181,0))))</f>
        <v/>
      </c>
      <c r="M2100" t="str">
        <f>IF(ISBLANK(G2100),"",IF(ISTEXT(G2100),"",IF(INDEX(Sheet1!H$14:H$181,MATCH(F2100,Sheet1!A$14:A$181,0))&lt;&gt;0,IF(INDEX(Sheet1!I$14:I$181,MATCH(F2100,Sheet1!A$14:A$181,0))&lt;&gt;0,"Loan &amp; Cash","Loan"),"Cash")))</f>
        <v/>
      </c>
      <c r="N2100" t="str">
        <f>IF(ISTEXT(E2100),"",IF(ISBLANK(E2100),"",IF(ISTEXT(D2100),"",IF(A2095="Invoice No. : ",INDEX(Sheet1!D$14:D$181,MATCH(B2095,Sheet1!A$14:A$181,0)),N2099))))</f>
        <v/>
      </c>
      <c r="O2100" t="str">
        <f>IF(ISTEXT(E2100),"",IF(ISBLANK(E2100),"",IF(ISTEXT(D2100),"",IF(A2095="Invoice No. : ",INDEX(Sheet1!E$14:E$181,MATCH(B2095,Sheet1!A$14:A$181,0)),O2099))))</f>
        <v/>
      </c>
      <c r="P2100" t="str">
        <f>IF(ISTEXT(E2100),"",IF(ISBLANK(E2100),"",IF(ISTEXT(D2100),"",IF(A2095="Invoice No. : ",INDEX(Sheet1!G$14:G$181,MATCH(B2095,Sheet1!A$14:A$181,0)),P2099))))</f>
        <v/>
      </c>
      <c r="Q2100" t="str">
        <f t="shared" si="131"/>
        <v/>
      </c>
    </row>
    <row r="2101" spans="1:17" x14ac:dyDescent="0.2">
      <c r="A2101" s="8" t="s">
        <v>9</v>
      </c>
      <c r="B2101" s="8" t="s">
        <v>10</v>
      </c>
      <c r="C2101" s="9" t="s">
        <v>11</v>
      </c>
      <c r="D2101" s="9" t="s">
        <v>12</v>
      </c>
      <c r="E2101" s="9" t="s">
        <v>13</v>
      </c>
      <c r="F2101" s="26" t="str">
        <f t="shared" si="128"/>
        <v/>
      </c>
      <c r="G2101" s="26" t="str">
        <f>IF(ISTEXT(E2101),"",IF(ISBLANK(E2101),"",IF(ISTEXT(D2101),"",IF(A2096="Invoice No. : ",INDEX(Sheet1!F$14:F$181,MATCH(B2096,Sheet1!A$14:A$181,0)),G2100))))</f>
        <v/>
      </c>
      <c r="H2101" s="26" t="str">
        <f t="shared" si="129"/>
        <v/>
      </c>
      <c r="I2101" s="26" t="str">
        <f>IF(ISTEXT(E2101),"",IF(ISBLANK(E2101),"",IF(ISTEXT(D2101),"",IF(A2096="Invoice No. : ",TEXT(INDEX(Sheet1!C$14:C$200,MATCH(B2096,Sheet1!A$14:A$200,0)),"hh:mm:ss"),I2100))))</f>
        <v/>
      </c>
      <c r="J2101" t="str">
        <f t="shared" si="130"/>
        <v/>
      </c>
      <c r="K2101" t="str">
        <f>IF(ISBLANK(G2101),"",IF(ISTEXT(G2101),"",INDEX(Sheet1!H$14:H$181,MATCH(F2101,Sheet1!A$14:A$181,0))))</f>
        <v/>
      </c>
      <c r="L2101" t="str">
        <f>IF(ISBLANK(G2101),"",IF(ISTEXT(G2101),"",INDEX(Sheet1!I$14:I$181,MATCH(F2101,Sheet1!A$14:A$181,0))))</f>
        <v/>
      </c>
      <c r="M2101" t="str">
        <f>IF(ISBLANK(G2101),"",IF(ISTEXT(G2101),"",IF(INDEX(Sheet1!H$14:H$181,MATCH(F2101,Sheet1!A$14:A$181,0))&lt;&gt;0,IF(INDEX(Sheet1!I$14:I$181,MATCH(F2101,Sheet1!A$14:A$181,0))&lt;&gt;0,"Loan &amp; Cash","Loan"),"Cash")))</f>
        <v/>
      </c>
      <c r="N2101" t="str">
        <f>IF(ISTEXT(E2101),"",IF(ISBLANK(E2101),"",IF(ISTEXT(D2101),"",IF(A2096="Invoice No. : ",INDEX(Sheet1!D$14:D$181,MATCH(B2096,Sheet1!A$14:A$181,0)),N2100))))</f>
        <v/>
      </c>
      <c r="O2101" t="str">
        <f>IF(ISTEXT(E2101),"",IF(ISBLANK(E2101),"",IF(ISTEXT(D2101),"",IF(A2096="Invoice No. : ",INDEX(Sheet1!E$14:E$181,MATCH(B2096,Sheet1!A$14:A$181,0)),O2100))))</f>
        <v/>
      </c>
      <c r="P2101" t="str">
        <f>IF(ISTEXT(E2101),"",IF(ISBLANK(E2101),"",IF(ISTEXT(D2101),"",IF(A2096="Invoice No. : ",INDEX(Sheet1!G$14:G$181,MATCH(B2096,Sheet1!A$14:A$181,0)),P2100))))</f>
        <v/>
      </c>
      <c r="Q2101" t="str">
        <f t="shared" si="131"/>
        <v/>
      </c>
    </row>
    <row r="2102" spans="1:17" x14ac:dyDescent="0.2">
      <c r="F2102" s="26" t="str">
        <f t="shared" si="128"/>
        <v/>
      </c>
      <c r="G2102" s="26" t="str">
        <f>IF(ISTEXT(E2102),"",IF(ISBLANK(E2102),"",IF(ISTEXT(D2102),"",IF(A2097="Invoice No. : ",INDEX(Sheet1!F$14:F$181,MATCH(B2097,Sheet1!A$14:A$181,0)),G2101))))</f>
        <v/>
      </c>
      <c r="H2102" s="26" t="str">
        <f t="shared" si="129"/>
        <v/>
      </c>
      <c r="I2102" s="26" t="str">
        <f>IF(ISTEXT(E2102),"",IF(ISBLANK(E2102),"",IF(ISTEXT(D2102),"",IF(A2097="Invoice No. : ",TEXT(INDEX(Sheet1!C$14:C$200,MATCH(B2097,Sheet1!A$14:A$200,0)),"hh:mm:ss"),I2101))))</f>
        <v/>
      </c>
      <c r="J2102" t="str">
        <f t="shared" si="130"/>
        <v/>
      </c>
      <c r="K2102" t="str">
        <f>IF(ISBLANK(G2102),"",IF(ISTEXT(G2102),"",INDEX(Sheet1!H$14:H$181,MATCH(F2102,Sheet1!A$14:A$181,0))))</f>
        <v/>
      </c>
      <c r="L2102" t="str">
        <f>IF(ISBLANK(G2102),"",IF(ISTEXT(G2102),"",INDEX(Sheet1!I$14:I$181,MATCH(F2102,Sheet1!A$14:A$181,0))))</f>
        <v/>
      </c>
      <c r="M2102" t="str">
        <f>IF(ISBLANK(G2102),"",IF(ISTEXT(G2102),"",IF(INDEX(Sheet1!H$14:H$181,MATCH(F2102,Sheet1!A$14:A$181,0))&lt;&gt;0,IF(INDEX(Sheet1!I$14:I$181,MATCH(F2102,Sheet1!A$14:A$181,0))&lt;&gt;0,"Loan &amp; Cash","Loan"),"Cash")))</f>
        <v/>
      </c>
      <c r="N2102" t="str">
        <f>IF(ISTEXT(E2102),"",IF(ISBLANK(E2102),"",IF(ISTEXT(D2102),"",IF(A2097="Invoice No. : ",INDEX(Sheet1!D$14:D$181,MATCH(B2097,Sheet1!A$14:A$181,0)),N2101))))</f>
        <v/>
      </c>
      <c r="O2102" t="str">
        <f>IF(ISTEXT(E2102),"",IF(ISBLANK(E2102),"",IF(ISTEXT(D2102),"",IF(A2097="Invoice No. : ",INDEX(Sheet1!E$14:E$181,MATCH(B2097,Sheet1!A$14:A$181,0)),O2101))))</f>
        <v/>
      </c>
      <c r="P2102" t="str">
        <f>IF(ISTEXT(E2102),"",IF(ISBLANK(E2102),"",IF(ISTEXT(D2102),"",IF(A2097="Invoice No. : ",INDEX(Sheet1!G$14:G$181,MATCH(B2097,Sheet1!A$14:A$181,0)),P2101))))</f>
        <v/>
      </c>
      <c r="Q2102" t="str">
        <f t="shared" si="131"/>
        <v/>
      </c>
    </row>
    <row r="2103" spans="1:17" x14ac:dyDescent="0.2">
      <c r="A2103" s="10" t="s">
        <v>429</v>
      </c>
      <c r="B2103" s="10" t="s">
        <v>430</v>
      </c>
      <c r="C2103" s="11">
        <v>1</v>
      </c>
      <c r="D2103" s="11">
        <v>265.5</v>
      </c>
      <c r="E2103" s="11">
        <v>265.5</v>
      </c>
      <c r="F2103" s="26">
        <f t="shared" si="128"/>
        <v>2145422</v>
      </c>
      <c r="G2103" s="26">
        <f>IF(ISTEXT(E2103),"",IF(ISBLANK(E2103),"",IF(ISTEXT(D2103),"",IF(A2098="Invoice No. : ",INDEX(Sheet1!F$14:F$181,MATCH(B2098,Sheet1!A$14:A$181,0)),G2102))))</f>
        <v>7528</v>
      </c>
      <c r="H2103" s="26" t="str">
        <f t="shared" si="129"/>
        <v>01/17/2023</v>
      </c>
      <c r="I2103" s="26" t="str">
        <f>IF(ISTEXT(E2103),"",IF(ISBLANK(E2103),"",IF(ISTEXT(D2103),"",IF(A2098="Invoice No. : ",TEXT(INDEX(Sheet1!C$14:C$200,MATCH(B2098,Sheet1!A$14:A$200,0)),"hh:mm:ss"),I2102))))</f>
        <v>15:42:31</v>
      </c>
      <c r="J2103">
        <f t="shared" si="130"/>
        <v>885.25</v>
      </c>
      <c r="K2103">
        <f>IF(ISBLANK(G2103),"",IF(ISTEXT(G2103),"",INDEX(Sheet1!H$14:H$181,MATCH(F2103,Sheet1!A$14:A$181,0))))</f>
        <v>885.25</v>
      </c>
      <c r="L2103">
        <f>IF(ISBLANK(G2103),"",IF(ISTEXT(G2103),"",INDEX(Sheet1!I$14:I$181,MATCH(F2103,Sheet1!A$14:A$181,0))))</f>
        <v>0</v>
      </c>
      <c r="M2103" t="str">
        <f>IF(ISBLANK(G2103),"",IF(ISTEXT(G2103),"",IF(INDEX(Sheet1!H$14:H$181,MATCH(F2103,Sheet1!A$14:A$181,0))&lt;&gt;0,IF(INDEX(Sheet1!I$14:I$181,MATCH(F2103,Sheet1!A$14:A$181,0))&lt;&gt;0,"Loan &amp; Cash","Loan"),"Cash")))</f>
        <v>Loan</v>
      </c>
      <c r="N2103">
        <f>IF(ISTEXT(E2103),"",IF(ISBLANK(E2103),"",IF(ISTEXT(D2103),"",IF(A2098="Invoice No. : ",INDEX(Sheet1!D$14:D$181,MATCH(B2098,Sheet1!A$14:A$181,0)),N2102))))</f>
        <v>2</v>
      </c>
      <c r="O2103" t="str">
        <f>IF(ISTEXT(E2103),"",IF(ISBLANK(E2103),"",IF(ISTEXT(D2103),"",IF(A2098="Invoice No. : ",INDEX(Sheet1!E$14:E$181,MATCH(B2098,Sheet1!A$14:A$181,0)),O2102))))</f>
        <v>RUBY</v>
      </c>
      <c r="P2103" t="str">
        <f>IF(ISTEXT(E2103),"",IF(ISBLANK(E2103),"",IF(ISTEXT(D2103),"",IF(A2098="Invoice No. : ",INDEX(Sheet1!G$14:G$181,MATCH(B2098,Sheet1!A$14:A$181,0)),P2102))))</f>
        <v>SALEY, ERMELINDA PAHITTE</v>
      </c>
      <c r="Q2103">
        <f t="shared" si="131"/>
        <v>130591.09</v>
      </c>
    </row>
    <row r="2104" spans="1:17" x14ac:dyDescent="0.2">
      <c r="A2104" s="10" t="s">
        <v>1307</v>
      </c>
      <c r="B2104" s="10" t="s">
        <v>1308</v>
      </c>
      <c r="C2104" s="11">
        <v>1</v>
      </c>
      <c r="D2104" s="11">
        <v>65.5</v>
      </c>
      <c r="E2104" s="11">
        <v>65.5</v>
      </c>
      <c r="F2104" s="26">
        <f t="shared" si="128"/>
        <v>2145422</v>
      </c>
      <c r="G2104" s="26">
        <f>IF(ISTEXT(E2104),"",IF(ISBLANK(E2104),"",IF(ISTEXT(D2104),"",IF(A2099="Invoice No. : ",INDEX(Sheet1!F$14:F$181,MATCH(B2099,Sheet1!A$14:A$181,0)),G2103))))</f>
        <v>7528</v>
      </c>
      <c r="H2104" s="26" t="str">
        <f t="shared" si="129"/>
        <v>01/17/2023</v>
      </c>
      <c r="I2104" s="26" t="str">
        <f>IF(ISTEXT(E2104),"",IF(ISBLANK(E2104),"",IF(ISTEXT(D2104),"",IF(A2099="Invoice No. : ",TEXT(INDEX(Sheet1!C$14:C$200,MATCH(B2099,Sheet1!A$14:A$200,0)),"hh:mm:ss"),I2103))))</f>
        <v>15:42:31</v>
      </c>
      <c r="J2104">
        <f t="shared" si="130"/>
        <v>885.25</v>
      </c>
      <c r="K2104">
        <f>IF(ISBLANK(G2104),"",IF(ISTEXT(G2104),"",INDEX(Sheet1!H$14:H$181,MATCH(F2104,Sheet1!A$14:A$181,0))))</f>
        <v>885.25</v>
      </c>
      <c r="L2104">
        <f>IF(ISBLANK(G2104),"",IF(ISTEXT(G2104),"",INDEX(Sheet1!I$14:I$181,MATCH(F2104,Sheet1!A$14:A$181,0))))</f>
        <v>0</v>
      </c>
      <c r="M2104" t="str">
        <f>IF(ISBLANK(G2104),"",IF(ISTEXT(G2104),"",IF(INDEX(Sheet1!H$14:H$181,MATCH(F2104,Sheet1!A$14:A$181,0))&lt;&gt;0,IF(INDEX(Sheet1!I$14:I$181,MATCH(F2104,Sheet1!A$14:A$181,0))&lt;&gt;0,"Loan &amp; Cash","Loan"),"Cash")))</f>
        <v>Loan</v>
      </c>
      <c r="N2104">
        <f>IF(ISTEXT(E2104),"",IF(ISBLANK(E2104),"",IF(ISTEXT(D2104),"",IF(A2099="Invoice No. : ",INDEX(Sheet1!D$14:D$181,MATCH(B2099,Sheet1!A$14:A$181,0)),N2103))))</f>
        <v>2</v>
      </c>
      <c r="O2104" t="str">
        <f>IF(ISTEXT(E2104),"",IF(ISBLANK(E2104),"",IF(ISTEXT(D2104),"",IF(A2099="Invoice No. : ",INDEX(Sheet1!E$14:E$181,MATCH(B2099,Sheet1!A$14:A$181,0)),O2103))))</f>
        <v>RUBY</v>
      </c>
      <c r="P2104" t="str">
        <f>IF(ISTEXT(E2104),"",IF(ISBLANK(E2104),"",IF(ISTEXT(D2104),"",IF(A2099="Invoice No. : ",INDEX(Sheet1!G$14:G$181,MATCH(B2099,Sheet1!A$14:A$181,0)),P2103))))</f>
        <v>SALEY, ERMELINDA PAHITTE</v>
      </c>
      <c r="Q2104">
        <f t="shared" si="131"/>
        <v>130591.09</v>
      </c>
    </row>
    <row r="2105" spans="1:17" x14ac:dyDescent="0.2">
      <c r="A2105" s="10" t="s">
        <v>1309</v>
      </c>
      <c r="B2105" s="10" t="s">
        <v>1310</v>
      </c>
      <c r="C2105" s="11">
        <v>1</v>
      </c>
      <c r="D2105" s="11">
        <v>39.5</v>
      </c>
      <c r="E2105" s="11">
        <v>39.5</v>
      </c>
      <c r="F2105" s="26">
        <f t="shared" si="128"/>
        <v>2145422</v>
      </c>
      <c r="G2105" s="26">
        <f>IF(ISTEXT(E2105),"",IF(ISBLANK(E2105),"",IF(ISTEXT(D2105),"",IF(A2100="Invoice No. : ",INDEX(Sheet1!F$14:F$181,MATCH(B2100,Sheet1!A$14:A$181,0)),G2104))))</f>
        <v>7528</v>
      </c>
      <c r="H2105" s="26" t="str">
        <f t="shared" si="129"/>
        <v>01/17/2023</v>
      </c>
      <c r="I2105" s="26" t="str">
        <f>IF(ISTEXT(E2105),"",IF(ISBLANK(E2105),"",IF(ISTEXT(D2105),"",IF(A2100="Invoice No. : ",TEXT(INDEX(Sheet1!C$14:C$200,MATCH(B2100,Sheet1!A$14:A$200,0)),"hh:mm:ss"),I2104))))</f>
        <v>15:42:31</v>
      </c>
      <c r="J2105">
        <f t="shared" si="130"/>
        <v>885.25</v>
      </c>
      <c r="K2105">
        <f>IF(ISBLANK(G2105),"",IF(ISTEXT(G2105),"",INDEX(Sheet1!H$14:H$181,MATCH(F2105,Sheet1!A$14:A$181,0))))</f>
        <v>885.25</v>
      </c>
      <c r="L2105">
        <f>IF(ISBLANK(G2105),"",IF(ISTEXT(G2105),"",INDEX(Sheet1!I$14:I$181,MATCH(F2105,Sheet1!A$14:A$181,0))))</f>
        <v>0</v>
      </c>
      <c r="M2105" t="str">
        <f>IF(ISBLANK(G2105),"",IF(ISTEXT(G2105),"",IF(INDEX(Sheet1!H$14:H$181,MATCH(F2105,Sheet1!A$14:A$181,0))&lt;&gt;0,IF(INDEX(Sheet1!I$14:I$181,MATCH(F2105,Sheet1!A$14:A$181,0))&lt;&gt;0,"Loan &amp; Cash","Loan"),"Cash")))</f>
        <v>Loan</v>
      </c>
      <c r="N2105">
        <f>IF(ISTEXT(E2105),"",IF(ISBLANK(E2105),"",IF(ISTEXT(D2105),"",IF(A2100="Invoice No. : ",INDEX(Sheet1!D$14:D$181,MATCH(B2100,Sheet1!A$14:A$181,0)),N2104))))</f>
        <v>2</v>
      </c>
      <c r="O2105" t="str">
        <f>IF(ISTEXT(E2105),"",IF(ISBLANK(E2105),"",IF(ISTEXT(D2105),"",IF(A2100="Invoice No. : ",INDEX(Sheet1!E$14:E$181,MATCH(B2100,Sheet1!A$14:A$181,0)),O2104))))</f>
        <v>RUBY</v>
      </c>
      <c r="P2105" t="str">
        <f>IF(ISTEXT(E2105),"",IF(ISBLANK(E2105),"",IF(ISTEXT(D2105),"",IF(A2100="Invoice No. : ",INDEX(Sheet1!G$14:G$181,MATCH(B2100,Sheet1!A$14:A$181,0)),P2104))))</f>
        <v>SALEY, ERMELINDA PAHITTE</v>
      </c>
      <c r="Q2105">
        <f t="shared" si="131"/>
        <v>130591.09</v>
      </c>
    </row>
    <row r="2106" spans="1:17" x14ac:dyDescent="0.2">
      <c r="A2106" s="10" t="s">
        <v>1311</v>
      </c>
      <c r="B2106" s="10" t="s">
        <v>1312</v>
      </c>
      <c r="C2106" s="11">
        <v>1</v>
      </c>
      <c r="D2106" s="11">
        <v>146.5</v>
      </c>
      <c r="E2106" s="11">
        <v>146.5</v>
      </c>
      <c r="F2106" s="26">
        <f t="shared" si="128"/>
        <v>2145422</v>
      </c>
      <c r="G2106" s="26">
        <f>IF(ISTEXT(E2106),"",IF(ISBLANK(E2106),"",IF(ISTEXT(D2106),"",IF(A2101="Invoice No. : ",INDEX(Sheet1!F$14:F$181,MATCH(B2101,Sheet1!A$14:A$181,0)),G2105))))</f>
        <v>7528</v>
      </c>
      <c r="H2106" s="26" t="str">
        <f t="shared" si="129"/>
        <v>01/17/2023</v>
      </c>
      <c r="I2106" s="26" t="str">
        <f>IF(ISTEXT(E2106),"",IF(ISBLANK(E2106),"",IF(ISTEXT(D2106),"",IF(A2101="Invoice No. : ",TEXT(INDEX(Sheet1!C$14:C$200,MATCH(B2101,Sheet1!A$14:A$200,0)),"hh:mm:ss"),I2105))))</f>
        <v>15:42:31</v>
      </c>
      <c r="J2106">
        <f t="shared" si="130"/>
        <v>885.25</v>
      </c>
      <c r="K2106">
        <f>IF(ISBLANK(G2106),"",IF(ISTEXT(G2106),"",INDEX(Sheet1!H$14:H$181,MATCH(F2106,Sheet1!A$14:A$181,0))))</f>
        <v>885.25</v>
      </c>
      <c r="L2106">
        <f>IF(ISBLANK(G2106),"",IF(ISTEXT(G2106),"",INDEX(Sheet1!I$14:I$181,MATCH(F2106,Sheet1!A$14:A$181,0))))</f>
        <v>0</v>
      </c>
      <c r="M2106" t="str">
        <f>IF(ISBLANK(G2106),"",IF(ISTEXT(G2106),"",IF(INDEX(Sheet1!H$14:H$181,MATCH(F2106,Sheet1!A$14:A$181,0))&lt;&gt;0,IF(INDEX(Sheet1!I$14:I$181,MATCH(F2106,Sheet1!A$14:A$181,0))&lt;&gt;0,"Loan &amp; Cash","Loan"),"Cash")))</f>
        <v>Loan</v>
      </c>
      <c r="N2106">
        <f>IF(ISTEXT(E2106),"",IF(ISBLANK(E2106),"",IF(ISTEXT(D2106),"",IF(A2101="Invoice No. : ",INDEX(Sheet1!D$14:D$181,MATCH(B2101,Sheet1!A$14:A$181,0)),N2105))))</f>
        <v>2</v>
      </c>
      <c r="O2106" t="str">
        <f>IF(ISTEXT(E2106),"",IF(ISBLANK(E2106),"",IF(ISTEXT(D2106),"",IF(A2101="Invoice No. : ",INDEX(Sheet1!E$14:E$181,MATCH(B2101,Sheet1!A$14:A$181,0)),O2105))))</f>
        <v>RUBY</v>
      </c>
      <c r="P2106" t="str">
        <f>IF(ISTEXT(E2106),"",IF(ISBLANK(E2106),"",IF(ISTEXT(D2106),"",IF(A2101="Invoice No. : ",INDEX(Sheet1!G$14:G$181,MATCH(B2101,Sheet1!A$14:A$181,0)),P2105))))</f>
        <v>SALEY, ERMELINDA PAHITTE</v>
      </c>
      <c r="Q2106">
        <f t="shared" si="131"/>
        <v>130591.09</v>
      </c>
    </row>
    <row r="2107" spans="1:17" x14ac:dyDescent="0.2">
      <c r="A2107" s="10" t="s">
        <v>113</v>
      </c>
      <c r="B2107" s="10" t="s">
        <v>114</v>
      </c>
      <c r="C2107" s="11">
        <v>2</v>
      </c>
      <c r="D2107" s="11">
        <v>39.5</v>
      </c>
      <c r="E2107" s="11">
        <v>79</v>
      </c>
      <c r="F2107" s="26">
        <f t="shared" si="128"/>
        <v>2145422</v>
      </c>
      <c r="G2107" s="26">
        <f>IF(ISTEXT(E2107),"",IF(ISBLANK(E2107),"",IF(ISTEXT(D2107),"",IF(A2102="Invoice No. : ",INDEX(Sheet1!F$14:F$181,MATCH(B2102,Sheet1!A$14:A$181,0)),G2106))))</f>
        <v>7528</v>
      </c>
      <c r="H2107" s="26" t="str">
        <f t="shared" si="129"/>
        <v>01/17/2023</v>
      </c>
      <c r="I2107" s="26" t="str">
        <f>IF(ISTEXT(E2107),"",IF(ISBLANK(E2107),"",IF(ISTEXT(D2107),"",IF(A2102="Invoice No. : ",TEXT(INDEX(Sheet1!C$14:C$200,MATCH(B2102,Sheet1!A$14:A$200,0)),"hh:mm:ss"),I2106))))</f>
        <v>15:42:31</v>
      </c>
      <c r="J2107">
        <f t="shared" si="130"/>
        <v>885.25</v>
      </c>
      <c r="K2107">
        <f>IF(ISBLANK(G2107),"",IF(ISTEXT(G2107),"",INDEX(Sheet1!H$14:H$181,MATCH(F2107,Sheet1!A$14:A$181,0))))</f>
        <v>885.25</v>
      </c>
      <c r="L2107">
        <f>IF(ISBLANK(G2107),"",IF(ISTEXT(G2107),"",INDEX(Sheet1!I$14:I$181,MATCH(F2107,Sheet1!A$14:A$181,0))))</f>
        <v>0</v>
      </c>
      <c r="M2107" t="str">
        <f>IF(ISBLANK(G2107),"",IF(ISTEXT(G2107),"",IF(INDEX(Sheet1!H$14:H$181,MATCH(F2107,Sheet1!A$14:A$181,0))&lt;&gt;0,IF(INDEX(Sheet1!I$14:I$181,MATCH(F2107,Sheet1!A$14:A$181,0))&lt;&gt;0,"Loan &amp; Cash","Loan"),"Cash")))</f>
        <v>Loan</v>
      </c>
      <c r="N2107">
        <f>IF(ISTEXT(E2107),"",IF(ISBLANK(E2107),"",IF(ISTEXT(D2107),"",IF(A2102="Invoice No. : ",INDEX(Sheet1!D$14:D$181,MATCH(B2102,Sheet1!A$14:A$181,0)),N2106))))</f>
        <v>2</v>
      </c>
      <c r="O2107" t="str">
        <f>IF(ISTEXT(E2107),"",IF(ISBLANK(E2107),"",IF(ISTEXT(D2107),"",IF(A2102="Invoice No. : ",INDEX(Sheet1!E$14:E$181,MATCH(B2102,Sheet1!A$14:A$181,0)),O2106))))</f>
        <v>RUBY</v>
      </c>
      <c r="P2107" t="str">
        <f>IF(ISTEXT(E2107),"",IF(ISBLANK(E2107),"",IF(ISTEXT(D2107),"",IF(A2102="Invoice No. : ",INDEX(Sheet1!G$14:G$181,MATCH(B2102,Sheet1!A$14:A$181,0)),P2106))))</f>
        <v>SALEY, ERMELINDA PAHITTE</v>
      </c>
      <c r="Q2107">
        <f t="shared" si="131"/>
        <v>130591.09</v>
      </c>
    </row>
    <row r="2108" spans="1:17" x14ac:dyDescent="0.2">
      <c r="A2108" s="10" t="s">
        <v>1313</v>
      </c>
      <c r="B2108" s="10" t="s">
        <v>1314</v>
      </c>
      <c r="C2108" s="11">
        <v>1</v>
      </c>
      <c r="D2108" s="11">
        <v>12.25</v>
      </c>
      <c r="E2108" s="11">
        <v>12.25</v>
      </c>
      <c r="F2108" s="26">
        <f t="shared" si="128"/>
        <v>2145422</v>
      </c>
      <c r="G2108" s="26">
        <f>IF(ISTEXT(E2108),"",IF(ISBLANK(E2108),"",IF(ISTEXT(D2108),"",IF(A2103="Invoice No. : ",INDEX(Sheet1!F$14:F$181,MATCH(B2103,Sheet1!A$14:A$181,0)),G2107))))</f>
        <v>7528</v>
      </c>
      <c r="H2108" s="26" t="str">
        <f t="shared" si="129"/>
        <v>01/17/2023</v>
      </c>
      <c r="I2108" s="26" t="str">
        <f>IF(ISTEXT(E2108),"",IF(ISBLANK(E2108),"",IF(ISTEXT(D2108),"",IF(A2103="Invoice No. : ",TEXT(INDEX(Sheet1!C$14:C$200,MATCH(B2103,Sheet1!A$14:A$200,0)),"hh:mm:ss"),I2107))))</f>
        <v>15:42:31</v>
      </c>
      <c r="J2108">
        <f t="shared" si="130"/>
        <v>885.25</v>
      </c>
      <c r="K2108">
        <f>IF(ISBLANK(G2108),"",IF(ISTEXT(G2108),"",INDEX(Sheet1!H$14:H$181,MATCH(F2108,Sheet1!A$14:A$181,0))))</f>
        <v>885.25</v>
      </c>
      <c r="L2108">
        <f>IF(ISBLANK(G2108),"",IF(ISTEXT(G2108),"",INDEX(Sheet1!I$14:I$181,MATCH(F2108,Sheet1!A$14:A$181,0))))</f>
        <v>0</v>
      </c>
      <c r="M2108" t="str">
        <f>IF(ISBLANK(G2108),"",IF(ISTEXT(G2108),"",IF(INDEX(Sheet1!H$14:H$181,MATCH(F2108,Sheet1!A$14:A$181,0))&lt;&gt;0,IF(INDEX(Sheet1!I$14:I$181,MATCH(F2108,Sheet1!A$14:A$181,0))&lt;&gt;0,"Loan &amp; Cash","Loan"),"Cash")))</f>
        <v>Loan</v>
      </c>
      <c r="N2108">
        <f>IF(ISTEXT(E2108),"",IF(ISBLANK(E2108),"",IF(ISTEXT(D2108),"",IF(A2103="Invoice No. : ",INDEX(Sheet1!D$14:D$181,MATCH(B2103,Sheet1!A$14:A$181,0)),N2107))))</f>
        <v>2</v>
      </c>
      <c r="O2108" t="str">
        <f>IF(ISTEXT(E2108),"",IF(ISBLANK(E2108),"",IF(ISTEXT(D2108),"",IF(A2103="Invoice No. : ",INDEX(Sheet1!E$14:E$181,MATCH(B2103,Sheet1!A$14:A$181,0)),O2107))))</f>
        <v>RUBY</v>
      </c>
      <c r="P2108" t="str">
        <f>IF(ISTEXT(E2108),"",IF(ISBLANK(E2108),"",IF(ISTEXT(D2108),"",IF(A2103="Invoice No. : ",INDEX(Sheet1!G$14:G$181,MATCH(B2103,Sheet1!A$14:A$181,0)),P2107))))</f>
        <v>SALEY, ERMELINDA PAHITTE</v>
      </c>
      <c r="Q2108">
        <f t="shared" si="131"/>
        <v>130591.09</v>
      </c>
    </row>
    <row r="2109" spans="1:17" x14ac:dyDescent="0.2">
      <c r="A2109" s="10" t="s">
        <v>1315</v>
      </c>
      <c r="B2109" s="10" t="s">
        <v>1316</v>
      </c>
      <c r="C2109" s="11">
        <v>1</v>
      </c>
      <c r="D2109" s="11">
        <v>77</v>
      </c>
      <c r="E2109" s="11">
        <v>77</v>
      </c>
      <c r="F2109" s="26">
        <f t="shared" si="128"/>
        <v>2145422</v>
      </c>
      <c r="G2109" s="26">
        <f>IF(ISTEXT(E2109),"",IF(ISBLANK(E2109),"",IF(ISTEXT(D2109),"",IF(A2104="Invoice No. : ",INDEX(Sheet1!F$14:F$181,MATCH(B2104,Sheet1!A$14:A$181,0)),G2108))))</f>
        <v>7528</v>
      </c>
      <c r="H2109" s="26" t="str">
        <f t="shared" si="129"/>
        <v>01/17/2023</v>
      </c>
      <c r="I2109" s="26" t="str">
        <f>IF(ISTEXT(E2109),"",IF(ISBLANK(E2109),"",IF(ISTEXT(D2109),"",IF(A2104="Invoice No. : ",TEXT(INDEX(Sheet1!C$14:C$200,MATCH(B2104,Sheet1!A$14:A$200,0)),"hh:mm:ss"),I2108))))</f>
        <v>15:42:31</v>
      </c>
      <c r="J2109">
        <f t="shared" si="130"/>
        <v>885.25</v>
      </c>
      <c r="K2109">
        <f>IF(ISBLANK(G2109),"",IF(ISTEXT(G2109),"",INDEX(Sheet1!H$14:H$181,MATCH(F2109,Sheet1!A$14:A$181,0))))</f>
        <v>885.25</v>
      </c>
      <c r="L2109">
        <f>IF(ISBLANK(G2109),"",IF(ISTEXT(G2109),"",INDEX(Sheet1!I$14:I$181,MATCH(F2109,Sheet1!A$14:A$181,0))))</f>
        <v>0</v>
      </c>
      <c r="M2109" t="str">
        <f>IF(ISBLANK(G2109),"",IF(ISTEXT(G2109),"",IF(INDEX(Sheet1!H$14:H$181,MATCH(F2109,Sheet1!A$14:A$181,0))&lt;&gt;0,IF(INDEX(Sheet1!I$14:I$181,MATCH(F2109,Sheet1!A$14:A$181,0))&lt;&gt;0,"Loan &amp; Cash","Loan"),"Cash")))</f>
        <v>Loan</v>
      </c>
      <c r="N2109">
        <f>IF(ISTEXT(E2109),"",IF(ISBLANK(E2109),"",IF(ISTEXT(D2109),"",IF(A2104="Invoice No. : ",INDEX(Sheet1!D$14:D$181,MATCH(B2104,Sheet1!A$14:A$181,0)),N2108))))</f>
        <v>2</v>
      </c>
      <c r="O2109" t="str">
        <f>IF(ISTEXT(E2109),"",IF(ISBLANK(E2109),"",IF(ISTEXT(D2109),"",IF(A2104="Invoice No. : ",INDEX(Sheet1!E$14:E$181,MATCH(B2104,Sheet1!A$14:A$181,0)),O2108))))</f>
        <v>RUBY</v>
      </c>
      <c r="P2109" t="str">
        <f>IF(ISTEXT(E2109),"",IF(ISBLANK(E2109),"",IF(ISTEXT(D2109),"",IF(A2104="Invoice No. : ",INDEX(Sheet1!G$14:G$181,MATCH(B2104,Sheet1!A$14:A$181,0)),P2108))))</f>
        <v>SALEY, ERMELINDA PAHITTE</v>
      </c>
      <c r="Q2109">
        <f t="shared" si="131"/>
        <v>130591.09</v>
      </c>
    </row>
    <row r="2110" spans="1:17" x14ac:dyDescent="0.2">
      <c r="A2110" s="10" t="s">
        <v>1317</v>
      </c>
      <c r="B2110" s="10" t="s">
        <v>1318</v>
      </c>
      <c r="C2110" s="11">
        <v>1</v>
      </c>
      <c r="D2110" s="11">
        <v>70.75</v>
      </c>
      <c r="E2110" s="11">
        <v>70.75</v>
      </c>
      <c r="F2110" s="26">
        <f t="shared" si="128"/>
        <v>2145422</v>
      </c>
      <c r="G2110" s="26">
        <f>IF(ISTEXT(E2110),"",IF(ISBLANK(E2110),"",IF(ISTEXT(D2110),"",IF(A2105="Invoice No. : ",INDEX(Sheet1!F$14:F$181,MATCH(B2105,Sheet1!A$14:A$181,0)),G2109))))</f>
        <v>7528</v>
      </c>
      <c r="H2110" s="26" t="str">
        <f t="shared" si="129"/>
        <v>01/17/2023</v>
      </c>
      <c r="I2110" s="26" t="str">
        <f>IF(ISTEXT(E2110),"",IF(ISBLANK(E2110),"",IF(ISTEXT(D2110),"",IF(A2105="Invoice No. : ",TEXT(INDEX(Sheet1!C$14:C$200,MATCH(B2105,Sheet1!A$14:A$200,0)),"hh:mm:ss"),I2109))))</f>
        <v>15:42:31</v>
      </c>
      <c r="J2110">
        <f t="shared" si="130"/>
        <v>885.25</v>
      </c>
      <c r="K2110">
        <f>IF(ISBLANK(G2110),"",IF(ISTEXT(G2110),"",INDEX(Sheet1!H$14:H$181,MATCH(F2110,Sheet1!A$14:A$181,0))))</f>
        <v>885.25</v>
      </c>
      <c r="L2110">
        <f>IF(ISBLANK(G2110),"",IF(ISTEXT(G2110),"",INDEX(Sheet1!I$14:I$181,MATCH(F2110,Sheet1!A$14:A$181,0))))</f>
        <v>0</v>
      </c>
      <c r="M2110" t="str">
        <f>IF(ISBLANK(G2110),"",IF(ISTEXT(G2110),"",IF(INDEX(Sheet1!H$14:H$181,MATCH(F2110,Sheet1!A$14:A$181,0))&lt;&gt;0,IF(INDEX(Sheet1!I$14:I$181,MATCH(F2110,Sheet1!A$14:A$181,0))&lt;&gt;0,"Loan &amp; Cash","Loan"),"Cash")))</f>
        <v>Loan</v>
      </c>
      <c r="N2110">
        <f>IF(ISTEXT(E2110),"",IF(ISBLANK(E2110),"",IF(ISTEXT(D2110),"",IF(A2105="Invoice No. : ",INDEX(Sheet1!D$14:D$181,MATCH(B2105,Sheet1!A$14:A$181,0)),N2109))))</f>
        <v>2</v>
      </c>
      <c r="O2110" t="str">
        <f>IF(ISTEXT(E2110),"",IF(ISBLANK(E2110),"",IF(ISTEXT(D2110),"",IF(A2105="Invoice No. : ",INDEX(Sheet1!E$14:E$181,MATCH(B2105,Sheet1!A$14:A$181,0)),O2109))))</f>
        <v>RUBY</v>
      </c>
      <c r="P2110" t="str">
        <f>IF(ISTEXT(E2110),"",IF(ISBLANK(E2110),"",IF(ISTEXT(D2110),"",IF(A2105="Invoice No. : ",INDEX(Sheet1!G$14:G$181,MATCH(B2105,Sheet1!A$14:A$181,0)),P2109))))</f>
        <v>SALEY, ERMELINDA PAHITTE</v>
      </c>
      <c r="Q2110">
        <f t="shared" si="131"/>
        <v>130591.09</v>
      </c>
    </row>
    <row r="2111" spans="1:17" x14ac:dyDescent="0.2">
      <c r="A2111" s="10" t="s">
        <v>719</v>
      </c>
      <c r="B2111" s="10" t="s">
        <v>720</v>
      </c>
      <c r="C2111" s="11">
        <v>1</v>
      </c>
      <c r="D2111" s="11">
        <v>58</v>
      </c>
      <c r="E2111" s="11">
        <v>58</v>
      </c>
      <c r="F2111" s="26">
        <f t="shared" si="128"/>
        <v>2145422</v>
      </c>
      <c r="G2111" s="26">
        <f>IF(ISTEXT(E2111),"",IF(ISBLANK(E2111),"",IF(ISTEXT(D2111),"",IF(A2106="Invoice No. : ",INDEX(Sheet1!F$14:F$181,MATCH(B2106,Sheet1!A$14:A$181,0)),G2110))))</f>
        <v>7528</v>
      </c>
      <c r="H2111" s="26" t="str">
        <f t="shared" si="129"/>
        <v>01/17/2023</v>
      </c>
      <c r="I2111" s="26" t="str">
        <f>IF(ISTEXT(E2111),"",IF(ISBLANK(E2111),"",IF(ISTEXT(D2111),"",IF(A2106="Invoice No. : ",TEXT(INDEX(Sheet1!C$14:C$200,MATCH(B2106,Sheet1!A$14:A$200,0)),"hh:mm:ss"),I2110))))</f>
        <v>15:42:31</v>
      </c>
      <c r="J2111">
        <f t="shared" si="130"/>
        <v>885.25</v>
      </c>
      <c r="K2111">
        <f>IF(ISBLANK(G2111),"",IF(ISTEXT(G2111),"",INDEX(Sheet1!H$14:H$181,MATCH(F2111,Sheet1!A$14:A$181,0))))</f>
        <v>885.25</v>
      </c>
      <c r="L2111">
        <f>IF(ISBLANK(G2111),"",IF(ISTEXT(G2111),"",INDEX(Sheet1!I$14:I$181,MATCH(F2111,Sheet1!A$14:A$181,0))))</f>
        <v>0</v>
      </c>
      <c r="M2111" t="str">
        <f>IF(ISBLANK(G2111),"",IF(ISTEXT(G2111),"",IF(INDEX(Sheet1!H$14:H$181,MATCH(F2111,Sheet1!A$14:A$181,0))&lt;&gt;0,IF(INDEX(Sheet1!I$14:I$181,MATCH(F2111,Sheet1!A$14:A$181,0))&lt;&gt;0,"Loan &amp; Cash","Loan"),"Cash")))</f>
        <v>Loan</v>
      </c>
      <c r="N2111">
        <f>IF(ISTEXT(E2111),"",IF(ISBLANK(E2111),"",IF(ISTEXT(D2111),"",IF(A2106="Invoice No. : ",INDEX(Sheet1!D$14:D$181,MATCH(B2106,Sheet1!A$14:A$181,0)),N2110))))</f>
        <v>2</v>
      </c>
      <c r="O2111" t="str">
        <f>IF(ISTEXT(E2111),"",IF(ISBLANK(E2111),"",IF(ISTEXT(D2111),"",IF(A2106="Invoice No. : ",INDEX(Sheet1!E$14:E$181,MATCH(B2106,Sheet1!A$14:A$181,0)),O2110))))</f>
        <v>RUBY</v>
      </c>
      <c r="P2111" t="str">
        <f>IF(ISTEXT(E2111),"",IF(ISBLANK(E2111),"",IF(ISTEXT(D2111),"",IF(A2106="Invoice No. : ",INDEX(Sheet1!G$14:G$181,MATCH(B2106,Sheet1!A$14:A$181,0)),P2110))))</f>
        <v>SALEY, ERMELINDA PAHITTE</v>
      </c>
      <c r="Q2111">
        <f t="shared" si="131"/>
        <v>130591.09</v>
      </c>
    </row>
    <row r="2112" spans="1:17" x14ac:dyDescent="0.2">
      <c r="A2112" s="10" t="s">
        <v>1319</v>
      </c>
      <c r="B2112" s="10" t="s">
        <v>1320</v>
      </c>
      <c r="C2112" s="11">
        <v>1</v>
      </c>
      <c r="D2112" s="11">
        <v>71.25</v>
      </c>
      <c r="E2112" s="11">
        <v>71.25</v>
      </c>
      <c r="F2112" s="26">
        <f t="shared" si="128"/>
        <v>2145422</v>
      </c>
      <c r="G2112" s="26">
        <f>IF(ISTEXT(E2112),"",IF(ISBLANK(E2112),"",IF(ISTEXT(D2112),"",IF(A2107="Invoice No. : ",INDEX(Sheet1!F$14:F$181,MATCH(B2107,Sheet1!A$14:A$181,0)),G2111))))</f>
        <v>7528</v>
      </c>
      <c r="H2112" s="26" t="str">
        <f t="shared" si="129"/>
        <v>01/17/2023</v>
      </c>
      <c r="I2112" s="26" t="str">
        <f>IF(ISTEXT(E2112),"",IF(ISBLANK(E2112),"",IF(ISTEXT(D2112),"",IF(A2107="Invoice No. : ",TEXT(INDEX(Sheet1!C$14:C$200,MATCH(B2107,Sheet1!A$14:A$200,0)),"hh:mm:ss"),I2111))))</f>
        <v>15:42:31</v>
      </c>
      <c r="J2112">
        <f t="shared" si="130"/>
        <v>885.25</v>
      </c>
      <c r="K2112">
        <f>IF(ISBLANK(G2112),"",IF(ISTEXT(G2112),"",INDEX(Sheet1!H$14:H$181,MATCH(F2112,Sheet1!A$14:A$181,0))))</f>
        <v>885.25</v>
      </c>
      <c r="L2112">
        <f>IF(ISBLANK(G2112),"",IF(ISTEXT(G2112),"",INDEX(Sheet1!I$14:I$181,MATCH(F2112,Sheet1!A$14:A$181,0))))</f>
        <v>0</v>
      </c>
      <c r="M2112" t="str">
        <f>IF(ISBLANK(G2112),"",IF(ISTEXT(G2112),"",IF(INDEX(Sheet1!H$14:H$181,MATCH(F2112,Sheet1!A$14:A$181,0))&lt;&gt;0,IF(INDEX(Sheet1!I$14:I$181,MATCH(F2112,Sheet1!A$14:A$181,0))&lt;&gt;0,"Loan &amp; Cash","Loan"),"Cash")))</f>
        <v>Loan</v>
      </c>
      <c r="N2112">
        <f>IF(ISTEXT(E2112),"",IF(ISBLANK(E2112),"",IF(ISTEXT(D2112),"",IF(A2107="Invoice No. : ",INDEX(Sheet1!D$14:D$181,MATCH(B2107,Sheet1!A$14:A$181,0)),N2111))))</f>
        <v>2</v>
      </c>
      <c r="O2112" t="str">
        <f>IF(ISTEXT(E2112),"",IF(ISBLANK(E2112),"",IF(ISTEXT(D2112),"",IF(A2107="Invoice No. : ",INDEX(Sheet1!E$14:E$181,MATCH(B2107,Sheet1!A$14:A$181,0)),O2111))))</f>
        <v>RUBY</v>
      </c>
      <c r="P2112" t="str">
        <f>IF(ISTEXT(E2112),"",IF(ISBLANK(E2112),"",IF(ISTEXT(D2112),"",IF(A2107="Invoice No. : ",INDEX(Sheet1!G$14:G$181,MATCH(B2107,Sheet1!A$14:A$181,0)),P2111))))</f>
        <v>SALEY, ERMELINDA PAHITTE</v>
      </c>
      <c r="Q2112">
        <f t="shared" si="131"/>
        <v>130591.09</v>
      </c>
    </row>
    <row r="2113" spans="1:17" x14ac:dyDescent="0.2">
      <c r="D2113" s="12" t="s">
        <v>16</v>
      </c>
      <c r="E2113" s="13">
        <v>885.25</v>
      </c>
      <c r="F2113" s="26" t="str">
        <f t="shared" si="128"/>
        <v/>
      </c>
      <c r="G2113" s="26" t="str">
        <f>IF(ISTEXT(E2113),"",IF(ISBLANK(E2113),"",IF(ISTEXT(D2113),"",IF(A2108="Invoice No. : ",INDEX(Sheet1!F$14:F$181,MATCH(B2108,Sheet1!A$14:A$181,0)),G2112))))</f>
        <v/>
      </c>
      <c r="H2113" s="26" t="str">
        <f t="shared" si="129"/>
        <v/>
      </c>
      <c r="I2113" s="26" t="str">
        <f>IF(ISTEXT(E2113),"",IF(ISBLANK(E2113),"",IF(ISTEXT(D2113),"",IF(A2108="Invoice No. : ",TEXT(INDEX(Sheet1!C$14:C$200,MATCH(B2108,Sheet1!A$14:A$200,0)),"hh:mm:ss"),I2112))))</f>
        <v/>
      </c>
      <c r="J2113" t="str">
        <f t="shared" si="130"/>
        <v/>
      </c>
      <c r="K2113" t="str">
        <f>IF(ISBLANK(G2113),"",IF(ISTEXT(G2113),"",INDEX(Sheet1!H$14:H$181,MATCH(F2113,Sheet1!A$14:A$181,0))))</f>
        <v/>
      </c>
      <c r="L2113" t="str">
        <f>IF(ISBLANK(G2113),"",IF(ISTEXT(G2113),"",INDEX(Sheet1!I$14:I$181,MATCH(F2113,Sheet1!A$14:A$181,0))))</f>
        <v/>
      </c>
      <c r="M2113" t="str">
        <f>IF(ISBLANK(G2113),"",IF(ISTEXT(G2113),"",IF(INDEX(Sheet1!H$14:H$181,MATCH(F2113,Sheet1!A$14:A$181,0))&lt;&gt;0,IF(INDEX(Sheet1!I$14:I$181,MATCH(F2113,Sheet1!A$14:A$181,0))&lt;&gt;0,"Loan &amp; Cash","Loan"),"Cash")))</f>
        <v/>
      </c>
      <c r="N2113" t="str">
        <f>IF(ISTEXT(E2113),"",IF(ISBLANK(E2113),"",IF(ISTEXT(D2113),"",IF(A2108="Invoice No. : ",INDEX(Sheet1!D$14:D$181,MATCH(B2108,Sheet1!A$14:A$181,0)),N2112))))</f>
        <v/>
      </c>
      <c r="O2113" t="str">
        <f>IF(ISTEXT(E2113),"",IF(ISBLANK(E2113),"",IF(ISTEXT(D2113),"",IF(A2108="Invoice No. : ",INDEX(Sheet1!E$14:E$181,MATCH(B2108,Sheet1!A$14:A$181,0)),O2112))))</f>
        <v/>
      </c>
      <c r="P2113" t="str">
        <f>IF(ISTEXT(E2113),"",IF(ISBLANK(E2113),"",IF(ISTEXT(D2113),"",IF(A2108="Invoice No. : ",INDEX(Sheet1!G$14:G$181,MATCH(B2108,Sheet1!A$14:A$181,0)),P2112))))</f>
        <v/>
      </c>
      <c r="Q2113" t="str">
        <f t="shared" si="131"/>
        <v/>
      </c>
    </row>
    <row r="2114" spans="1:17" x14ac:dyDescent="0.2">
      <c r="F2114" s="26" t="str">
        <f t="shared" si="128"/>
        <v/>
      </c>
      <c r="G2114" s="26" t="str">
        <f>IF(ISTEXT(E2114),"",IF(ISBLANK(E2114),"",IF(ISTEXT(D2114),"",IF(A2109="Invoice No. : ",INDEX(Sheet1!F$14:F$181,MATCH(B2109,Sheet1!A$14:A$181,0)),G2113))))</f>
        <v/>
      </c>
      <c r="H2114" s="26" t="str">
        <f t="shared" si="129"/>
        <v/>
      </c>
      <c r="I2114" s="26" t="str">
        <f>IF(ISTEXT(E2114),"",IF(ISBLANK(E2114),"",IF(ISTEXT(D2114),"",IF(A2109="Invoice No. : ",TEXT(INDEX(Sheet1!C$14:C$200,MATCH(B2109,Sheet1!A$14:A$200,0)),"hh:mm:ss"),I2113))))</f>
        <v/>
      </c>
      <c r="J2114" t="str">
        <f t="shared" si="130"/>
        <v/>
      </c>
      <c r="K2114" t="str">
        <f>IF(ISBLANK(G2114),"",IF(ISTEXT(G2114),"",INDEX(Sheet1!H$14:H$181,MATCH(F2114,Sheet1!A$14:A$181,0))))</f>
        <v/>
      </c>
      <c r="L2114" t="str">
        <f>IF(ISBLANK(G2114),"",IF(ISTEXT(G2114),"",INDEX(Sheet1!I$14:I$181,MATCH(F2114,Sheet1!A$14:A$181,0))))</f>
        <v/>
      </c>
      <c r="M2114" t="str">
        <f>IF(ISBLANK(G2114),"",IF(ISTEXT(G2114),"",IF(INDEX(Sheet1!H$14:H$181,MATCH(F2114,Sheet1!A$14:A$181,0))&lt;&gt;0,IF(INDEX(Sheet1!I$14:I$181,MATCH(F2114,Sheet1!A$14:A$181,0))&lt;&gt;0,"Loan &amp; Cash","Loan"),"Cash")))</f>
        <v/>
      </c>
      <c r="N2114" t="str">
        <f>IF(ISTEXT(E2114),"",IF(ISBLANK(E2114),"",IF(ISTEXT(D2114),"",IF(A2109="Invoice No. : ",INDEX(Sheet1!D$14:D$181,MATCH(B2109,Sheet1!A$14:A$181,0)),N2113))))</f>
        <v/>
      </c>
      <c r="O2114" t="str">
        <f>IF(ISTEXT(E2114),"",IF(ISBLANK(E2114),"",IF(ISTEXT(D2114),"",IF(A2109="Invoice No. : ",INDEX(Sheet1!E$14:E$181,MATCH(B2109,Sheet1!A$14:A$181,0)),O2113))))</f>
        <v/>
      </c>
      <c r="P2114" t="str">
        <f>IF(ISTEXT(E2114),"",IF(ISBLANK(E2114),"",IF(ISTEXT(D2114),"",IF(A2109="Invoice No. : ",INDEX(Sheet1!G$14:G$181,MATCH(B2109,Sheet1!A$14:A$181,0)),P2113))))</f>
        <v/>
      </c>
      <c r="Q2114" t="str">
        <f t="shared" si="131"/>
        <v/>
      </c>
    </row>
    <row r="2115" spans="1:17" x14ac:dyDescent="0.2">
      <c r="F2115" s="26" t="str">
        <f t="shared" si="128"/>
        <v/>
      </c>
      <c r="G2115" s="26" t="str">
        <f>IF(ISTEXT(E2115),"",IF(ISBLANK(E2115),"",IF(ISTEXT(D2115),"",IF(A2110="Invoice No. : ",INDEX(Sheet1!F$14:F$181,MATCH(B2110,Sheet1!A$14:A$181,0)),G2114))))</f>
        <v/>
      </c>
      <c r="H2115" s="26" t="str">
        <f t="shared" si="129"/>
        <v/>
      </c>
      <c r="I2115" s="26" t="str">
        <f>IF(ISTEXT(E2115),"",IF(ISBLANK(E2115),"",IF(ISTEXT(D2115),"",IF(A2110="Invoice No. : ",TEXT(INDEX(Sheet1!C$14:C$200,MATCH(B2110,Sheet1!A$14:A$200,0)),"hh:mm:ss"),I2114))))</f>
        <v/>
      </c>
      <c r="J2115" t="str">
        <f t="shared" si="130"/>
        <v/>
      </c>
      <c r="K2115" t="str">
        <f>IF(ISBLANK(G2115),"",IF(ISTEXT(G2115),"",INDEX(Sheet1!H$14:H$181,MATCH(F2115,Sheet1!A$14:A$181,0))))</f>
        <v/>
      </c>
      <c r="L2115" t="str">
        <f>IF(ISBLANK(G2115),"",IF(ISTEXT(G2115),"",INDEX(Sheet1!I$14:I$181,MATCH(F2115,Sheet1!A$14:A$181,0))))</f>
        <v/>
      </c>
      <c r="M2115" t="str">
        <f>IF(ISBLANK(G2115),"",IF(ISTEXT(G2115),"",IF(INDEX(Sheet1!H$14:H$181,MATCH(F2115,Sheet1!A$14:A$181,0))&lt;&gt;0,IF(INDEX(Sheet1!I$14:I$181,MATCH(F2115,Sheet1!A$14:A$181,0))&lt;&gt;0,"Loan &amp; Cash","Loan"),"Cash")))</f>
        <v/>
      </c>
      <c r="N2115" t="str">
        <f>IF(ISTEXT(E2115),"",IF(ISBLANK(E2115),"",IF(ISTEXT(D2115),"",IF(A2110="Invoice No. : ",INDEX(Sheet1!D$14:D$181,MATCH(B2110,Sheet1!A$14:A$181,0)),N2114))))</f>
        <v/>
      </c>
      <c r="O2115" t="str">
        <f>IF(ISTEXT(E2115),"",IF(ISBLANK(E2115),"",IF(ISTEXT(D2115),"",IF(A2110="Invoice No. : ",INDEX(Sheet1!E$14:E$181,MATCH(B2110,Sheet1!A$14:A$181,0)),O2114))))</f>
        <v/>
      </c>
      <c r="P2115" t="str">
        <f>IF(ISTEXT(E2115),"",IF(ISBLANK(E2115),"",IF(ISTEXT(D2115),"",IF(A2110="Invoice No. : ",INDEX(Sheet1!G$14:G$181,MATCH(B2110,Sheet1!A$14:A$181,0)),P2114))))</f>
        <v/>
      </c>
      <c r="Q2115" t="str">
        <f t="shared" si="131"/>
        <v/>
      </c>
    </row>
    <row r="2116" spans="1:17" x14ac:dyDescent="0.2">
      <c r="A2116" s="3" t="s">
        <v>4</v>
      </c>
      <c r="B2116" s="4">
        <v>2145423</v>
      </c>
      <c r="C2116" s="3" t="s">
        <v>5</v>
      </c>
      <c r="D2116" s="5" t="s">
        <v>185</v>
      </c>
      <c r="F2116" s="26" t="str">
        <f t="shared" si="128"/>
        <v/>
      </c>
      <c r="G2116" s="26" t="str">
        <f>IF(ISTEXT(E2116),"",IF(ISBLANK(E2116),"",IF(ISTEXT(D2116),"",IF(A2111="Invoice No. : ",INDEX(Sheet1!F$14:F$181,MATCH(B2111,Sheet1!A$14:A$181,0)),G2115))))</f>
        <v/>
      </c>
      <c r="H2116" s="26" t="str">
        <f t="shared" si="129"/>
        <v/>
      </c>
      <c r="I2116" s="26" t="str">
        <f>IF(ISTEXT(E2116),"",IF(ISBLANK(E2116),"",IF(ISTEXT(D2116),"",IF(A2111="Invoice No. : ",TEXT(INDEX(Sheet1!C$14:C$200,MATCH(B2111,Sheet1!A$14:A$200,0)),"hh:mm:ss"),I2115))))</f>
        <v/>
      </c>
      <c r="J2116" t="str">
        <f t="shared" si="130"/>
        <v/>
      </c>
      <c r="K2116" t="str">
        <f>IF(ISBLANK(G2116),"",IF(ISTEXT(G2116),"",INDEX(Sheet1!H$14:H$181,MATCH(F2116,Sheet1!A$14:A$181,0))))</f>
        <v/>
      </c>
      <c r="L2116" t="str">
        <f>IF(ISBLANK(G2116),"",IF(ISTEXT(G2116),"",INDEX(Sheet1!I$14:I$181,MATCH(F2116,Sheet1!A$14:A$181,0))))</f>
        <v/>
      </c>
      <c r="M2116" t="str">
        <f>IF(ISBLANK(G2116),"",IF(ISTEXT(G2116),"",IF(INDEX(Sheet1!H$14:H$181,MATCH(F2116,Sheet1!A$14:A$181,0))&lt;&gt;0,IF(INDEX(Sheet1!I$14:I$181,MATCH(F2116,Sheet1!A$14:A$181,0))&lt;&gt;0,"Loan &amp; Cash","Loan"),"Cash")))</f>
        <v/>
      </c>
      <c r="N2116" t="str">
        <f>IF(ISTEXT(E2116),"",IF(ISBLANK(E2116),"",IF(ISTEXT(D2116),"",IF(A2111="Invoice No. : ",INDEX(Sheet1!D$14:D$181,MATCH(B2111,Sheet1!A$14:A$181,0)),N2115))))</f>
        <v/>
      </c>
      <c r="O2116" t="str">
        <f>IF(ISTEXT(E2116),"",IF(ISBLANK(E2116),"",IF(ISTEXT(D2116),"",IF(A2111="Invoice No. : ",INDEX(Sheet1!E$14:E$181,MATCH(B2111,Sheet1!A$14:A$181,0)),O2115))))</f>
        <v/>
      </c>
      <c r="P2116" t="str">
        <f>IF(ISTEXT(E2116),"",IF(ISBLANK(E2116),"",IF(ISTEXT(D2116),"",IF(A2111="Invoice No. : ",INDEX(Sheet1!G$14:G$181,MATCH(B2111,Sheet1!A$14:A$181,0)),P2115))))</f>
        <v/>
      </c>
      <c r="Q2116" t="str">
        <f t="shared" si="131"/>
        <v/>
      </c>
    </row>
    <row r="2117" spans="1:17" x14ac:dyDescent="0.2">
      <c r="A2117" s="3" t="s">
        <v>7</v>
      </c>
      <c r="B2117" s="6">
        <v>44943</v>
      </c>
      <c r="C2117" s="3" t="s">
        <v>8</v>
      </c>
      <c r="D2117" s="7">
        <v>2</v>
      </c>
      <c r="F2117" s="26" t="str">
        <f t="shared" si="128"/>
        <v/>
      </c>
      <c r="G2117" s="26" t="str">
        <f>IF(ISTEXT(E2117),"",IF(ISBLANK(E2117),"",IF(ISTEXT(D2117),"",IF(A2112="Invoice No. : ",INDEX(Sheet1!F$14:F$181,MATCH(B2112,Sheet1!A$14:A$181,0)),G2116))))</f>
        <v/>
      </c>
      <c r="H2117" s="26" t="str">
        <f t="shared" si="129"/>
        <v/>
      </c>
      <c r="I2117" s="26" t="str">
        <f>IF(ISTEXT(E2117),"",IF(ISBLANK(E2117),"",IF(ISTEXT(D2117),"",IF(A2112="Invoice No. : ",TEXT(INDEX(Sheet1!C$14:C$200,MATCH(B2112,Sheet1!A$14:A$200,0)),"hh:mm:ss"),I2116))))</f>
        <v/>
      </c>
      <c r="J2117" t="str">
        <f t="shared" si="130"/>
        <v/>
      </c>
      <c r="K2117" t="str">
        <f>IF(ISBLANK(G2117),"",IF(ISTEXT(G2117),"",INDEX(Sheet1!H$14:H$181,MATCH(F2117,Sheet1!A$14:A$181,0))))</f>
        <v/>
      </c>
      <c r="L2117" t="str">
        <f>IF(ISBLANK(G2117),"",IF(ISTEXT(G2117),"",INDEX(Sheet1!I$14:I$181,MATCH(F2117,Sheet1!A$14:A$181,0))))</f>
        <v/>
      </c>
      <c r="M2117" t="str">
        <f>IF(ISBLANK(G2117),"",IF(ISTEXT(G2117),"",IF(INDEX(Sheet1!H$14:H$181,MATCH(F2117,Sheet1!A$14:A$181,0))&lt;&gt;0,IF(INDEX(Sheet1!I$14:I$181,MATCH(F2117,Sheet1!A$14:A$181,0))&lt;&gt;0,"Loan &amp; Cash","Loan"),"Cash")))</f>
        <v/>
      </c>
      <c r="N2117" t="str">
        <f>IF(ISTEXT(E2117),"",IF(ISBLANK(E2117),"",IF(ISTEXT(D2117),"",IF(A2112="Invoice No. : ",INDEX(Sheet1!D$14:D$181,MATCH(B2112,Sheet1!A$14:A$181,0)),N2116))))</f>
        <v/>
      </c>
      <c r="O2117" t="str">
        <f>IF(ISTEXT(E2117),"",IF(ISBLANK(E2117),"",IF(ISTEXT(D2117),"",IF(A2112="Invoice No. : ",INDEX(Sheet1!E$14:E$181,MATCH(B2112,Sheet1!A$14:A$181,0)),O2116))))</f>
        <v/>
      </c>
      <c r="P2117" t="str">
        <f>IF(ISTEXT(E2117),"",IF(ISBLANK(E2117),"",IF(ISTEXT(D2117),"",IF(A2112="Invoice No. : ",INDEX(Sheet1!G$14:G$181,MATCH(B2112,Sheet1!A$14:A$181,0)),P2116))))</f>
        <v/>
      </c>
      <c r="Q2117" t="str">
        <f t="shared" si="131"/>
        <v/>
      </c>
    </row>
    <row r="2118" spans="1:17" x14ac:dyDescent="0.2">
      <c r="F2118" s="26" t="str">
        <f t="shared" si="128"/>
        <v/>
      </c>
      <c r="G2118" s="26" t="str">
        <f>IF(ISTEXT(E2118),"",IF(ISBLANK(E2118),"",IF(ISTEXT(D2118),"",IF(A2113="Invoice No. : ",INDEX(Sheet1!F$14:F$181,MATCH(B2113,Sheet1!A$14:A$181,0)),G2117))))</f>
        <v/>
      </c>
      <c r="H2118" s="26" t="str">
        <f t="shared" si="129"/>
        <v/>
      </c>
      <c r="I2118" s="26" t="str">
        <f>IF(ISTEXT(E2118),"",IF(ISBLANK(E2118),"",IF(ISTEXT(D2118),"",IF(A2113="Invoice No. : ",TEXT(INDEX(Sheet1!C$14:C$200,MATCH(B2113,Sheet1!A$14:A$200,0)),"hh:mm:ss"),I2117))))</f>
        <v/>
      </c>
      <c r="J2118" t="str">
        <f t="shared" si="130"/>
        <v/>
      </c>
      <c r="K2118" t="str">
        <f>IF(ISBLANK(G2118),"",IF(ISTEXT(G2118),"",INDEX(Sheet1!H$14:H$181,MATCH(F2118,Sheet1!A$14:A$181,0))))</f>
        <v/>
      </c>
      <c r="L2118" t="str">
        <f>IF(ISBLANK(G2118),"",IF(ISTEXT(G2118),"",INDEX(Sheet1!I$14:I$181,MATCH(F2118,Sheet1!A$14:A$181,0))))</f>
        <v/>
      </c>
      <c r="M2118" t="str">
        <f>IF(ISBLANK(G2118),"",IF(ISTEXT(G2118),"",IF(INDEX(Sheet1!H$14:H$181,MATCH(F2118,Sheet1!A$14:A$181,0))&lt;&gt;0,IF(INDEX(Sheet1!I$14:I$181,MATCH(F2118,Sheet1!A$14:A$181,0))&lt;&gt;0,"Loan &amp; Cash","Loan"),"Cash")))</f>
        <v/>
      </c>
      <c r="N2118" t="str">
        <f>IF(ISTEXT(E2118),"",IF(ISBLANK(E2118),"",IF(ISTEXT(D2118),"",IF(A2113="Invoice No. : ",INDEX(Sheet1!D$14:D$181,MATCH(B2113,Sheet1!A$14:A$181,0)),N2117))))</f>
        <v/>
      </c>
      <c r="O2118" t="str">
        <f>IF(ISTEXT(E2118),"",IF(ISBLANK(E2118),"",IF(ISTEXT(D2118),"",IF(A2113="Invoice No. : ",INDEX(Sheet1!E$14:E$181,MATCH(B2113,Sheet1!A$14:A$181,0)),O2117))))</f>
        <v/>
      </c>
      <c r="P2118" t="str">
        <f>IF(ISTEXT(E2118),"",IF(ISBLANK(E2118),"",IF(ISTEXT(D2118),"",IF(A2113="Invoice No. : ",INDEX(Sheet1!G$14:G$181,MATCH(B2113,Sheet1!A$14:A$181,0)),P2117))))</f>
        <v/>
      </c>
      <c r="Q2118" t="str">
        <f t="shared" si="131"/>
        <v/>
      </c>
    </row>
    <row r="2119" spans="1:17" x14ac:dyDescent="0.2">
      <c r="A2119" s="8" t="s">
        <v>9</v>
      </c>
      <c r="B2119" s="8" t="s">
        <v>10</v>
      </c>
      <c r="C2119" s="9" t="s">
        <v>11</v>
      </c>
      <c r="D2119" s="9" t="s">
        <v>12</v>
      </c>
      <c r="E2119" s="9" t="s">
        <v>13</v>
      </c>
      <c r="F2119" s="26" t="str">
        <f t="shared" si="128"/>
        <v/>
      </c>
      <c r="G2119" s="26" t="str">
        <f>IF(ISTEXT(E2119),"",IF(ISBLANK(E2119),"",IF(ISTEXT(D2119),"",IF(A2114="Invoice No. : ",INDEX(Sheet1!F$14:F$181,MATCH(B2114,Sheet1!A$14:A$181,0)),G2118))))</f>
        <v/>
      </c>
      <c r="H2119" s="26" t="str">
        <f t="shared" si="129"/>
        <v/>
      </c>
      <c r="I2119" s="26" t="str">
        <f>IF(ISTEXT(E2119),"",IF(ISBLANK(E2119),"",IF(ISTEXT(D2119),"",IF(A2114="Invoice No. : ",TEXT(INDEX(Sheet1!C$14:C$200,MATCH(B2114,Sheet1!A$14:A$200,0)),"hh:mm:ss"),I2118))))</f>
        <v/>
      </c>
      <c r="J2119" t="str">
        <f t="shared" si="130"/>
        <v/>
      </c>
      <c r="K2119" t="str">
        <f>IF(ISBLANK(G2119),"",IF(ISTEXT(G2119),"",INDEX(Sheet1!H$14:H$181,MATCH(F2119,Sheet1!A$14:A$181,0))))</f>
        <v/>
      </c>
      <c r="L2119" t="str">
        <f>IF(ISBLANK(G2119),"",IF(ISTEXT(G2119),"",INDEX(Sheet1!I$14:I$181,MATCH(F2119,Sheet1!A$14:A$181,0))))</f>
        <v/>
      </c>
      <c r="M2119" t="str">
        <f>IF(ISBLANK(G2119),"",IF(ISTEXT(G2119),"",IF(INDEX(Sheet1!H$14:H$181,MATCH(F2119,Sheet1!A$14:A$181,0))&lt;&gt;0,IF(INDEX(Sheet1!I$14:I$181,MATCH(F2119,Sheet1!A$14:A$181,0))&lt;&gt;0,"Loan &amp; Cash","Loan"),"Cash")))</f>
        <v/>
      </c>
      <c r="N2119" t="str">
        <f>IF(ISTEXT(E2119),"",IF(ISBLANK(E2119),"",IF(ISTEXT(D2119),"",IF(A2114="Invoice No. : ",INDEX(Sheet1!D$14:D$181,MATCH(B2114,Sheet1!A$14:A$181,0)),N2118))))</f>
        <v/>
      </c>
      <c r="O2119" t="str">
        <f>IF(ISTEXT(E2119),"",IF(ISBLANK(E2119),"",IF(ISTEXT(D2119),"",IF(A2114="Invoice No. : ",INDEX(Sheet1!E$14:E$181,MATCH(B2114,Sheet1!A$14:A$181,0)),O2118))))</f>
        <v/>
      </c>
      <c r="P2119" t="str">
        <f>IF(ISTEXT(E2119),"",IF(ISBLANK(E2119),"",IF(ISTEXT(D2119),"",IF(A2114="Invoice No. : ",INDEX(Sheet1!G$14:G$181,MATCH(B2114,Sheet1!A$14:A$181,0)),P2118))))</f>
        <v/>
      </c>
      <c r="Q2119" t="str">
        <f t="shared" si="131"/>
        <v/>
      </c>
    </row>
    <row r="2120" spans="1:17" x14ac:dyDescent="0.2">
      <c r="F2120" s="26" t="str">
        <f t="shared" si="128"/>
        <v/>
      </c>
      <c r="G2120" s="26" t="str">
        <f>IF(ISTEXT(E2120),"",IF(ISBLANK(E2120),"",IF(ISTEXT(D2120),"",IF(A2115="Invoice No. : ",INDEX(Sheet1!F$14:F$181,MATCH(B2115,Sheet1!A$14:A$181,0)),G2119))))</f>
        <v/>
      </c>
      <c r="H2120" s="26" t="str">
        <f t="shared" si="129"/>
        <v/>
      </c>
      <c r="I2120" s="26" t="str">
        <f>IF(ISTEXT(E2120),"",IF(ISBLANK(E2120),"",IF(ISTEXT(D2120),"",IF(A2115="Invoice No. : ",TEXT(INDEX(Sheet1!C$14:C$200,MATCH(B2115,Sheet1!A$14:A$200,0)),"hh:mm:ss"),I2119))))</f>
        <v/>
      </c>
      <c r="J2120" t="str">
        <f t="shared" si="130"/>
        <v/>
      </c>
      <c r="K2120" t="str">
        <f>IF(ISBLANK(G2120),"",IF(ISTEXT(G2120),"",INDEX(Sheet1!H$14:H$181,MATCH(F2120,Sheet1!A$14:A$181,0))))</f>
        <v/>
      </c>
      <c r="L2120" t="str">
        <f>IF(ISBLANK(G2120),"",IF(ISTEXT(G2120),"",INDEX(Sheet1!I$14:I$181,MATCH(F2120,Sheet1!A$14:A$181,0))))</f>
        <v/>
      </c>
      <c r="M2120" t="str">
        <f>IF(ISBLANK(G2120),"",IF(ISTEXT(G2120),"",IF(INDEX(Sheet1!H$14:H$181,MATCH(F2120,Sheet1!A$14:A$181,0))&lt;&gt;0,IF(INDEX(Sheet1!I$14:I$181,MATCH(F2120,Sheet1!A$14:A$181,0))&lt;&gt;0,"Loan &amp; Cash","Loan"),"Cash")))</f>
        <v/>
      </c>
      <c r="N2120" t="str">
        <f>IF(ISTEXT(E2120),"",IF(ISBLANK(E2120),"",IF(ISTEXT(D2120),"",IF(A2115="Invoice No. : ",INDEX(Sheet1!D$14:D$181,MATCH(B2115,Sheet1!A$14:A$181,0)),N2119))))</f>
        <v/>
      </c>
      <c r="O2120" t="str">
        <f>IF(ISTEXT(E2120),"",IF(ISBLANK(E2120),"",IF(ISTEXT(D2120),"",IF(A2115="Invoice No. : ",INDEX(Sheet1!E$14:E$181,MATCH(B2115,Sheet1!A$14:A$181,0)),O2119))))</f>
        <v/>
      </c>
      <c r="P2120" t="str">
        <f>IF(ISTEXT(E2120),"",IF(ISBLANK(E2120),"",IF(ISTEXT(D2120),"",IF(A2115="Invoice No. : ",INDEX(Sheet1!G$14:G$181,MATCH(B2115,Sheet1!A$14:A$181,0)),P2119))))</f>
        <v/>
      </c>
      <c r="Q2120" t="str">
        <f t="shared" si="131"/>
        <v/>
      </c>
    </row>
    <row r="2121" spans="1:17" x14ac:dyDescent="0.2">
      <c r="A2121" s="10" t="s">
        <v>61</v>
      </c>
      <c r="B2121" s="10" t="s">
        <v>62</v>
      </c>
      <c r="C2121" s="11">
        <v>1</v>
      </c>
      <c r="D2121" s="11">
        <v>1020</v>
      </c>
      <c r="E2121" s="11">
        <v>1020</v>
      </c>
      <c r="F2121" s="26">
        <f t="shared" si="128"/>
        <v>2145423</v>
      </c>
      <c r="G2121" s="26">
        <f>IF(ISTEXT(E2121),"",IF(ISBLANK(E2121),"",IF(ISTEXT(D2121),"",IF(A2116="Invoice No. : ",INDEX(Sheet1!F$14:F$181,MATCH(B2116,Sheet1!A$14:A$181,0)),G2120))))</f>
        <v>33335</v>
      </c>
      <c r="H2121" s="26" t="str">
        <f t="shared" si="129"/>
        <v>01/17/2023</v>
      </c>
      <c r="I2121" s="26" t="str">
        <f>IF(ISTEXT(E2121),"",IF(ISBLANK(E2121),"",IF(ISTEXT(D2121),"",IF(A2116="Invoice No. : ",TEXT(INDEX(Sheet1!C$14:C$200,MATCH(B2116,Sheet1!A$14:A$200,0)),"hh:mm:ss"),I2120))))</f>
        <v>15:43:50</v>
      </c>
      <c r="J2121">
        <f t="shared" si="130"/>
        <v>1020</v>
      </c>
      <c r="K2121">
        <f>IF(ISBLANK(G2121),"",IF(ISTEXT(G2121),"",INDEX(Sheet1!H$14:H$181,MATCH(F2121,Sheet1!A$14:A$181,0))))</f>
        <v>1020</v>
      </c>
      <c r="L2121">
        <f>IF(ISBLANK(G2121),"",IF(ISTEXT(G2121),"",INDEX(Sheet1!I$14:I$181,MATCH(F2121,Sheet1!A$14:A$181,0))))</f>
        <v>0</v>
      </c>
      <c r="M2121" t="str">
        <f>IF(ISBLANK(G2121),"",IF(ISTEXT(G2121),"",IF(INDEX(Sheet1!H$14:H$181,MATCH(F2121,Sheet1!A$14:A$181,0))&lt;&gt;0,IF(INDEX(Sheet1!I$14:I$181,MATCH(F2121,Sheet1!A$14:A$181,0))&lt;&gt;0,"Loan &amp; Cash","Loan"),"Cash")))</f>
        <v>Loan</v>
      </c>
      <c r="N2121">
        <f>IF(ISTEXT(E2121),"",IF(ISBLANK(E2121),"",IF(ISTEXT(D2121),"",IF(A2116="Invoice No. : ",INDEX(Sheet1!D$14:D$181,MATCH(B2116,Sheet1!A$14:A$181,0)),N2120))))</f>
        <v>2</v>
      </c>
      <c r="O2121" t="str">
        <f>IF(ISTEXT(E2121),"",IF(ISBLANK(E2121),"",IF(ISTEXT(D2121),"",IF(A2116="Invoice No. : ",INDEX(Sheet1!E$14:E$181,MATCH(B2116,Sheet1!A$14:A$181,0)),O2120))))</f>
        <v>RUBY</v>
      </c>
      <c r="P2121" t="str">
        <f>IF(ISTEXT(E2121),"",IF(ISBLANK(E2121),"",IF(ISTEXT(D2121),"",IF(A2116="Invoice No. : ",INDEX(Sheet1!G$14:G$181,MATCH(B2116,Sheet1!A$14:A$181,0)),P2120))))</f>
        <v>CAYABAS, MAYLA KARL SALEY</v>
      </c>
      <c r="Q2121">
        <f t="shared" si="131"/>
        <v>130591.09</v>
      </c>
    </row>
    <row r="2122" spans="1:17" x14ac:dyDescent="0.2">
      <c r="D2122" s="12" t="s">
        <v>16</v>
      </c>
      <c r="E2122" s="13">
        <v>1020</v>
      </c>
      <c r="F2122" s="26" t="str">
        <f t="shared" si="128"/>
        <v/>
      </c>
      <c r="G2122" s="26" t="str">
        <f>IF(ISTEXT(E2122),"",IF(ISBLANK(E2122),"",IF(ISTEXT(D2122),"",IF(A2117="Invoice No. : ",INDEX(Sheet1!F$14:F$181,MATCH(B2117,Sheet1!A$14:A$181,0)),G2121))))</f>
        <v/>
      </c>
      <c r="H2122" s="26" t="str">
        <f t="shared" si="129"/>
        <v/>
      </c>
      <c r="I2122" s="26" t="str">
        <f>IF(ISTEXT(E2122),"",IF(ISBLANK(E2122),"",IF(ISTEXT(D2122),"",IF(A2117="Invoice No. : ",TEXT(INDEX(Sheet1!C$14:C$200,MATCH(B2117,Sheet1!A$14:A$200,0)),"hh:mm:ss"),I2121))))</f>
        <v/>
      </c>
      <c r="J2122" t="str">
        <f t="shared" si="130"/>
        <v/>
      </c>
      <c r="K2122" t="str">
        <f>IF(ISBLANK(G2122),"",IF(ISTEXT(G2122),"",INDEX(Sheet1!H$14:H$181,MATCH(F2122,Sheet1!A$14:A$181,0))))</f>
        <v/>
      </c>
      <c r="L2122" t="str">
        <f>IF(ISBLANK(G2122),"",IF(ISTEXT(G2122),"",INDEX(Sheet1!I$14:I$181,MATCH(F2122,Sheet1!A$14:A$181,0))))</f>
        <v/>
      </c>
      <c r="M2122" t="str">
        <f>IF(ISBLANK(G2122),"",IF(ISTEXT(G2122),"",IF(INDEX(Sheet1!H$14:H$181,MATCH(F2122,Sheet1!A$14:A$181,0))&lt;&gt;0,IF(INDEX(Sheet1!I$14:I$181,MATCH(F2122,Sheet1!A$14:A$181,0))&lt;&gt;0,"Loan &amp; Cash","Loan"),"Cash")))</f>
        <v/>
      </c>
      <c r="N2122" t="str">
        <f>IF(ISTEXT(E2122),"",IF(ISBLANK(E2122),"",IF(ISTEXT(D2122),"",IF(A2117="Invoice No. : ",INDEX(Sheet1!D$14:D$181,MATCH(B2117,Sheet1!A$14:A$181,0)),N2121))))</f>
        <v/>
      </c>
      <c r="O2122" t="str">
        <f>IF(ISTEXT(E2122),"",IF(ISBLANK(E2122),"",IF(ISTEXT(D2122),"",IF(A2117="Invoice No. : ",INDEX(Sheet1!E$14:E$181,MATCH(B2117,Sheet1!A$14:A$181,0)),O2121))))</f>
        <v/>
      </c>
      <c r="P2122" t="str">
        <f>IF(ISTEXT(E2122),"",IF(ISBLANK(E2122),"",IF(ISTEXT(D2122),"",IF(A2117="Invoice No. : ",INDEX(Sheet1!G$14:G$181,MATCH(B2117,Sheet1!A$14:A$181,0)),P2121))))</f>
        <v/>
      </c>
      <c r="Q2122" t="str">
        <f t="shared" si="131"/>
        <v/>
      </c>
    </row>
    <row r="2123" spans="1:17" x14ac:dyDescent="0.2">
      <c r="F2123" s="26" t="str">
        <f t="shared" si="128"/>
        <v/>
      </c>
      <c r="G2123" s="26" t="str">
        <f>IF(ISTEXT(E2123),"",IF(ISBLANK(E2123),"",IF(ISTEXT(D2123),"",IF(A2118="Invoice No. : ",INDEX(Sheet1!F$14:F$181,MATCH(B2118,Sheet1!A$14:A$181,0)),G2122))))</f>
        <v/>
      </c>
      <c r="H2123" s="26" t="str">
        <f t="shared" si="129"/>
        <v/>
      </c>
      <c r="I2123" s="26" t="str">
        <f>IF(ISTEXT(E2123),"",IF(ISBLANK(E2123),"",IF(ISTEXT(D2123),"",IF(A2118="Invoice No. : ",TEXT(INDEX(Sheet1!C$14:C$200,MATCH(B2118,Sheet1!A$14:A$200,0)),"hh:mm:ss"),I2122))))</f>
        <v/>
      </c>
      <c r="J2123" t="str">
        <f t="shared" si="130"/>
        <v/>
      </c>
      <c r="K2123" t="str">
        <f>IF(ISBLANK(G2123),"",IF(ISTEXT(G2123),"",INDEX(Sheet1!H$14:H$181,MATCH(F2123,Sheet1!A$14:A$181,0))))</f>
        <v/>
      </c>
      <c r="L2123" t="str">
        <f>IF(ISBLANK(G2123),"",IF(ISTEXT(G2123),"",INDEX(Sheet1!I$14:I$181,MATCH(F2123,Sheet1!A$14:A$181,0))))</f>
        <v/>
      </c>
      <c r="M2123" t="str">
        <f>IF(ISBLANK(G2123),"",IF(ISTEXT(G2123),"",IF(INDEX(Sheet1!H$14:H$181,MATCH(F2123,Sheet1!A$14:A$181,0))&lt;&gt;0,IF(INDEX(Sheet1!I$14:I$181,MATCH(F2123,Sheet1!A$14:A$181,0))&lt;&gt;0,"Loan &amp; Cash","Loan"),"Cash")))</f>
        <v/>
      </c>
      <c r="N2123" t="str">
        <f>IF(ISTEXT(E2123),"",IF(ISBLANK(E2123),"",IF(ISTEXT(D2123),"",IF(A2118="Invoice No. : ",INDEX(Sheet1!D$14:D$181,MATCH(B2118,Sheet1!A$14:A$181,0)),N2122))))</f>
        <v/>
      </c>
      <c r="O2123" t="str">
        <f>IF(ISTEXT(E2123),"",IF(ISBLANK(E2123),"",IF(ISTEXT(D2123),"",IF(A2118="Invoice No. : ",INDEX(Sheet1!E$14:E$181,MATCH(B2118,Sheet1!A$14:A$181,0)),O2122))))</f>
        <v/>
      </c>
      <c r="P2123" t="str">
        <f>IF(ISTEXT(E2123),"",IF(ISBLANK(E2123),"",IF(ISTEXT(D2123),"",IF(A2118="Invoice No. : ",INDEX(Sheet1!G$14:G$181,MATCH(B2118,Sheet1!A$14:A$181,0)),P2122))))</f>
        <v/>
      </c>
      <c r="Q2123" t="str">
        <f t="shared" si="131"/>
        <v/>
      </c>
    </row>
    <row r="2124" spans="1:17" x14ac:dyDescent="0.2">
      <c r="F2124" s="26" t="str">
        <f t="shared" si="128"/>
        <v/>
      </c>
      <c r="G2124" s="26" t="str">
        <f>IF(ISTEXT(E2124),"",IF(ISBLANK(E2124),"",IF(ISTEXT(D2124),"",IF(A2119="Invoice No. : ",INDEX(Sheet1!F$14:F$181,MATCH(B2119,Sheet1!A$14:A$181,0)),G2123))))</f>
        <v/>
      </c>
      <c r="H2124" s="26" t="str">
        <f t="shared" si="129"/>
        <v/>
      </c>
      <c r="I2124" s="26" t="str">
        <f>IF(ISTEXT(E2124),"",IF(ISBLANK(E2124),"",IF(ISTEXT(D2124),"",IF(A2119="Invoice No. : ",TEXT(INDEX(Sheet1!C$14:C$200,MATCH(B2119,Sheet1!A$14:A$200,0)),"hh:mm:ss"),I2123))))</f>
        <v/>
      </c>
      <c r="J2124" t="str">
        <f t="shared" si="130"/>
        <v/>
      </c>
      <c r="K2124" t="str">
        <f>IF(ISBLANK(G2124),"",IF(ISTEXT(G2124),"",INDEX(Sheet1!H$14:H$181,MATCH(F2124,Sheet1!A$14:A$181,0))))</f>
        <v/>
      </c>
      <c r="L2124" t="str">
        <f>IF(ISBLANK(G2124),"",IF(ISTEXT(G2124),"",INDEX(Sheet1!I$14:I$181,MATCH(F2124,Sheet1!A$14:A$181,0))))</f>
        <v/>
      </c>
      <c r="M2124" t="str">
        <f>IF(ISBLANK(G2124),"",IF(ISTEXT(G2124),"",IF(INDEX(Sheet1!H$14:H$181,MATCH(F2124,Sheet1!A$14:A$181,0))&lt;&gt;0,IF(INDEX(Sheet1!I$14:I$181,MATCH(F2124,Sheet1!A$14:A$181,0))&lt;&gt;0,"Loan &amp; Cash","Loan"),"Cash")))</f>
        <v/>
      </c>
      <c r="N2124" t="str">
        <f>IF(ISTEXT(E2124),"",IF(ISBLANK(E2124),"",IF(ISTEXT(D2124),"",IF(A2119="Invoice No. : ",INDEX(Sheet1!D$14:D$181,MATCH(B2119,Sheet1!A$14:A$181,0)),N2123))))</f>
        <v/>
      </c>
      <c r="O2124" t="str">
        <f>IF(ISTEXT(E2124),"",IF(ISBLANK(E2124),"",IF(ISTEXT(D2124),"",IF(A2119="Invoice No. : ",INDEX(Sheet1!E$14:E$181,MATCH(B2119,Sheet1!A$14:A$181,0)),O2123))))</f>
        <v/>
      </c>
      <c r="P2124" t="str">
        <f>IF(ISTEXT(E2124),"",IF(ISBLANK(E2124),"",IF(ISTEXT(D2124),"",IF(A2119="Invoice No. : ",INDEX(Sheet1!G$14:G$181,MATCH(B2119,Sheet1!A$14:A$181,0)),P2123))))</f>
        <v/>
      </c>
      <c r="Q2124" t="str">
        <f t="shared" si="131"/>
        <v/>
      </c>
    </row>
    <row r="2125" spans="1:17" x14ac:dyDescent="0.2">
      <c r="A2125" s="3" t="s">
        <v>4</v>
      </c>
      <c r="B2125" s="4">
        <v>2145424</v>
      </c>
      <c r="C2125" s="3" t="s">
        <v>5</v>
      </c>
      <c r="D2125" s="5" t="s">
        <v>185</v>
      </c>
      <c r="F2125" s="26" t="str">
        <f t="shared" si="128"/>
        <v/>
      </c>
      <c r="G2125" s="26" t="str">
        <f>IF(ISTEXT(E2125),"",IF(ISBLANK(E2125),"",IF(ISTEXT(D2125),"",IF(A2120="Invoice No. : ",INDEX(Sheet1!F$14:F$181,MATCH(B2120,Sheet1!A$14:A$181,0)),G2124))))</f>
        <v/>
      </c>
      <c r="H2125" s="26" t="str">
        <f t="shared" si="129"/>
        <v/>
      </c>
      <c r="I2125" s="26" t="str">
        <f>IF(ISTEXT(E2125),"",IF(ISBLANK(E2125),"",IF(ISTEXT(D2125),"",IF(A2120="Invoice No. : ",TEXT(INDEX(Sheet1!C$14:C$200,MATCH(B2120,Sheet1!A$14:A$200,0)),"hh:mm:ss"),I2124))))</f>
        <v/>
      </c>
      <c r="J2125" t="str">
        <f t="shared" si="130"/>
        <v/>
      </c>
      <c r="K2125" t="str">
        <f>IF(ISBLANK(G2125),"",IF(ISTEXT(G2125),"",INDEX(Sheet1!H$14:H$181,MATCH(F2125,Sheet1!A$14:A$181,0))))</f>
        <v/>
      </c>
      <c r="L2125" t="str">
        <f>IF(ISBLANK(G2125),"",IF(ISTEXT(G2125),"",INDEX(Sheet1!I$14:I$181,MATCH(F2125,Sheet1!A$14:A$181,0))))</f>
        <v/>
      </c>
      <c r="M2125" t="str">
        <f>IF(ISBLANK(G2125),"",IF(ISTEXT(G2125),"",IF(INDEX(Sheet1!H$14:H$181,MATCH(F2125,Sheet1!A$14:A$181,0))&lt;&gt;0,IF(INDEX(Sheet1!I$14:I$181,MATCH(F2125,Sheet1!A$14:A$181,0))&lt;&gt;0,"Loan &amp; Cash","Loan"),"Cash")))</f>
        <v/>
      </c>
      <c r="N2125" t="str">
        <f>IF(ISTEXT(E2125),"",IF(ISBLANK(E2125),"",IF(ISTEXT(D2125),"",IF(A2120="Invoice No. : ",INDEX(Sheet1!D$14:D$181,MATCH(B2120,Sheet1!A$14:A$181,0)),N2124))))</f>
        <v/>
      </c>
      <c r="O2125" t="str">
        <f>IF(ISTEXT(E2125),"",IF(ISBLANK(E2125),"",IF(ISTEXT(D2125),"",IF(A2120="Invoice No. : ",INDEX(Sheet1!E$14:E$181,MATCH(B2120,Sheet1!A$14:A$181,0)),O2124))))</f>
        <v/>
      </c>
      <c r="P2125" t="str">
        <f>IF(ISTEXT(E2125),"",IF(ISBLANK(E2125),"",IF(ISTEXT(D2125),"",IF(A2120="Invoice No. : ",INDEX(Sheet1!G$14:G$181,MATCH(B2120,Sheet1!A$14:A$181,0)),P2124))))</f>
        <v/>
      </c>
      <c r="Q2125" t="str">
        <f t="shared" si="131"/>
        <v/>
      </c>
    </row>
    <row r="2126" spans="1:17" x14ac:dyDescent="0.2">
      <c r="A2126" s="3" t="s">
        <v>7</v>
      </c>
      <c r="B2126" s="6">
        <v>44943</v>
      </c>
      <c r="C2126" s="3" t="s">
        <v>8</v>
      </c>
      <c r="D2126" s="7">
        <v>2</v>
      </c>
      <c r="F2126" s="26" t="str">
        <f t="shared" si="128"/>
        <v/>
      </c>
      <c r="G2126" s="26" t="str">
        <f>IF(ISTEXT(E2126),"",IF(ISBLANK(E2126),"",IF(ISTEXT(D2126),"",IF(A2121="Invoice No. : ",INDEX(Sheet1!F$14:F$181,MATCH(B2121,Sheet1!A$14:A$181,0)),G2125))))</f>
        <v/>
      </c>
      <c r="H2126" s="26" t="str">
        <f t="shared" si="129"/>
        <v/>
      </c>
      <c r="I2126" s="26" t="str">
        <f>IF(ISTEXT(E2126),"",IF(ISBLANK(E2126),"",IF(ISTEXT(D2126),"",IF(A2121="Invoice No. : ",TEXT(INDEX(Sheet1!C$14:C$200,MATCH(B2121,Sheet1!A$14:A$200,0)),"hh:mm:ss"),I2125))))</f>
        <v/>
      </c>
      <c r="J2126" t="str">
        <f t="shared" si="130"/>
        <v/>
      </c>
      <c r="K2126" t="str">
        <f>IF(ISBLANK(G2126),"",IF(ISTEXT(G2126),"",INDEX(Sheet1!H$14:H$181,MATCH(F2126,Sheet1!A$14:A$181,0))))</f>
        <v/>
      </c>
      <c r="L2126" t="str">
        <f>IF(ISBLANK(G2126),"",IF(ISTEXT(G2126),"",INDEX(Sheet1!I$14:I$181,MATCH(F2126,Sheet1!A$14:A$181,0))))</f>
        <v/>
      </c>
      <c r="M2126" t="str">
        <f>IF(ISBLANK(G2126),"",IF(ISTEXT(G2126),"",IF(INDEX(Sheet1!H$14:H$181,MATCH(F2126,Sheet1!A$14:A$181,0))&lt;&gt;0,IF(INDEX(Sheet1!I$14:I$181,MATCH(F2126,Sheet1!A$14:A$181,0))&lt;&gt;0,"Loan &amp; Cash","Loan"),"Cash")))</f>
        <v/>
      </c>
      <c r="N2126" t="str">
        <f>IF(ISTEXT(E2126),"",IF(ISBLANK(E2126),"",IF(ISTEXT(D2126),"",IF(A2121="Invoice No. : ",INDEX(Sheet1!D$14:D$181,MATCH(B2121,Sheet1!A$14:A$181,0)),N2125))))</f>
        <v/>
      </c>
      <c r="O2126" t="str">
        <f>IF(ISTEXT(E2126),"",IF(ISBLANK(E2126),"",IF(ISTEXT(D2126),"",IF(A2121="Invoice No. : ",INDEX(Sheet1!E$14:E$181,MATCH(B2121,Sheet1!A$14:A$181,0)),O2125))))</f>
        <v/>
      </c>
      <c r="P2126" t="str">
        <f>IF(ISTEXT(E2126),"",IF(ISBLANK(E2126),"",IF(ISTEXT(D2126),"",IF(A2121="Invoice No. : ",INDEX(Sheet1!G$14:G$181,MATCH(B2121,Sheet1!A$14:A$181,0)),P2125))))</f>
        <v/>
      </c>
      <c r="Q2126" t="str">
        <f t="shared" si="131"/>
        <v/>
      </c>
    </row>
    <row r="2127" spans="1:17" x14ac:dyDescent="0.2">
      <c r="F2127" s="26" t="str">
        <f t="shared" si="128"/>
        <v/>
      </c>
      <c r="G2127" s="26" t="str">
        <f>IF(ISTEXT(E2127),"",IF(ISBLANK(E2127),"",IF(ISTEXT(D2127),"",IF(A2122="Invoice No. : ",INDEX(Sheet1!F$14:F$181,MATCH(B2122,Sheet1!A$14:A$181,0)),G2126))))</f>
        <v/>
      </c>
      <c r="H2127" s="26" t="str">
        <f t="shared" si="129"/>
        <v/>
      </c>
      <c r="I2127" s="26" t="str">
        <f>IF(ISTEXT(E2127),"",IF(ISBLANK(E2127),"",IF(ISTEXT(D2127),"",IF(A2122="Invoice No. : ",TEXT(INDEX(Sheet1!C$14:C$200,MATCH(B2122,Sheet1!A$14:A$200,0)),"hh:mm:ss"),I2126))))</f>
        <v/>
      </c>
      <c r="J2127" t="str">
        <f t="shared" si="130"/>
        <v/>
      </c>
      <c r="K2127" t="str">
        <f>IF(ISBLANK(G2127),"",IF(ISTEXT(G2127),"",INDEX(Sheet1!H$14:H$181,MATCH(F2127,Sheet1!A$14:A$181,0))))</f>
        <v/>
      </c>
      <c r="L2127" t="str">
        <f>IF(ISBLANK(G2127),"",IF(ISTEXT(G2127),"",INDEX(Sheet1!I$14:I$181,MATCH(F2127,Sheet1!A$14:A$181,0))))</f>
        <v/>
      </c>
      <c r="M2127" t="str">
        <f>IF(ISBLANK(G2127),"",IF(ISTEXT(G2127),"",IF(INDEX(Sheet1!H$14:H$181,MATCH(F2127,Sheet1!A$14:A$181,0))&lt;&gt;0,IF(INDEX(Sheet1!I$14:I$181,MATCH(F2127,Sheet1!A$14:A$181,0))&lt;&gt;0,"Loan &amp; Cash","Loan"),"Cash")))</f>
        <v/>
      </c>
      <c r="N2127" t="str">
        <f>IF(ISTEXT(E2127),"",IF(ISBLANK(E2127),"",IF(ISTEXT(D2127),"",IF(A2122="Invoice No. : ",INDEX(Sheet1!D$14:D$181,MATCH(B2122,Sheet1!A$14:A$181,0)),N2126))))</f>
        <v/>
      </c>
      <c r="O2127" t="str">
        <f>IF(ISTEXT(E2127),"",IF(ISBLANK(E2127),"",IF(ISTEXT(D2127),"",IF(A2122="Invoice No. : ",INDEX(Sheet1!E$14:E$181,MATCH(B2122,Sheet1!A$14:A$181,0)),O2126))))</f>
        <v/>
      </c>
      <c r="P2127" t="str">
        <f>IF(ISTEXT(E2127),"",IF(ISBLANK(E2127),"",IF(ISTEXT(D2127),"",IF(A2122="Invoice No. : ",INDEX(Sheet1!G$14:G$181,MATCH(B2122,Sheet1!A$14:A$181,0)),P2126))))</f>
        <v/>
      </c>
      <c r="Q2127" t="str">
        <f t="shared" si="131"/>
        <v/>
      </c>
    </row>
    <row r="2128" spans="1:17" x14ac:dyDescent="0.2">
      <c r="A2128" s="8" t="s">
        <v>9</v>
      </c>
      <c r="B2128" s="8" t="s">
        <v>10</v>
      </c>
      <c r="C2128" s="9" t="s">
        <v>11</v>
      </c>
      <c r="D2128" s="9" t="s">
        <v>12</v>
      </c>
      <c r="E2128" s="9" t="s">
        <v>13</v>
      </c>
      <c r="F2128" s="26" t="str">
        <f t="shared" si="128"/>
        <v/>
      </c>
      <c r="G2128" s="26" t="str">
        <f>IF(ISTEXT(E2128),"",IF(ISBLANK(E2128),"",IF(ISTEXT(D2128),"",IF(A2123="Invoice No. : ",INDEX(Sheet1!F$14:F$181,MATCH(B2123,Sheet1!A$14:A$181,0)),G2127))))</f>
        <v/>
      </c>
      <c r="H2128" s="26" t="str">
        <f t="shared" si="129"/>
        <v/>
      </c>
      <c r="I2128" s="26" t="str">
        <f>IF(ISTEXT(E2128),"",IF(ISBLANK(E2128),"",IF(ISTEXT(D2128),"",IF(A2123="Invoice No. : ",TEXT(INDEX(Sheet1!C$14:C$200,MATCH(B2123,Sheet1!A$14:A$200,0)),"hh:mm:ss"),I2127))))</f>
        <v/>
      </c>
      <c r="J2128" t="str">
        <f t="shared" si="130"/>
        <v/>
      </c>
      <c r="K2128" t="str">
        <f>IF(ISBLANK(G2128),"",IF(ISTEXT(G2128),"",INDEX(Sheet1!H$14:H$181,MATCH(F2128,Sheet1!A$14:A$181,0))))</f>
        <v/>
      </c>
      <c r="L2128" t="str">
        <f>IF(ISBLANK(G2128),"",IF(ISTEXT(G2128),"",INDEX(Sheet1!I$14:I$181,MATCH(F2128,Sheet1!A$14:A$181,0))))</f>
        <v/>
      </c>
      <c r="M2128" t="str">
        <f>IF(ISBLANK(G2128),"",IF(ISTEXT(G2128),"",IF(INDEX(Sheet1!H$14:H$181,MATCH(F2128,Sheet1!A$14:A$181,0))&lt;&gt;0,IF(INDEX(Sheet1!I$14:I$181,MATCH(F2128,Sheet1!A$14:A$181,0))&lt;&gt;0,"Loan &amp; Cash","Loan"),"Cash")))</f>
        <v/>
      </c>
      <c r="N2128" t="str">
        <f>IF(ISTEXT(E2128),"",IF(ISBLANK(E2128),"",IF(ISTEXT(D2128),"",IF(A2123="Invoice No. : ",INDEX(Sheet1!D$14:D$181,MATCH(B2123,Sheet1!A$14:A$181,0)),N2127))))</f>
        <v/>
      </c>
      <c r="O2128" t="str">
        <f>IF(ISTEXT(E2128),"",IF(ISBLANK(E2128),"",IF(ISTEXT(D2128),"",IF(A2123="Invoice No. : ",INDEX(Sheet1!E$14:E$181,MATCH(B2123,Sheet1!A$14:A$181,0)),O2127))))</f>
        <v/>
      </c>
      <c r="P2128" t="str">
        <f>IF(ISTEXT(E2128),"",IF(ISBLANK(E2128),"",IF(ISTEXT(D2128),"",IF(A2123="Invoice No. : ",INDEX(Sheet1!G$14:G$181,MATCH(B2123,Sheet1!A$14:A$181,0)),P2127))))</f>
        <v/>
      </c>
      <c r="Q2128" t="str">
        <f t="shared" si="131"/>
        <v/>
      </c>
    </row>
    <row r="2129" spans="1:17" x14ac:dyDescent="0.2">
      <c r="F2129" s="26" t="str">
        <f t="shared" ref="F2129:F2192" si="132">IF(ISTEXT(E2129),"",IF(ISBLANK(E2129),"",IF(ISTEXT(D2129),"",IF(A2124="Invoice No. : ",B2124,F2128))))</f>
        <v/>
      </c>
      <c r="G2129" s="26" t="str">
        <f>IF(ISTEXT(E2129),"",IF(ISBLANK(E2129),"",IF(ISTEXT(D2129),"",IF(A2124="Invoice No. : ",INDEX(Sheet1!F$14:F$181,MATCH(B2124,Sheet1!A$14:A$181,0)),G2128))))</f>
        <v/>
      </c>
      <c r="H2129" s="26" t="str">
        <f t="shared" ref="H2129:H2192" si="133">IF(ISTEXT(E2129),"",IF(ISBLANK(E2129),"",IF(ISTEXT(D2129),"",IF(A2124="Invoice No. : ",TEXT(B2125,"mm/dd/yyyy"),H2128))))</f>
        <v/>
      </c>
      <c r="I2129" s="26" t="str">
        <f>IF(ISTEXT(E2129),"",IF(ISBLANK(E2129),"",IF(ISTEXT(D2129),"",IF(A2124="Invoice No. : ",TEXT(INDEX(Sheet1!C$14:C$200,MATCH(B2124,Sheet1!A$14:A$200,0)),"hh:mm:ss"),I2128))))</f>
        <v/>
      </c>
      <c r="J2129" t="str">
        <f t="shared" ref="J2129:J2192" si="134">IF(D2130="Invoice Amount",E2130,IF(ISBLANK(D2129),"",J2130))</f>
        <v/>
      </c>
      <c r="K2129" t="str">
        <f>IF(ISBLANK(G2129),"",IF(ISTEXT(G2129),"",INDEX(Sheet1!H$14:H$181,MATCH(F2129,Sheet1!A$14:A$181,0))))</f>
        <v/>
      </c>
      <c r="L2129" t="str">
        <f>IF(ISBLANK(G2129),"",IF(ISTEXT(G2129),"",INDEX(Sheet1!I$14:I$181,MATCH(F2129,Sheet1!A$14:A$181,0))))</f>
        <v/>
      </c>
      <c r="M2129" t="str">
        <f>IF(ISBLANK(G2129),"",IF(ISTEXT(G2129),"",IF(INDEX(Sheet1!H$14:H$181,MATCH(F2129,Sheet1!A$14:A$181,0))&lt;&gt;0,IF(INDEX(Sheet1!I$14:I$181,MATCH(F2129,Sheet1!A$14:A$181,0))&lt;&gt;0,"Loan &amp; Cash","Loan"),"Cash")))</f>
        <v/>
      </c>
      <c r="N2129" t="str">
        <f>IF(ISTEXT(E2129),"",IF(ISBLANK(E2129),"",IF(ISTEXT(D2129),"",IF(A2124="Invoice No. : ",INDEX(Sheet1!D$14:D$181,MATCH(B2124,Sheet1!A$14:A$181,0)),N2128))))</f>
        <v/>
      </c>
      <c r="O2129" t="str">
        <f>IF(ISTEXT(E2129),"",IF(ISBLANK(E2129),"",IF(ISTEXT(D2129),"",IF(A2124="Invoice No. : ",INDEX(Sheet1!E$14:E$181,MATCH(B2124,Sheet1!A$14:A$181,0)),O2128))))</f>
        <v/>
      </c>
      <c r="P2129" t="str">
        <f>IF(ISTEXT(E2129),"",IF(ISBLANK(E2129),"",IF(ISTEXT(D2129),"",IF(A2124="Invoice No. : ",INDEX(Sheet1!G$14:G$181,MATCH(B2124,Sheet1!A$14:A$181,0)),P2128))))</f>
        <v/>
      </c>
      <c r="Q2129" t="str">
        <f t="shared" ref="Q2129:Q2192" si="135">IF(ISBLANK(C2129),"",IF(ISNUMBER(C2129),VLOOKUP("Grand Total : ",D:E,2,FALSE),""))</f>
        <v/>
      </c>
    </row>
    <row r="2130" spans="1:17" x14ac:dyDescent="0.2">
      <c r="A2130" s="10" t="s">
        <v>517</v>
      </c>
      <c r="B2130" s="10" t="s">
        <v>518</v>
      </c>
      <c r="C2130" s="11">
        <v>2</v>
      </c>
      <c r="D2130" s="11">
        <v>16</v>
      </c>
      <c r="E2130" s="11">
        <v>32</v>
      </c>
      <c r="F2130" s="26">
        <f t="shared" si="132"/>
        <v>2145424</v>
      </c>
      <c r="G2130" s="26">
        <f>IF(ISTEXT(E2130),"",IF(ISBLANK(E2130),"",IF(ISTEXT(D2130),"",IF(A2125="Invoice No. : ",INDEX(Sheet1!F$14:F$181,MATCH(B2125,Sheet1!A$14:A$181,0)),G2129))))</f>
        <v>23806</v>
      </c>
      <c r="H2130" s="26" t="str">
        <f t="shared" si="133"/>
        <v>01/17/2023</v>
      </c>
      <c r="I2130" s="26" t="str">
        <f>IF(ISTEXT(E2130),"",IF(ISBLANK(E2130),"",IF(ISTEXT(D2130),"",IF(A2125="Invoice No. : ",TEXT(INDEX(Sheet1!C$14:C$200,MATCH(B2125,Sheet1!A$14:A$200,0)),"hh:mm:ss"),I2129))))</f>
        <v>15:48:42</v>
      </c>
      <c r="J2130">
        <f t="shared" si="134"/>
        <v>2721.75</v>
      </c>
      <c r="K2130">
        <f>IF(ISBLANK(G2130),"",IF(ISTEXT(G2130),"",INDEX(Sheet1!H$14:H$181,MATCH(F2130,Sheet1!A$14:A$181,0))))</f>
        <v>2721.75</v>
      </c>
      <c r="L2130">
        <f>IF(ISBLANK(G2130),"",IF(ISTEXT(G2130),"",INDEX(Sheet1!I$14:I$181,MATCH(F2130,Sheet1!A$14:A$181,0))))</f>
        <v>0</v>
      </c>
      <c r="M2130" t="str">
        <f>IF(ISBLANK(G2130),"",IF(ISTEXT(G2130),"",IF(INDEX(Sheet1!H$14:H$181,MATCH(F2130,Sheet1!A$14:A$181,0))&lt;&gt;0,IF(INDEX(Sheet1!I$14:I$181,MATCH(F2130,Sheet1!A$14:A$181,0))&lt;&gt;0,"Loan &amp; Cash","Loan"),"Cash")))</f>
        <v>Loan</v>
      </c>
      <c r="N2130">
        <f>IF(ISTEXT(E2130),"",IF(ISBLANK(E2130),"",IF(ISTEXT(D2130),"",IF(A2125="Invoice No. : ",INDEX(Sheet1!D$14:D$181,MATCH(B2125,Sheet1!A$14:A$181,0)),N2129))))</f>
        <v>2</v>
      </c>
      <c r="O2130" t="str">
        <f>IF(ISTEXT(E2130),"",IF(ISBLANK(E2130),"",IF(ISTEXT(D2130),"",IF(A2125="Invoice No. : ",INDEX(Sheet1!E$14:E$181,MATCH(B2125,Sheet1!A$14:A$181,0)),O2129))))</f>
        <v>RUBY</v>
      </c>
      <c r="P2130" t="str">
        <f>IF(ISTEXT(E2130),"",IF(ISBLANK(E2130),"",IF(ISTEXT(D2130),"",IF(A2125="Invoice No. : ",INDEX(Sheet1!G$14:G$181,MATCH(B2125,Sheet1!A$14:A$181,0)),P2129))))</f>
        <v>PASCUA, JOSEPHINE MADAYAG</v>
      </c>
      <c r="Q2130">
        <f t="shared" si="135"/>
        <v>130591.09</v>
      </c>
    </row>
    <row r="2131" spans="1:17" x14ac:dyDescent="0.2">
      <c r="A2131" s="10" t="s">
        <v>1321</v>
      </c>
      <c r="B2131" s="10" t="s">
        <v>1322</v>
      </c>
      <c r="C2131" s="11">
        <v>1</v>
      </c>
      <c r="D2131" s="11">
        <v>61</v>
      </c>
      <c r="E2131" s="11">
        <v>61</v>
      </c>
      <c r="F2131" s="26">
        <f t="shared" si="132"/>
        <v>2145424</v>
      </c>
      <c r="G2131" s="26">
        <f>IF(ISTEXT(E2131),"",IF(ISBLANK(E2131),"",IF(ISTEXT(D2131),"",IF(A2126="Invoice No. : ",INDEX(Sheet1!F$14:F$181,MATCH(B2126,Sheet1!A$14:A$181,0)),G2130))))</f>
        <v>23806</v>
      </c>
      <c r="H2131" s="26" t="str">
        <f t="shared" si="133"/>
        <v>01/17/2023</v>
      </c>
      <c r="I2131" s="26" t="str">
        <f>IF(ISTEXT(E2131),"",IF(ISBLANK(E2131),"",IF(ISTEXT(D2131),"",IF(A2126="Invoice No. : ",TEXT(INDEX(Sheet1!C$14:C$200,MATCH(B2126,Sheet1!A$14:A$200,0)),"hh:mm:ss"),I2130))))</f>
        <v>15:48:42</v>
      </c>
      <c r="J2131">
        <f t="shared" si="134"/>
        <v>2721.75</v>
      </c>
      <c r="K2131">
        <f>IF(ISBLANK(G2131),"",IF(ISTEXT(G2131),"",INDEX(Sheet1!H$14:H$181,MATCH(F2131,Sheet1!A$14:A$181,0))))</f>
        <v>2721.75</v>
      </c>
      <c r="L2131">
        <f>IF(ISBLANK(G2131),"",IF(ISTEXT(G2131),"",INDEX(Sheet1!I$14:I$181,MATCH(F2131,Sheet1!A$14:A$181,0))))</f>
        <v>0</v>
      </c>
      <c r="M2131" t="str">
        <f>IF(ISBLANK(G2131),"",IF(ISTEXT(G2131),"",IF(INDEX(Sheet1!H$14:H$181,MATCH(F2131,Sheet1!A$14:A$181,0))&lt;&gt;0,IF(INDEX(Sheet1!I$14:I$181,MATCH(F2131,Sheet1!A$14:A$181,0))&lt;&gt;0,"Loan &amp; Cash","Loan"),"Cash")))</f>
        <v>Loan</v>
      </c>
      <c r="N2131">
        <f>IF(ISTEXT(E2131),"",IF(ISBLANK(E2131),"",IF(ISTEXT(D2131),"",IF(A2126="Invoice No. : ",INDEX(Sheet1!D$14:D$181,MATCH(B2126,Sheet1!A$14:A$181,0)),N2130))))</f>
        <v>2</v>
      </c>
      <c r="O2131" t="str">
        <f>IF(ISTEXT(E2131),"",IF(ISBLANK(E2131),"",IF(ISTEXT(D2131),"",IF(A2126="Invoice No. : ",INDEX(Sheet1!E$14:E$181,MATCH(B2126,Sheet1!A$14:A$181,0)),O2130))))</f>
        <v>RUBY</v>
      </c>
      <c r="P2131" t="str">
        <f>IF(ISTEXT(E2131),"",IF(ISBLANK(E2131),"",IF(ISTEXT(D2131),"",IF(A2126="Invoice No. : ",INDEX(Sheet1!G$14:G$181,MATCH(B2126,Sheet1!A$14:A$181,0)),P2130))))</f>
        <v>PASCUA, JOSEPHINE MADAYAG</v>
      </c>
      <c r="Q2131">
        <f t="shared" si="135"/>
        <v>130591.09</v>
      </c>
    </row>
    <row r="2132" spans="1:17" x14ac:dyDescent="0.2">
      <c r="A2132" s="10" t="s">
        <v>945</v>
      </c>
      <c r="B2132" s="10" t="s">
        <v>946</v>
      </c>
      <c r="C2132" s="11">
        <v>5</v>
      </c>
      <c r="D2132" s="11">
        <v>42.75</v>
      </c>
      <c r="E2132" s="11">
        <v>213.75</v>
      </c>
      <c r="F2132" s="26">
        <f t="shared" si="132"/>
        <v>2145424</v>
      </c>
      <c r="G2132" s="26">
        <f>IF(ISTEXT(E2132),"",IF(ISBLANK(E2132),"",IF(ISTEXT(D2132),"",IF(A2127="Invoice No. : ",INDEX(Sheet1!F$14:F$181,MATCH(B2127,Sheet1!A$14:A$181,0)),G2131))))</f>
        <v>23806</v>
      </c>
      <c r="H2132" s="26" t="str">
        <f t="shared" si="133"/>
        <v>01/17/2023</v>
      </c>
      <c r="I2132" s="26" t="str">
        <f>IF(ISTEXT(E2132),"",IF(ISBLANK(E2132),"",IF(ISTEXT(D2132),"",IF(A2127="Invoice No. : ",TEXT(INDEX(Sheet1!C$14:C$200,MATCH(B2127,Sheet1!A$14:A$200,0)),"hh:mm:ss"),I2131))))</f>
        <v>15:48:42</v>
      </c>
      <c r="J2132">
        <f t="shared" si="134"/>
        <v>2721.75</v>
      </c>
      <c r="K2132">
        <f>IF(ISBLANK(G2132),"",IF(ISTEXT(G2132),"",INDEX(Sheet1!H$14:H$181,MATCH(F2132,Sheet1!A$14:A$181,0))))</f>
        <v>2721.75</v>
      </c>
      <c r="L2132">
        <f>IF(ISBLANK(G2132),"",IF(ISTEXT(G2132),"",INDEX(Sheet1!I$14:I$181,MATCH(F2132,Sheet1!A$14:A$181,0))))</f>
        <v>0</v>
      </c>
      <c r="M2132" t="str">
        <f>IF(ISBLANK(G2132),"",IF(ISTEXT(G2132),"",IF(INDEX(Sheet1!H$14:H$181,MATCH(F2132,Sheet1!A$14:A$181,0))&lt;&gt;0,IF(INDEX(Sheet1!I$14:I$181,MATCH(F2132,Sheet1!A$14:A$181,0))&lt;&gt;0,"Loan &amp; Cash","Loan"),"Cash")))</f>
        <v>Loan</v>
      </c>
      <c r="N2132">
        <f>IF(ISTEXT(E2132),"",IF(ISBLANK(E2132),"",IF(ISTEXT(D2132),"",IF(A2127="Invoice No. : ",INDEX(Sheet1!D$14:D$181,MATCH(B2127,Sheet1!A$14:A$181,0)),N2131))))</f>
        <v>2</v>
      </c>
      <c r="O2132" t="str">
        <f>IF(ISTEXT(E2132),"",IF(ISBLANK(E2132),"",IF(ISTEXT(D2132),"",IF(A2127="Invoice No. : ",INDEX(Sheet1!E$14:E$181,MATCH(B2127,Sheet1!A$14:A$181,0)),O2131))))</f>
        <v>RUBY</v>
      </c>
      <c r="P2132" t="str">
        <f>IF(ISTEXT(E2132),"",IF(ISBLANK(E2132),"",IF(ISTEXT(D2132),"",IF(A2127="Invoice No. : ",INDEX(Sheet1!G$14:G$181,MATCH(B2127,Sheet1!A$14:A$181,0)),P2131))))</f>
        <v>PASCUA, JOSEPHINE MADAYAG</v>
      </c>
      <c r="Q2132">
        <f t="shared" si="135"/>
        <v>130591.09</v>
      </c>
    </row>
    <row r="2133" spans="1:17" x14ac:dyDescent="0.2">
      <c r="A2133" s="10" t="s">
        <v>1323</v>
      </c>
      <c r="B2133" s="10" t="s">
        <v>1324</v>
      </c>
      <c r="C2133" s="11">
        <v>1</v>
      </c>
      <c r="D2133" s="11">
        <v>94.25</v>
      </c>
      <c r="E2133" s="11">
        <v>94.25</v>
      </c>
      <c r="F2133" s="26">
        <f t="shared" si="132"/>
        <v>2145424</v>
      </c>
      <c r="G2133" s="26">
        <f>IF(ISTEXT(E2133),"",IF(ISBLANK(E2133),"",IF(ISTEXT(D2133),"",IF(A2128="Invoice No. : ",INDEX(Sheet1!F$14:F$181,MATCH(B2128,Sheet1!A$14:A$181,0)),G2132))))</f>
        <v>23806</v>
      </c>
      <c r="H2133" s="26" t="str">
        <f t="shared" si="133"/>
        <v>01/17/2023</v>
      </c>
      <c r="I2133" s="26" t="str">
        <f>IF(ISTEXT(E2133),"",IF(ISBLANK(E2133),"",IF(ISTEXT(D2133),"",IF(A2128="Invoice No. : ",TEXT(INDEX(Sheet1!C$14:C$200,MATCH(B2128,Sheet1!A$14:A$200,0)),"hh:mm:ss"),I2132))))</f>
        <v>15:48:42</v>
      </c>
      <c r="J2133">
        <f t="shared" si="134"/>
        <v>2721.75</v>
      </c>
      <c r="K2133">
        <f>IF(ISBLANK(G2133),"",IF(ISTEXT(G2133),"",INDEX(Sheet1!H$14:H$181,MATCH(F2133,Sheet1!A$14:A$181,0))))</f>
        <v>2721.75</v>
      </c>
      <c r="L2133">
        <f>IF(ISBLANK(G2133),"",IF(ISTEXT(G2133),"",INDEX(Sheet1!I$14:I$181,MATCH(F2133,Sheet1!A$14:A$181,0))))</f>
        <v>0</v>
      </c>
      <c r="M2133" t="str">
        <f>IF(ISBLANK(G2133),"",IF(ISTEXT(G2133),"",IF(INDEX(Sheet1!H$14:H$181,MATCH(F2133,Sheet1!A$14:A$181,0))&lt;&gt;0,IF(INDEX(Sheet1!I$14:I$181,MATCH(F2133,Sheet1!A$14:A$181,0))&lt;&gt;0,"Loan &amp; Cash","Loan"),"Cash")))</f>
        <v>Loan</v>
      </c>
      <c r="N2133">
        <f>IF(ISTEXT(E2133),"",IF(ISBLANK(E2133),"",IF(ISTEXT(D2133),"",IF(A2128="Invoice No. : ",INDEX(Sheet1!D$14:D$181,MATCH(B2128,Sheet1!A$14:A$181,0)),N2132))))</f>
        <v>2</v>
      </c>
      <c r="O2133" t="str">
        <f>IF(ISTEXT(E2133),"",IF(ISBLANK(E2133),"",IF(ISTEXT(D2133),"",IF(A2128="Invoice No. : ",INDEX(Sheet1!E$14:E$181,MATCH(B2128,Sheet1!A$14:A$181,0)),O2132))))</f>
        <v>RUBY</v>
      </c>
      <c r="P2133" t="str">
        <f>IF(ISTEXT(E2133),"",IF(ISBLANK(E2133),"",IF(ISTEXT(D2133),"",IF(A2128="Invoice No. : ",INDEX(Sheet1!G$14:G$181,MATCH(B2128,Sheet1!A$14:A$181,0)),P2132))))</f>
        <v>PASCUA, JOSEPHINE MADAYAG</v>
      </c>
      <c r="Q2133">
        <f t="shared" si="135"/>
        <v>130591.09</v>
      </c>
    </row>
    <row r="2134" spans="1:17" x14ac:dyDescent="0.2">
      <c r="A2134" s="10" t="s">
        <v>1325</v>
      </c>
      <c r="B2134" s="10" t="s">
        <v>1326</v>
      </c>
      <c r="C2134" s="11">
        <v>1</v>
      </c>
      <c r="D2134" s="11">
        <v>23</v>
      </c>
      <c r="E2134" s="11">
        <v>23</v>
      </c>
      <c r="F2134" s="26">
        <f t="shared" si="132"/>
        <v>2145424</v>
      </c>
      <c r="G2134" s="26">
        <f>IF(ISTEXT(E2134),"",IF(ISBLANK(E2134),"",IF(ISTEXT(D2134),"",IF(A2129="Invoice No. : ",INDEX(Sheet1!F$14:F$181,MATCH(B2129,Sheet1!A$14:A$181,0)),G2133))))</f>
        <v>23806</v>
      </c>
      <c r="H2134" s="26" t="str">
        <f t="shared" si="133"/>
        <v>01/17/2023</v>
      </c>
      <c r="I2134" s="26" t="str">
        <f>IF(ISTEXT(E2134),"",IF(ISBLANK(E2134),"",IF(ISTEXT(D2134),"",IF(A2129="Invoice No. : ",TEXT(INDEX(Sheet1!C$14:C$200,MATCH(B2129,Sheet1!A$14:A$200,0)),"hh:mm:ss"),I2133))))</f>
        <v>15:48:42</v>
      </c>
      <c r="J2134">
        <f t="shared" si="134"/>
        <v>2721.75</v>
      </c>
      <c r="K2134">
        <f>IF(ISBLANK(G2134),"",IF(ISTEXT(G2134),"",INDEX(Sheet1!H$14:H$181,MATCH(F2134,Sheet1!A$14:A$181,0))))</f>
        <v>2721.75</v>
      </c>
      <c r="L2134">
        <f>IF(ISBLANK(G2134),"",IF(ISTEXT(G2134),"",INDEX(Sheet1!I$14:I$181,MATCH(F2134,Sheet1!A$14:A$181,0))))</f>
        <v>0</v>
      </c>
      <c r="M2134" t="str">
        <f>IF(ISBLANK(G2134),"",IF(ISTEXT(G2134),"",IF(INDEX(Sheet1!H$14:H$181,MATCH(F2134,Sheet1!A$14:A$181,0))&lt;&gt;0,IF(INDEX(Sheet1!I$14:I$181,MATCH(F2134,Sheet1!A$14:A$181,0))&lt;&gt;0,"Loan &amp; Cash","Loan"),"Cash")))</f>
        <v>Loan</v>
      </c>
      <c r="N2134">
        <f>IF(ISTEXT(E2134),"",IF(ISBLANK(E2134),"",IF(ISTEXT(D2134),"",IF(A2129="Invoice No. : ",INDEX(Sheet1!D$14:D$181,MATCH(B2129,Sheet1!A$14:A$181,0)),N2133))))</f>
        <v>2</v>
      </c>
      <c r="O2134" t="str">
        <f>IF(ISTEXT(E2134),"",IF(ISBLANK(E2134),"",IF(ISTEXT(D2134),"",IF(A2129="Invoice No. : ",INDEX(Sheet1!E$14:E$181,MATCH(B2129,Sheet1!A$14:A$181,0)),O2133))))</f>
        <v>RUBY</v>
      </c>
      <c r="P2134" t="str">
        <f>IF(ISTEXT(E2134),"",IF(ISBLANK(E2134),"",IF(ISTEXT(D2134),"",IF(A2129="Invoice No. : ",INDEX(Sheet1!G$14:G$181,MATCH(B2129,Sheet1!A$14:A$181,0)),P2133))))</f>
        <v>PASCUA, JOSEPHINE MADAYAG</v>
      </c>
      <c r="Q2134">
        <f t="shared" si="135"/>
        <v>130591.09</v>
      </c>
    </row>
    <row r="2135" spans="1:17" x14ac:dyDescent="0.2">
      <c r="A2135" s="10" t="s">
        <v>625</v>
      </c>
      <c r="B2135" s="10" t="s">
        <v>626</v>
      </c>
      <c r="C2135" s="11">
        <v>1</v>
      </c>
      <c r="D2135" s="11">
        <v>23</v>
      </c>
      <c r="E2135" s="11">
        <v>23</v>
      </c>
      <c r="F2135" s="26">
        <f t="shared" si="132"/>
        <v>2145424</v>
      </c>
      <c r="G2135" s="26">
        <f>IF(ISTEXT(E2135),"",IF(ISBLANK(E2135),"",IF(ISTEXT(D2135),"",IF(A2130="Invoice No. : ",INDEX(Sheet1!F$14:F$181,MATCH(B2130,Sheet1!A$14:A$181,0)),G2134))))</f>
        <v>23806</v>
      </c>
      <c r="H2135" s="26" t="str">
        <f t="shared" si="133"/>
        <v>01/17/2023</v>
      </c>
      <c r="I2135" s="26" t="str">
        <f>IF(ISTEXT(E2135),"",IF(ISBLANK(E2135),"",IF(ISTEXT(D2135),"",IF(A2130="Invoice No. : ",TEXT(INDEX(Sheet1!C$14:C$200,MATCH(B2130,Sheet1!A$14:A$200,0)),"hh:mm:ss"),I2134))))</f>
        <v>15:48:42</v>
      </c>
      <c r="J2135">
        <f t="shared" si="134"/>
        <v>2721.75</v>
      </c>
      <c r="K2135">
        <f>IF(ISBLANK(G2135),"",IF(ISTEXT(G2135),"",INDEX(Sheet1!H$14:H$181,MATCH(F2135,Sheet1!A$14:A$181,0))))</f>
        <v>2721.75</v>
      </c>
      <c r="L2135">
        <f>IF(ISBLANK(G2135),"",IF(ISTEXT(G2135),"",INDEX(Sheet1!I$14:I$181,MATCH(F2135,Sheet1!A$14:A$181,0))))</f>
        <v>0</v>
      </c>
      <c r="M2135" t="str">
        <f>IF(ISBLANK(G2135),"",IF(ISTEXT(G2135),"",IF(INDEX(Sheet1!H$14:H$181,MATCH(F2135,Sheet1!A$14:A$181,0))&lt;&gt;0,IF(INDEX(Sheet1!I$14:I$181,MATCH(F2135,Sheet1!A$14:A$181,0))&lt;&gt;0,"Loan &amp; Cash","Loan"),"Cash")))</f>
        <v>Loan</v>
      </c>
      <c r="N2135">
        <f>IF(ISTEXT(E2135),"",IF(ISBLANK(E2135),"",IF(ISTEXT(D2135),"",IF(A2130="Invoice No. : ",INDEX(Sheet1!D$14:D$181,MATCH(B2130,Sheet1!A$14:A$181,0)),N2134))))</f>
        <v>2</v>
      </c>
      <c r="O2135" t="str">
        <f>IF(ISTEXT(E2135),"",IF(ISBLANK(E2135),"",IF(ISTEXT(D2135),"",IF(A2130="Invoice No. : ",INDEX(Sheet1!E$14:E$181,MATCH(B2130,Sheet1!A$14:A$181,0)),O2134))))</f>
        <v>RUBY</v>
      </c>
      <c r="P2135" t="str">
        <f>IF(ISTEXT(E2135),"",IF(ISBLANK(E2135),"",IF(ISTEXT(D2135),"",IF(A2130="Invoice No. : ",INDEX(Sheet1!G$14:G$181,MATCH(B2130,Sheet1!A$14:A$181,0)),P2134))))</f>
        <v>PASCUA, JOSEPHINE MADAYAG</v>
      </c>
      <c r="Q2135">
        <f t="shared" si="135"/>
        <v>130591.09</v>
      </c>
    </row>
    <row r="2136" spans="1:17" x14ac:dyDescent="0.2">
      <c r="A2136" s="10" t="s">
        <v>1327</v>
      </c>
      <c r="B2136" s="10" t="s">
        <v>1328</v>
      </c>
      <c r="C2136" s="11">
        <v>1</v>
      </c>
      <c r="D2136" s="11">
        <v>39.25</v>
      </c>
      <c r="E2136" s="11">
        <v>39.25</v>
      </c>
      <c r="F2136" s="26">
        <f t="shared" si="132"/>
        <v>2145424</v>
      </c>
      <c r="G2136" s="26">
        <f>IF(ISTEXT(E2136),"",IF(ISBLANK(E2136),"",IF(ISTEXT(D2136),"",IF(A2131="Invoice No. : ",INDEX(Sheet1!F$14:F$181,MATCH(B2131,Sheet1!A$14:A$181,0)),G2135))))</f>
        <v>23806</v>
      </c>
      <c r="H2136" s="26" t="str">
        <f t="shared" si="133"/>
        <v>01/17/2023</v>
      </c>
      <c r="I2136" s="26" t="str">
        <f>IF(ISTEXT(E2136),"",IF(ISBLANK(E2136),"",IF(ISTEXT(D2136),"",IF(A2131="Invoice No. : ",TEXT(INDEX(Sheet1!C$14:C$200,MATCH(B2131,Sheet1!A$14:A$200,0)),"hh:mm:ss"),I2135))))</f>
        <v>15:48:42</v>
      </c>
      <c r="J2136">
        <f t="shared" si="134"/>
        <v>2721.75</v>
      </c>
      <c r="K2136">
        <f>IF(ISBLANK(G2136),"",IF(ISTEXT(G2136),"",INDEX(Sheet1!H$14:H$181,MATCH(F2136,Sheet1!A$14:A$181,0))))</f>
        <v>2721.75</v>
      </c>
      <c r="L2136">
        <f>IF(ISBLANK(G2136),"",IF(ISTEXT(G2136),"",INDEX(Sheet1!I$14:I$181,MATCH(F2136,Sheet1!A$14:A$181,0))))</f>
        <v>0</v>
      </c>
      <c r="M2136" t="str">
        <f>IF(ISBLANK(G2136),"",IF(ISTEXT(G2136),"",IF(INDEX(Sheet1!H$14:H$181,MATCH(F2136,Sheet1!A$14:A$181,0))&lt;&gt;0,IF(INDEX(Sheet1!I$14:I$181,MATCH(F2136,Sheet1!A$14:A$181,0))&lt;&gt;0,"Loan &amp; Cash","Loan"),"Cash")))</f>
        <v>Loan</v>
      </c>
      <c r="N2136">
        <f>IF(ISTEXT(E2136),"",IF(ISBLANK(E2136),"",IF(ISTEXT(D2136),"",IF(A2131="Invoice No. : ",INDEX(Sheet1!D$14:D$181,MATCH(B2131,Sheet1!A$14:A$181,0)),N2135))))</f>
        <v>2</v>
      </c>
      <c r="O2136" t="str">
        <f>IF(ISTEXT(E2136),"",IF(ISBLANK(E2136),"",IF(ISTEXT(D2136),"",IF(A2131="Invoice No. : ",INDEX(Sheet1!E$14:E$181,MATCH(B2131,Sheet1!A$14:A$181,0)),O2135))))</f>
        <v>RUBY</v>
      </c>
      <c r="P2136" t="str">
        <f>IF(ISTEXT(E2136),"",IF(ISBLANK(E2136),"",IF(ISTEXT(D2136),"",IF(A2131="Invoice No. : ",INDEX(Sheet1!G$14:G$181,MATCH(B2131,Sheet1!A$14:A$181,0)),P2135))))</f>
        <v>PASCUA, JOSEPHINE MADAYAG</v>
      </c>
      <c r="Q2136">
        <f t="shared" si="135"/>
        <v>130591.09</v>
      </c>
    </row>
    <row r="2137" spans="1:17" x14ac:dyDescent="0.2">
      <c r="A2137" s="10" t="s">
        <v>1329</v>
      </c>
      <c r="B2137" s="10" t="s">
        <v>1330</v>
      </c>
      <c r="C2137" s="11">
        <v>2</v>
      </c>
      <c r="D2137" s="11">
        <v>44.5</v>
      </c>
      <c r="E2137" s="11">
        <v>89</v>
      </c>
      <c r="F2137" s="26">
        <f t="shared" si="132"/>
        <v>2145424</v>
      </c>
      <c r="G2137" s="26">
        <f>IF(ISTEXT(E2137),"",IF(ISBLANK(E2137),"",IF(ISTEXT(D2137),"",IF(A2132="Invoice No. : ",INDEX(Sheet1!F$14:F$181,MATCH(B2132,Sheet1!A$14:A$181,0)),G2136))))</f>
        <v>23806</v>
      </c>
      <c r="H2137" s="26" t="str">
        <f t="shared" si="133"/>
        <v>01/17/2023</v>
      </c>
      <c r="I2137" s="26" t="str">
        <f>IF(ISTEXT(E2137),"",IF(ISBLANK(E2137),"",IF(ISTEXT(D2137),"",IF(A2132="Invoice No. : ",TEXT(INDEX(Sheet1!C$14:C$200,MATCH(B2132,Sheet1!A$14:A$200,0)),"hh:mm:ss"),I2136))))</f>
        <v>15:48:42</v>
      </c>
      <c r="J2137">
        <f t="shared" si="134"/>
        <v>2721.75</v>
      </c>
      <c r="K2137">
        <f>IF(ISBLANK(G2137),"",IF(ISTEXT(G2137),"",INDEX(Sheet1!H$14:H$181,MATCH(F2137,Sheet1!A$14:A$181,0))))</f>
        <v>2721.75</v>
      </c>
      <c r="L2137">
        <f>IF(ISBLANK(G2137),"",IF(ISTEXT(G2137),"",INDEX(Sheet1!I$14:I$181,MATCH(F2137,Sheet1!A$14:A$181,0))))</f>
        <v>0</v>
      </c>
      <c r="M2137" t="str">
        <f>IF(ISBLANK(G2137),"",IF(ISTEXT(G2137),"",IF(INDEX(Sheet1!H$14:H$181,MATCH(F2137,Sheet1!A$14:A$181,0))&lt;&gt;0,IF(INDEX(Sheet1!I$14:I$181,MATCH(F2137,Sheet1!A$14:A$181,0))&lt;&gt;0,"Loan &amp; Cash","Loan"),"Cash")))</f>
        <v>Loan</v>
      </c>
      <c r="N2137">
        <f>IF(ISTEXT(E2137),"",IF(ISBLANK(E2137),"",IF(ISTEXT(D2137),"",IF(A2132="Invoice No. : ",INDEX(Sheet1!D$14:D$181,MATCH(B2132,Sheet1!A$14:A$181,0)),N2136))))</f>
        <v>2</v>
      </c>
      <c r="O2137" t="str">
        <f>IF(ISTEXT(E2137),"",IF(ISBLANK(E2137),"",IF(ISTEXT(D2137),"",IF(A2132="Invoice No. : ",INDEX(Sheet1!E$14:E$181,MATCH(B2132,Sheet1!A$14:A$181,0)),O2136))))</f>
        <v>RUBY</v>
      </c>
      <c r="P2137" t="str">
        <f>IF(ISTEXT(E2137),"",IF(ISBLANK(E2137),"",IF(ISTEXT(D2137),"",IF(A2132="Invoice No. : ",INDEX(Sheet1!G$14:G$181,MATCH(B2132,Sheet1!A$14:A$181,0)),P2136))))</f>
        <v>PASCUA, JOSEPHINE MADAYAG</v>
      </c>
      <c r="Q2137">
        <f t="shared" si="135"/>
        <v>130591.09</v>
      </c>
    </row>
    <row r="2138" spans="1:17" x14ac:dyDescent="0.2">
      <c r="A2138" s="10" t="s">
        <v>1331</v>
      </c>
      <c r="B2138" s="10" t="s">
        <v>1332</v>
      </c>
      <c r="C2138" s="11">
        <v>2</v>
      </c>
      <c r="D2138" s="11">
        <v>45</v>
      </c>
      <c r="E2138" s="11">
        <v>90</v>
      </c>
      <c r="F2138" s="26">
        <f t="shared" si="132"/>
        <v>2145424</v>
      </c>
      <c r="G2138" s="26">
        <f>IF(ISTEXT(E2138),"",IF(ISBLANK(E2138),"",IF(ISTEXT(D2138),"",IF(A2133="Invoice No. : ",INDEX(Sheet1!F$14:F$181,MATCH(B2133,Sheet1!A$14:A$181,0)),G2137))))</f>
        <v>23806</v>
      </c>
      <c r="H2138" s="26" t="str">
        <f t="shared" si="133"/>
        <v>01/17/2023</v>
      </c>
      <c r="I2138" s="26" t="str">
        <f>IF(ISTEXT(E2138),"",IF(ISBLANK(E2138),"",IF(ISTEXT(D2138),"",IF(A2133="Invoice No. : ",TEXT(INDEX(Sheet1!C$14:C$200,MATCH(B2133,Sheet1!A$14:A$200,0)),"hh:mm:ss"),I2137))))</f>
        <v>15:48:42</v>
      </c>
      <c r="J2138">
        <f t="shared" si="134"/>
        <v>2721.75</v>
      </c>
      <c r="K2138">
        <f>IF(ISBLANK(G2138),"",IF(ISTEXT(G2138),"",INDEX(Sheet1!H$14:H$181,MATCH(F2138,Sheet1!A$14:A$181,0))))</f>
        <v>2721.75</v>
      </c>
      <c r="L2138">
        <f>IF(ISBLANK(G2138),"",IF(ISTEXT(G2138),"",INDEX(Sheet1!I$14:I$181,MATCH(F2138,Sheet1!A$14:A$181,0))))</f>
        <v>0</v>
      </c>
      <c r="M2138" t="str">
        <f>IF(ISBLANK(G2138),"",IF(ISTEXT(G2138),"",IF(INDEX(Sheet1!H$14:H$181,MATCH(F2138,Sheet1!A$14:A$181,0))&lt;&gt;0,IF(INDEX(Sheet1!I$14:I$181,MATCH(F2138,Sheet1!A$14:A$181,0))&lt;&gt;0,"Loan &amp; Cash","Loan"),"Cash")))</f>
        <v>Loan</v>
      </c>
      <c r="N2138">
        <f>IF(ISTEXT(E2138),"",IF(ISBLANK(E2138),"",IF(ISTEXT(D2138),"",IF(A2133="Invoice No. : ",INDEX(Sheet1!D$14:D$181,MATCH(B2133,Sheet1!A$14:A$181,0)),N2137))))</f>
        <v>2</v>
      </c>
      <c r="O2138" t="str">
        <f>IF(ISTEXT(E2138),"",IF(ISBLANK(E2138),"",IF(ISTEXT(D2138),"",IF(A2133="Invoice No. : ",INDEX(Sheet1!E$14:E$181,MATCH(B2133,Sheet1!A$14:A$181,0)),O2137))))</f>
        <v>RUBY</v>
      </c>
      <c r="P2138" t="str">
        <f>IF(ISTEXT(E2138),"",IF(ISBLANK(E2138),"",IF(ISTEXT(D2138),"",IF(A2133="Invoice No. : ",INDEX(Sheet1!G$14:G$181,MATCH(B2133,Sheet1!A$14:A$181,0)),P2137))))</f>
        <v>PASCUA, JOSEPHINE MADAYAG</v>
      </c>
      <c r="Q2138">
        <f t="shared" si="135"/>
        <v>130591.09</v>
      </c>
    </row>
    <row r="2139" spans="1:17" x14ac:dyDescent="0.2">
      <c r="A2139" s="10" t="s">
        <v>1333</v>
      </c>
      <c r="B2139" s="10" t="s">
        <v>1334</v>
      </c>
      <c r="C2139" s="11">
        <v>1</v>
      </c>
      <c r="D2139" s="11">
        <v>175</v>
      </c>
      <c r="E2139" s="11">
        <v>175</v>
      </c>
      <c r="F2139" s="26">
        <f t="shared" si="132"/>
        <v>2145424</v>
      </c>
      <c r="G2139" s="26">
        <f>IF(ISTEXT(E2139),"",IF(ISBLANK(E2139),"",IF(ISTEXT(D2139),"",IF(A2134="Invoice No. : ",INDEX(Sheet1!F$14:F$181,MATCH(B2134,Sheet1!A$14:A$181,0)),G2138))))</f>
        <v>23806</v>
      </c>
      <c r="H2139" s="26" t="str">
        <f t="shared" si="133"/>
        <v>01/17/2023</v>
      </c>
      <c r="I2139" s="26" t="str">
        <f>IF(ISTEXT(E2139),"",IF(ISBLANK(E2139),"",IF(ISTEXT(D2139),"",IF(A2134="Invoice No. : ",TEXT(INDEX(Sheet1!C$14:C$200,MATCH(B2134,Sheet1!A$14:A$200,0)),"hh:mm:ss"),I2138))))</f>
        <v>15:48:42</v>
      </c>
      <c r="J2139">
        <f t="shared" si="134"/>
        <v>2721.75</v>
      </c>
      <c r="K2139">
        <f>IF(ISBLANK(G2139),"",IF(ISTEXT(G2139),"",INDEX(Sheet1!H$14:H$181,MATCH(F2139,Sheet1!A$14:A$181,0))))</f>
        <v>2721.75</v>
      </c>
      <c r="L2139">
        <f>IF(ISBLANK(G2139),"",IF(ISTEXT(G2139),"",INDEX(Sheet1!I$14:I$181,MATCH(F2139,Sheet1!A$14:A$181,0))))</f>
        <v>0</v>
      </c>
      <c r="M2139" t="str">
        <f>IF(ISBLANK(G2139),"",IF(ISTEXT(G2139),"",IF(INDEX(Sheet1!H$14:H$181,MATCH(F2139,Sheet1!A$14:A$181,0))&lt;&gt;0,IF(INDEX(Sheet1!I$14:I$181,MATCH(F2139,Sheet1!A$14:A$181,0))&lt;&gt;0,"Loan &amp; Cash","Loan"),"Cash")))</f>
        <v>Loan</v>
      </c>
      <c r="N2139">
        <f>IF(ISTEXT(E2139),"",IF(ISBLANK(E2139),"",IF(ISTEXT(D2139),"",IF(A2134="Invoice No. : ",INDEX(Sheet1!D$14:D$181,MATCH(B2134,Sheet1!A$14:A$181,0)),N2138))))</f>
        <v>2</v>
      </c>
      <c r="O2139" t="str">
        <f>IF(ISTEXT(E2139),"",IF(ISBLANK(E2139),"",IF(ISTEXT(D2139),"",IF(A2134="Invoice No. : ",INDEX(Sheet1!E$14:E$181,MATCH(B2134,Sheet1!A$14:A$181,0)),O2138))))</f>
        <v>RUBY</v>
      </c>
      <c r="P2139" t="str">
        <f>IF(ISTEXT(E2139),"",IF(ISBLANK(E2139),"",IF(ISTEXT(D2139),"",IF(A2134="Invoice No. : ",INDEX(Sheet1!G$14:G$181,MATCH(B2134,Sheet1!A$14:A$181,0)),P2138))))</f>
        <v>PASCUA, JOSEPHINE MADAYAG</v>
      </c>
      <c r="Q2139">
        <f t="shared" si="135"/>
        <v>130591.09</v>
      </c>
    </row>
    <row r="2140" spans="1:17" x14ac:dyDescent="0.2">
      <c r="A2140" s="10" t="s">
        <v>1335</v>
      </c>
      <c r="B2140" s="10" t="s">
        <v>1336</v>
      </c>
      <c r="C2140" s="11">
        <v>1</v>
      </c>
      <c r="D2140" s="11">
        <v>942</v>
      </c>
      <c r="E2140" s="11">
        <v>942</v>
      </c>
      <c r="F2140" s="26">
        <f t="shared" si="132"/>
        <v>2145424</v>
      </c>
      <c r="G2140" s="26">
        <f>IF(ISTEXT(E2140),"",IF(ISBLANK(E2140),"",IF(ISTEXT(D2140),"",IF(A2135="Invoice No. : ",INDEX(Sheet1!F$14:F$181,MATCH(B2135,Sheet1!A$14:A$181,0)),G2139))))</f>
        <v>23806</v>
      </c>
      <c r="H2140" s="26" t="str">
        <f t="shared" si="133"/>
        <v>01/17/2023</v>
      </c>
      <c r="I2140" s="26" t="str">
        <f>IF(ISTEXT(E2140),"",IF(ISBLANK(E2140),"",IF(ISTEXT(D2140),"",IF(A2135="Invoice No. : ",TEXT(INDEX(Sheet1!C$14:C$200,MATCH(B2135,Sheet1!A$14:A$200,0)),"hh:mm:ss"),I2139))))</f>
        <v>15:48:42</v>
      </c>
      <c r="J2140">
        <f t="shared" si="134"/>
        <v>2721.75</v>
      </c>
      <c r="K2140">
        <f>IF(ISBLANK(G2140),"",IF(ISTEXT(G2140),"",INDEX(Sheet1!H$14:H$181,MATCH(F2140,Sheet1!A$14:A$181,0))))</f>
        <v>2721.75</v>
      </c>
      <c r="L2140">
        <f>IF(ISBLANK(G2140),"",IF(ISTEXT(G2140),"",INDEX(Sheet1!I$14:I$181,MATCH(F2140,Sheet1!A$14:A$181,0))))</f>
        <v>0</v>
      </c>
      <c r="M2140" t="str">
        <f>IF(ISBLANK(G2140),"",IF(ISTEXT(G2140),"",IF(INDEX(Sheet1!H$14:H$181,MATCH(F2140,Sheet1!A$14:A$181,0))&lt;&gt;0,IF(INDEX(Sheet1!I$14:I$181,MATCH(F2140,Sheet1!A$14:A$181,0))&lt;&gt;0,"Loan &amp; Cash","Loan"),"Cash")))</f>
        <v>Loan</v>
      </c>
      <c r="N2140">
        <f>IF(ISTEXT(E2140),"",IF(ISBLANK(E2140),"",IF(ISTEXT(D2140),"",IF(A2135="Invoice No. : ",INDEX(Sheet1!D$14:D$181,MATCH(B2135,Sheet1!A$14:A$181,0)),N2139))))</f>
        <v>2</v>
      </c>
      <c r="O2140" t="str">
        <f>IF(ISTEXT(E2140),"",IF(ISBLANK(E2140),"",IF(ISTEXT(D2140),"",IF(A2135="Invoice No. : ",INDEX(Sheet1!E$14:E$181,MATCH(B2135,Sheet1!A$14:A$181,0)),O2139))))</f>
        <v>RUBY</v>
      </c>
      <c r="P2140" t="str">
        <f>IF(ISTEXT(E2140),"",IF(ISBLANK(E2140),"",IF(ISTEXT(D2140),"",IF(A2135="Invoice No. : ",INDEX(Sheet1!G$14:G$181,MATCH(B2135,Sheet1!A$14:A$181,0)),P2139))))</f>
        <v>PASCUA, JOSEPHINE MADAYAG</v>
      </c>
      <c r="Q2140">
        <f t="shared" si="135"/>
        <v>130591.09</v>
      </c>
    </row>
    <row r="2141" spans="1:17" x14ac:dyDescent="0.2">
      <c r="A2141" s="10" t="s">
        <v>190</v>
      </c>
      <c r="B2141" s="10" t="s">
        <v>191</v>
      </c>
      <c r="C2141" s="11">
        <v>1</v>
      </c>
      <c r="D2141" s="11">
        <v>13</v>
      </c>
      <c r="E2141" s="11">
        <v>13</v>
      </c>
      <c r="F2141" s="26">
        <f t="shared" si="132"/>
        <v>2145424</v>
      </c>
      <c r="G2141" s="26">
        <f>IF(ISTEXT(E2141),"",IF(ISBLANK(E2141),"",IF(ISTEXT(D2141),"",IF(A2136="Invoice No. : ",INDEX(Sheet1!F$14:F$181,MATCH(B2136,Sheet1!A$14:A$181,0)),G2140))))</f>
        <v>23806</v>
      </c>
      <c r="H2141" s="26" t="str">
        <f t="shared" si="133"/>
        <v>01/17/2023</v>
      </c>
      <c r="I2141" s="26" t="str">
        <f>IF(ISTEXT(E2141),"",IF(ISBLANK(E2141),"",IF(ISTEXT(D2141),"",IF(A2136="Invoice No. : ",TEXT(INDEX(Sheet1!C$14:C$200,MATCH(B2136,Sheet1!A$14:A$200,0)),"hh:mm:ss"),I2140))))</f>
        <v>15:48:42</v>
      </c>
      <c r="J2141">
        <f t="shared" si="134"/>
        <v>2721.75</v>
      </c>
      <c r="K2141">
        <f>IF(ISBLANK(G2141),"",IF(ISTEXT(G2141),"",INDEX(Sheet1!H$14:H$181,MATCH(F2141,Sheet1!A$14:A$181,0))))</f>
        <v>2721.75</v>
      </c>
      <c r="L2141">
        <f>IF(ISBLANK(G2141),"",IF(ISTEXT(G2141),"",INDEX(Sheet1!I$14:I$181,MATCH(F2141,Sheet1!A$14:A$181,0))))</f>
        <v>0</v>
      </c>
      <c r="M2141" t="str">
        <f>IF(ISBLANK(G2141),"",IF(ISTEXT(G2141),"",IF(INDEX(Sheet1!H$14:H$181,MATCH(F2141,Sheet1!A$14:A$181,0))&lt;&gt;0,IF(INDEX(Sheet1!I$14:I$181,MATCH(F2141,Sheet1!A$14:A$181,0))&lt;&gt;0,"Loan &amp; Cash","Loan"),"Cash")))</f>
        <v>Loan</v>
      </c>
      <c r="N2141">
        <f>IF(ISTEXT(E2141),"",IF(ISBLANK(E2141),"",IF(ISTEXT(D2141),"",IF(A2136="Invoice No. : ",INDEX(Sheet1!D$14:D$181,MATCH(B2136,Sheet1!A$14:A$181,0)),N2140))))</f>
        <v>2</v>
      </c>
      <c r="O2141" t="str">
        <f>IF(ISTEXT(E2141),"",IF(ISBLANK(E2141),"",IF(ISTEXT(D2141),"",IF(A2136="Invoice No. : ",INDEX(Sheet1!E$14:E$181,MATCH(B2136,Sheet1!A$14:A$181,0)),O2140))))</f>
        <v>RUBY</v>
      </c>
      <c r="P2141" t="str">
        <f>IF(ISTEXT(E2141),"",IF(ISBLANK(E2141),"",IF(ISTEXT(D2141),"",IF(A2136="Invoice No. : ",INDEX(Sheet1!G$14:G$181,MATCH(B2136,Sheet1!A$14:A$181,0)),P2140))))</f>
        <v>PASCUA, JOSEPHINE MADAYAG</v>
      </c>
      <c r="Q2141">
        <f t="shared" si="135"/>
        <v>130591.09</v>
      </c>
    </row>
    <row r="2142" spans="1:17" x14ac:dyDescent="0.2">
      <c r="A2142" s="10" t="s">
        <v>1337</v>
      </c>
      <c r="B2142" s="10" t="s">
        <v>1338</v>
      </c>
      <c r="C2142" s="11">
        <v>2</v>
      </c>
      <c r="D2142" s="11">
        <v>14.5</v>
      </c>
      <c r="E2142" s="11">
        <v>29</v>
      </c>
      <c r="F2142" s="26">
        <f t="shared" si="132"/>
        <v>2145424</v>
      </c>
      <c r="G2142" s="26">
        <f>IF(ISTEXT(E2142),"",IF(ISBLANK(E2142),"",IF(ISTEXT(D2142),"",IF(A2137="Invoice No. : ",INDEX(Sheet1!F$14:F$181,MATCH(B2137,Sheet1!A$14:A$181,0)),G2141))))</f>
        <v>23806</v>
      </c>
      <c r="H2142" s="26" t="str">
        <f t="shared" si="133"/>
        <v>01/17/2023</v>
      </c>
      <c r="I2142" s="26" t="str">
        <f>IF(ISTEXT(E2142),"",IF(ISBLANK(E2142),"",IF(ISTEXT(D2142),"",IF(A2137="Invoice No. : ",TEXT(INDEX(Sheet1!C$14:C$200,MATCH(B2137,Sheet1!A$14:A$200,0)),"hh:mm:ss"),I2141))))</f>
        <v>15:48:42</v>
      </c>
      <c r="J2142">
        <f t="shared" si="134"/>
        <v>2721.75</v>
      </c>
      <c r="K2142">
        <f>IF(ISBLANK(G2142),"",IF(ISTEXT(G2142),"",INDEX(Sheet1!H$14:H$181,MATCH(F2142,Sheet1!A$14:A$181,0))))</f>
        <v>2721.75</v>
      </c>
      <c r="L2142">
        <f>IF(ISBLANK(G2142),"",IF(ISTEXT(G2142),"",INDEX(Sheet1!I$14:I$181,MATCH(F2142,Sheet1!A$14:A$181,0))))</f>
        <v>0</v>
      </c>
      <c r="M2142" t="str">
        <f>IF(ISBLANK(G2142),"",IF(ISTEXT(G2142),"",IF(INDEX(Sheet1!H$14:H$181,MATCH(F2142,Sheet1!A$14:A$181,0))&lt;&gt;0,IF(INDEX(Sheet1!I$14:I$181,MATCH(F2142,Sheet1!A$14:A$181,0))&lt;&gt;0,"Loan &amp; Cash","Loan"),"Cash")))</f>
        <v>Loan</v>
      </c>
      <c r="N2142">
        <f>IF(ISTEXT(E2142),"",IF(ISBLANK(E2142),"",IF(ISTEXT(D2142),"",IF(A2137="Invoice No. : ",INDEX(Sheet1!D$14:D$181,MATCH(B2137,Sheet1!A$14:A$181,0)),N2141))))</f>
        <v>2</v>
      </c>
      <c r="O2142" t="str">
        <f>IF(ISTEXT(E2142),"",IF(ISBLANK(E2142),"",IF(ISTEXT(D2142),"",IF(A2137="Invoice No. : ",INDEX(Sheet1!E$14:E$181,MATCH(B2137,Sheet1!A$14:A$181,0)),O2141))))</f>
        <v>RUBY</v>
      </c>
      <c r="P2142" t="str">
        <f>IF(ISTEXT(E2142),"",IF(ISBLANK(E2142),"",IF(ISTEXT(D2142),"",IF(A2137="Invoice No. : ",INDEX(Sheet1!G$14:G$181,MATCH(B2137,Sheet1!A$14:A$181,0)),P2141))))</f>
        <v>PASCUA, JOSEPHINE MADAYAG</v>
      </c>
      <c r="Q2142">
        <f t="shared" si="135"/>
        <v>130591.09</v>
      </c>
    </row>
    <row r="2143" spans="1:17" x14ac:dyDescent="0.2">
      <c r="A2143" s="10" t="s">
        <v>1339</v>
      </c>
      <c r="B2143" s="10" t="s">
        <v>1340</v>
      </c>
      <c r="C2143" s="11">
        <v>1</v>
      </c>
      <c r="D2143" s="11">
        <v>35.5</v>
      </c>
      <c r="E2143" s="11">
        <v>35.5</v>
      </c>
      <c r="F2143" s="26">
        <f t="shared" si="132"/>
        <v>2145424</v>
      </c>
      <c r="G2143" s="26">
        <f>IF(ISTEXT(E2143),"",IF(ISBLANK(E2143),"",IF(ISTEXT(D2143),"",IF(A2138="Invoice No. : ",INDEX(Sheet1!F$14:F$181,MATCH(B2138,Sheet1!A$14:A$181,0)),G2142))))</f>
        <v>23806</v>
      </c>
      <c r="H2143" s="26" t="str">
        <f t="shared" si="133"/>
        <v>01/17/2023</v>
      </c>
      <c r="I2143" s="26" t="str">
        <f>IF(ISTEXT(E2143),"",IF(ISBLANK(E2143),"",IF(ISTEXT(D2143),"",IF(A2138="Invoice No. : ",TEXT(INDEX(Sheet1!C$14:C$200,MATCH(B2138,Sheet1!A$14:A$200,0)),"hh:mm:ss"),I2142))))</f>
        <v>15:48:42</v>
      </c>
      <c r="J2143">
        <f t="shared" si="134"/>
        <v>2721.75</v>
      </c>
      <c r="K2143">
        <f>IF(ISBLANK(G2143),"",IF(ISTEXT(G2143),"",INDEX(Sheet1!H$14:H$181,MATCH(F2143,Sheet1!A$14:A$181,0))))</f>
        <v>2721.75</v>
      </c>
      <c r="L2143">
        <f>IF(ISBLANK(G2143),"",IF(ISTEXT(G2143),"",INDEX(Sheet1!I$14:I$181,MATCH(F2143,Sheet1!A$14:A$181,0))))</f>
        <v>0</v>
      </c>
      <c r="M2143" t="str">
        <f>IF(ISBLANK(G2143),"",IF(ISTEXT(G2143),"",IF(INDEX(Sheet1!H$14:H$181,MATCH(F2143,Sheet1!A$14:A$181,0))&lt;&gt;0,IF(INDEX(Sheet1!I$14:I$181,MATCH(F2143,Sheet1!A$14:A$181,0))&lt;&gt;0,"Loan &amp; Cash","Loan"),"Cash")))</f>
        <v>Loan</v>
      </c>
      <c r="N2143">
        <f>IF(ISTEXT(E2143),"",IF(ISBLANK(E2143),"",IF(ISTEXT(D2143),"",IF(A2138="Invoice No. : ",INDEX(Sheet1!D$14:D$181,MATCH(B2138,Sheet1!A$14:A$181,0)),N2142))))</f>
        <v>2</v>
      </c>
      <c r="O2143" t="str">
        <f>IF(ISTEXT(E2143),"",IF(ISBLANK(E2143),"",IF(ISTEXT(D2143),"",IF(A2138="Invoice No. : ",INDEX(Sheet1!E$14:E$181,MATCH(B2138,Sheet1!A$14:A$181,0)),O2142))))</f>
        <v>RUBY</v>
      </c>
      <c r="P2143" t="str">
        <f>IF(ISTEXT(E2143),"",IF(ISBLANK(E2143),"",IF(ISTEXT(D2143),"",IF(A2138="Invoice No. : ",INDEX(Sheet1!G$14:G$181,MATCH(B2138,Sheet1!A$14:A$181,0)),P2142))))</f>
        <v>PASCUA, JOSEPHINE MADAYAG</v>
      </c>
      <c r="Q2143">
        <f t="shared" si="135"/>
        <v>130591.09</v>
      </c>
    </row>
    <row r="2144" spans="1:17" x14ac:dyDescent="0.2">
      <c r="A2144" s="10" t="s">
        <v>1341</v>
      </c>
      <c r="B2144" s="10" t="s">
        <v>1342</v>
      </c>
      <c r="C2144" s="11">
        <v>1</v>
      </c>
      <c r="D2144" s="11">
        <v>10.5</v>
      </c>
      <c r="E2144" s="11">
        <v>10.5</v>
      </c>
      <c r="F2144" s="26">
        <f t="shared" si="132"/>
        <v>2145424</v>
      </c>
      <c r="G2144" s="26">
        <f>IF(ISTEXT(E2144),"",IF(ISBLANK(E2144),"",IF(ISTEXT(D2144),"",IF(A2139="Invoice No. : ",INDEX(Sheet1!F$14:F$181,MATCH(B2139,Sheet1!A$14:A$181,0)),G2143))))</f>
        <v>23806</v>
      </c>
      <c r="H2144" s="26" t="str">
        <f t="shared" si="133"/>
        <v>01/17/2023</v>
      </c>
      <c r="I2144" s="26" t="str">
        <f>IF(ISTEXT(E2144),"",IF(ISBLANK(E2144),"",IF(ISTEXT(D2144),"",IF(A2139="Invoice No. : ",TEXT(INDEX(Sheet1!C$14:C$200,MATCH(B2139,Sheet1!A$14:A$200,0)),"hh:mm:ss"),I2143))))</f>
        <v>15:48:42</v>
      </c>
      <c r="J2144">
        <f t="shared" si="134"/>
        <v>2721.75</v>
      </c>
      <c r="K2144">
        <f>IF(ISBLANK(G2144),"",IF(ISTEXT(G2144),"",INDEX(Sheet1!H$14:H$181,MATCH(F2144,Sheet1!A$14:A$181,0))))</f>
        <v>2721.75</v>
      </c>
      <c r="L2144">
        <f>IF(ISBLANK(G2144),"",IF(ISTEXT(G2144),"",INDEX(Sheet1!I$14:I$181,MATCH(F2144,Sheet1!A$14:A$181,0))))</f>
        <v>0</v>
      </c>
      <c r="M2144" t="str">
        <f>IF(ISBLANK(G2144),"",IF(ISTEXT(G2144),"",IF(INDEX(Sheet1!H$14:H$181,MATCH(F2144,Sheet1!A$14:A$181,0))&lt;&gt;0,IF(INDEX(Sheet1!I$14:I$181,MATCH(F2144,Sheet1!A$14:A$181,0))&lt;&gt;0,"Loan &amp; Cash","Loan"),"Cash")))</f>
        <v>Loan</v>
      </c>
      <c r="N2144">
        <f>IF(ISTEXT(E2144),"",IF(ISBLANK(E2144),"",IF(ISTEXT(D2144),"",IF(A2139="Invoice No. : ",INDEX(Sheet1!D$14:D$181,MATCH(B2139,Sheet1!A$14:A$181,0)),N2143))))</f>
        <v>2</v>
      </c>
      <c r="O2144" t="str">
        <f>IF(ISTEXT(E2144),"",IF(ISBLANK(E2144),"",IF(ISTEXT(D2144),"",IF(A2139="Invoice No. : ",INDEX(Sheet1!E$14:E$181,MATCH(B2139,Sheet1!A$14:A$181,0)),O2143))))</f>
        <v>RUBY</v>
      </c>
      <c r="P2144" t="str">
        <f>IF(ISTEXT(E2144),"",IF(ISBLANK(E2144),"",IF(ISTEXT(D2144),"",IF(A2139="Invoice No. : ",INDEX(Sheet1!G$14:G$181,MATCH(B2139,Sheet1!A$14:A$181,0)),P2143))))</f>
        <v>PASCUA, JOSEPHINE MADAYAG</v>
      </c>
      <c r="Q2144">
        <f t="shared" si="135"/>
        <v>130591.09</v>
      </c>
    </row>
    <row r="2145" spans="1:17" x14ac:dyDescent="0.2">
      <c r="A2145" s="10" t="s">
        <v>1343</v>
      </c>
      <c r="B2145" s="10" t="s">
        <v>1344</v>
      </c>
      <c r="C2145" s="11">
        <v>8</v>
      </c>
      <c r="D2145" s="11">
        <v>6</v>
      </c>
      <c r="E2145" s="11">
        <v>48</v>
      </c>
      <c r="F2145" s="26">
        <f t="shared" si="132"/>
        <v>2145424</v>
      </c>
      <c r="G2145" s="26">
        <f>IF(ISTEXT(E2145),"",IF(ISBLANK(E2145),"",IF(ISTEXT(D2145),"",IF(A2140="Invoice No. : ",INDEX(Sheet1!F$14:F$181,MATCH(B2140,Sheet1!A$14:A$181,0)),G2144))))</f>
        <v>23806</v>
      </c>
      <c r="H2145" s="26" t="str">
        <f t="shared" si="133"/>
        <v>01/17/2023</v>
      </c>
      <c r="I2145" s="26" t="str">
        <f>IF(ISTEXT(E2145),"",IF(ISBLANK(E2145),"",IF(ISTEXT(D2145),"",IF(A2140="Invoice No. : ",TEXT(INDEX(Sheet1!C$14:C$200,MATCH(B2140,Sheet1!A$14:A$200,0)),"hh:mm:ss"),I2144))))</f>
        <v>15:48:42</v>
      </c>
      <c r="J2145">
        <f t="shared" si="134"/>
        <v>2721.75</v>
      </c>
      <c r="K2145">
        <f>IF(ISBLANK(G2145),"",IF(ISTEXT(G2145),"",INDEX(Sheet1!H$14:H$181,MATCH(F2145,Sheet1!A$14:A$181,0))))</f>
        <v>2721.75</v>
      </c>
      <c r="L2145">
        <f>IF(ISBLANK(G2145),"",IF(ISTEXT(G2145),"",INDEX(Sheet1!I$14:I$181,MATCH(F2145,Sheet1!A$14:A$181,0))))</f>
        <v>0</v>
      </c>
      <c r="M2145" t="str">
        <f>IF(ISBLANK(G2145),"",IF(ISTEXT(G2145),"",IF(INDEX(Sheet1!H$14:H$181,MATCH(F2145,Sheet1!A$14:A$181,0))&lt;&gt;0,IF(INDEX(Sheet1!I$14:I$181,MATCH(F2145,Sheet1!A$14:A$181,0))&lt;&gt;0,"Loan &amp; Cash","Loan"),"Cash")))</f>
        <v>Loan</v>
      </c>
      <c r="N2145">
        <f>IF(ISTEXT(E2145),"",IF(ISBLANK(E2145),"",IF(ISTEXT(D2145),"",IF(A2140="Invoice No. : ",INDEX(Sheet1!D$14:D$181,MATCH(B2140,Sheet1!A$14:A$181,0)),N2144))))</f>
        <v>2</v>
      </c>
      <c r="O2145" t="str">
        <f>IF(ISTEXT(E2145),"",IF(ISBLANK(E2145),"",IF(ISTEXT(D2145),"",IF(A2140="Invoice No. : ",INDEX(Sheet1!E$14:E$181,MATCH(B2140,Sheet1!A$14:A$181,0)),O2144))))</f>
        <v>RUBY</v>
      </c>
      <c r="P2145" t="str">
        <f>IF(ISTEXT(E2145),"",IF(ISBLANK(E2145),"",IF(ISTEXT(D2145),"",IF(A2140="Invoice No. : ",INDEX(Sheet1!G$14:G$181,MATCH(B2140,Sheet1!A$14:A$181,0)),P2144))))</f>
        <v>PASCUA, JOSEPHINE MADAYAG</v>
      </c>
      <c r="Q2145">
        <f t="shared" si="135"/>
        <v>130591.09</v>
      </c>
    </row>
    <row r="2146" spans="1:17" x14ac:dyDescent="0.2">
      <c r="A2146" s="10" t="s">
        <v>1345</v>
      </c>
      <c r="B2146" s="10" t="s">
        <v>1346</v>
      </c>
      <c r="C2146" s="11">
        <v>1</v>
      </c>
      <c r="D2146" s="11">
        <v>14.25</v>
      </c>
      <c r="E2146" s="11">
        <v>14.25</v>
      </c>
      <c r="F2146" s="26">
        <f t="shared" si="132"/>
        <v>2145424</v>
      </c>
      <c r="G2146" s="26">
        <f>IF(ISTEXT(E2146),"",IF(ISBLANK(E2146),"",IF(ISTEXT(D2146),"",IF(A2141="Invoice No. : ",INDEX(Sheet1!F$14:F$181,MATCH(B2141,Sheet1!A$14:A$181,0)),G2145))))</f>
        <v>23806</v>
      </c>
      <c r="H2146" s="26" t="str">
        <f t="shared" si="133"/>
        <v>01/17/2023</v>
      </c>
      <c r="I2146" s="26" t="str">
        <f>IF(ISTEXT(E2146),"",IF(ISBLANK(E2146),"",IF(ISTEXT(D2146),"",IF(A2141="Invoice No. : ",TEXT(INDEX(Sheet1!C$14:C$200,MATCH(B2141,Sheet1!A$14:A$200,0)),"hh:mm:ss"),I2145))))</f>
        <v>15:48:42</v>
      </c>
      <c r="J2146">
        <f t="shared" si="134"/>
        <v>2721.75</v>
      </c>
      <c r="K2146">
        <f>IF(ISBLANK(G2146),"",IF(ISTEXT(G2146),"",INDEX(Sheet1!H$14:H$181,MATCH(F2146,Sheet1!A$14:A$181,0))))</f>
        <v>2721.75</v>
      </c>
      <c r="L2146">
        <f>IF(ISBLANK(G2146),"",IF(ISTEXT(G2146),"",INDEX(Sheet1!I$14:I$181,MATCH(F2146,Sheet1!A$14:A$181,0))))</f>
        <v>0</v>
      </c>
      <c r="M2146" t="str">
        <f>IF(ISBLANK(G2146),"",IF(ISTEXT(G2146),"",IF(INDEX(Sheet1!H$14:H$181,MATCH(F2146,Sheet1!A$14:A$181,0))&lt;&gt;0,IF(INDEX(Sheet1!I$14:I$181,MATCH(F2146,Sheet1!A$14:A$181,0))&lt;&gt;0,"Loan &amp; Cash","Loan"),"Cash")))</f>
        <v>Loan</v>
      </c>
      <c r="N2146">
        <f>IF(ISTEXT(E2146),"",IF(ISBLANK(E2146),"",IF(ISTEXT(D2146),"",IF(A2141="Invoice No. : ",INDEX(Sheet1!D$14:D$181,MATCH(B2141,Sheet1!A$14:A$181,0)),N2145))))</f>
        <v>2</v>
      </c>
      <c r="O2146" t="str">
        <f>IF(ISTEXT(E2146),"",IF(ISBLANK(E2146),"",IF(ISTEXT(D2146),"",IF(A2141="Invoice No. : ",INDEX(Sheet1!E$14:E$181,MATCH(B2141,Sheet1!A$14:A$181,0)),O2145))))</f>
        <v>RUBY</v>
      </c>
      <c r="P2146" t="str">
        <f>IF(ISTEXT(E2146),"",IF(ISBLANK(E2146),"",IF(ISTEXT(D2146),"",IF(A2141="Invoice No. : ",INDEX(Sheet1!G$14:G$181,MATCH(B2141,Sheet1!A$14:A$181,0)),P2145))))</f>
        <v>PASCUA, JOSEPHINE MADAYAG</v>
      </c>
      <c r="Q2146">
        <f t="shared" si="135"/>
        <v>130591.09</v>
      </c>
    </row>
    <row r="2147" spans="1:17" x14ac:dyDescent="0.2">
      <c r="A2147" s="10" t="s">
        <v>1347</v>
      </c>
      <c r="B2147" s="10" t="s">
        <v>1348</v>
      </c>
      <c r="C2147" s="11">
        <v>1</v>
      </c>
      <c r="D2147" s="11">
        <v>14.25</v>
      </c>
      <c r="E2147" s="11">
        <v>14.25</v>
      </c>
      <c r="F2147" s="26">
        <f t="shared" si="132"/>
        <v>2145424</v>
      </c>
      <c r="G2147" s="26">
        <f>IF(ISTEXT(E2147),"",IF(ISBLANK(E2147),"",IF(ISTEXT(D2147),"",IF(A2142="Invoice No. : ",INDEX(Sheet1!F$14:F$181,MATCH(B2142,Sheet1!A$14:A$181,0)),G2146))))</f>
        <v>23806</v>
      </c>
      <c r="H2147" s="26" t="str">
        <f t="shared" si="133"/>
        <v>01/17/2023</v>
      </c>
      <c r="I2147" s="26" t="str">
        <f>IF(ISTEXT(E2147),"",IF(ISBLANK(E2147),"",IF(ISTEXT(D2147),"",IF(A2142="Invoice No. : ",TEXT(INDEX(Sheet1!C$14:C$200,MATCH(B2142,Sheet1!A$14:A$200,0)),"hh:mm:ss"),I2146))))</f>
        <v>15:48:42</v>
      </c>
      <c r="J2147">
        <f t="shared" si="134"/>
        <v>2721.75</v>
      </c>
      <c r="K2147">
        <f>IF(ISBLANK(G2147),"",IF(ISTEXT(G2147),"",INDEX(Sheet1!H$14:H$181,MATCH(F2147,Sheet1!A$14:A$181,0))))</f>
        <v>2721.75</v>
      </c>
      <c r="L2147">
        <f>IF(ISBLANK(G2147),"",IF(ISTEXT(G2147),"",INDEX(Sheet1!I$14:I$181,MATCH(F2147,Sheet1!A$14:A$181,0))))</f>
        <v>0</v>
      </c>
      <c r="M2147" t="str">
        <f>IF(ISBLANK(G2147),"",IF(ISTEXT(G2147),"",IF(INDEX(Sheet1!H$14:H$181,MATCH(F2147,Sheet1!A$14:A$181,0))&lt;&gt;0,IF(INDEX(Sheet1!I$14:I$181,MATCH(F2147,Sheet1!A$14:A$181,0))&lt;&gt;0,"Loan &amp; Cash","Loan"),"Cash")))</f>
        <v>Loan</v>
      </c>
      <c r="N2147">
        <f>IF(ISTEXT(E2147),"",IF(ISBLANK(E2147),"",IF(ISTEXT(D2147),"",IF(A2142="Invoice No. : ",INDEX(Sheet1!D$14:D$181,MATCH(B2142,Sheet1!A$14:A$181,0)),N2146))))</f>
        <v>2</v>
      </c>
      <c r="O2147" t="str">
        <f>IF(ISTEXT(E2147),"",IF(ISBLANK(E2147),"",IF(ISTEXT(D2147),"",IF(A2142="Invoice No. : ",INDEX(Sheet1!E$14:E$181,MATCH(B2142,Sheet1!A$14:A$181,0)),O2146))))</f>
        <v>RUBY</v>
      </c>
      <c r="P2147" t="str">
        <f>IF(ISTEXT(E2147),"",IF(ISBLANK(E2147),"",IF(ISTEXT(D2147),"",IF(A2142="Invoice No. : ",INDEX(Sheet1!G$14:G$181,MATCH(B2142,Sheet1!A$14:A$181,0)),P2146))))</f>
        <v>PASCUA, JOSEPHINE MADAYAG</v>
      </c>
      <c r="Q2147">
        <f t="shared" si="135"/>
        <v>130591.09</v>
      </c>
    </row>
    <row r="2148" spans="1:17" x14ac:dyDescent="0.2">
      <c r="A2148" s="10" t="s">
        <v>125</v>
      </c>
      <c r="B2148" s="10" t="s">
        <v>126</v>
      </c>
      <c r="C2148" s="11">
        <v>1</v>
      </c>
      <c r="D2148" s="11">
        <v>30.75</v>
      </c>
      <c r="E2148" s="11">
        <v>30.75</v>
      </c>
      <c r="F2148" s="26">
        <f t="shared" si="132"/>
        <v>2145424</v>
      </c>
      <c r="G2148" s="26">
        <f>IF(ISTEXT(E2148),"",IF(ISBLANK(E2148),"",IF(ISTEXT(D2148),"",IF(A2143="Invoice No. : ",INDEX(Sheet1!F$14:F$181,MATCH(B2143,Sheet1!A$14:A$181,0)),G2147))))</f>
        <v>23806</v>
      </c>
      <c r="H2148" s="26" t="str">
        <f t="shared" si="133"/>
        <v>01/17/2023</v>
      </c>
      <c r="I2148" s="26" t="str">
        <f>IF(ISTEXT(E2148),"",IF(ISBLANK(E2148),"",IF(ISTEXT(D2148),"",IF(A2143="Invoice No. : ",TEXT(INDEX(Sheet1!C$14:C$200,MATCH(B2143,Sheet1!A$14:A$200,0)),"hh:mm:ss"),I2147))))</f>
        <v>15:48:42</v>
      </c>
      <c r="J2148">
        <f t="shared" si="134"/>
        <v>2721.75</v>
      </c>
      <c r="K2148">
        <f>IF(ISBLANK(G2148),"",IF(ISTEXT(G2148),"",INDEX(Sheet1!H$14:H$181,MATCH(F2148,Sheet1!A$14:A$181,0))))</f>
        <v>2721.75</v>
      </c>
      <c r="L2148">
        <f>IF(ISBLANK(G2148),"",IF(ISTEXT(G2148),"",INDEX(Sheet1!I$14:I$181,MATCH(F2148,Sheet1!A$14:A$181,0))))</f>
        <v>0</v>
      </c>
      <c r="M2148" t="str">
        <f>IF(ISBLANK(G2148),"",IF(ISTEXT(G2148),"",IF(INDEX(Sheet1!H$14:H$181,MATCH(F2148,Sheet1!A$14:A$181,0))&lt;&gt;0,IF(INDEX(Sheet1!I$14:I$181,MATCH(F2148,Sheet1!A$14:A$181,0))&lt;&gt;0,"Loan &amp; Cash","Loan"),"Cash")))</f>
        <v>Loan</v>
      </c>
      <c r="N2148">
        <f>IF(ISTEXT(E2148),"",IF(ISBLANK(E2148),"",IF(ISTEXT(D2148),"",IF(A2143="Invoice No. : ",INDEX(Sheet1!D$14:D$181,MATCH(B2143,Sheet1!A$14:A$181,0)),N2147))))</f>
        <v>2</v>
      </c>
      <c r="O2148" t="str">
        <f>IF(ISTEXT(E2148),"",IF(ISBLANK(E2148),"",IF(ISTEXT(D2148),"",IF(A2143="Invoice No. : ",INDEX(Sheet1!E$14:E$181,MATCH(B2143,Sheet1!A$14:A$181,0)),O2147))))</f>
        <v>RUBY</v>
      </c>
      <c r="P2148" t="str">
        <f>IF(ISTEXT(E2148),"",IF(ISBLANK(E2148),"",IF(ISTEXT(D2148),"",IF(A2143="Invoice No. : ",INDEX(Sheet1!G$14:G$181,MATCH(B2143,Sheet1!A$14:A$181,0)),P2147))))</f>
        <v>PASCUA, JOSEPHINE MADAYAG</v>
      </c>
      <c r="Q2148">
        <f t="shared" si="135"/>
        <v>130591.09</v>
      </c>
    </row>
    <row r="2149" spans="1:17" x14ac:dyDescent="0.2">
      <c r="A2149" s="10" t="s">
        <v>649</v>
      </c>
      <c r="B2149" s="10" t="s">
        <v>650</v>
      </c>
      <c r="C2149" s="11">
        <v>1</v>
      </c>
      <c r="D2149" s="11">
        <v>8.25</v>
      </c>
      <c r="E2149" s="11">
        <v>8.25</v>
      </c>
      <c r="F2149" s="26">
        <f t="shared" si="132"/>
        <v>2145424</v>
      </c>
      <c r="G2149" s="26">
        <f>IF(ISTEXT(E2149),"",IF(ISBLANK(E2149),"",IF(ISTEXT(D2149),"",IF(A2144="Invoice No. : ",INDEX(Sheet1!F$14:F$181,MATCH(B2144,Sheet1!A$14:A$181,0)),G2148))))</f>
        <v>23806</v>
      </c>
      <c r="H2149" s="26" t="str">
        <f t="shared" si="133"/>
        <v>01/17/2023</v>
      </c>
      <c r="I2149" s="26" t="str">
        <f>IF(ISTEXT(E2149),"",IF(ISBLANK(E2149),"",IF(ISTEXT(D2149),"",IF(A2144="Invoice No. : ",TEXT(INDEX(Sheet1!C$14:C$200,MATCH(B2144,Sheet1!A$14:A$200,0)),"hh:mm:ss"),I2148))))</f>
        <v>15:48:42</v>
      </c>
      <c r="J2149">
        <f t="shared" si="134"/>
        <v>2721.75</v>
      </c>
      <c r="K2149">
        <f>IF(ISBLANK(G2149),"",IF(ISTEXT(G2149),"",INDEX(Sheet1!H$14:H$181,MATCH(F2149,Sheet1!A$14:A$181,0))))</f>
        <v>2721.75</v>
      </c>
      <c r="L2149">
        <f>IF(ISBLANK(G2149),"",IF(ISTEXT(G2149),"",INDEX(Sheet1!I$14:I$181,MATCH(F2149,Sheet1!A$14:A$181,0))))</f>
        <v>0</v>
      </c>
      <c r="M2149" t="str">
        <f>IF(ISBLANK(G2149),"",IF(ISTEXT(G2149),"",IF(INDEX(Sheet1!H$14:H$181,MATCH(F2149,Sheet1!A$14:A$181,0))&lt;&gt;0,IF(INDEX(Sheet1!I$14:I$181,MATCH(F2149,Sheet1!A$14:A$181,0))&lt;&gt;0,"Loan &amp; Cash","Loan"),"Cash")))</f>
        <v>Loan</v>
      </c>
      <c r="N2149">
        <f>IF(ISTEXT(E2149),"",IF(ISBLANK(E2149),"",IF(ISTEXT(D2149),"",IF(A2144="Invoice No. : ",INDEX(Sheet1!D$14:D$181,MATCH(B2144,Sheet1!A$14:A$181,0)),N2148))))</f>
        <v>2</v>
      </c>
      <c r="O2149" t="str">
        <f>IF(ISTEXT(E2149),"",IF(ISBLANK(E2149),"",IF(ISTEXT(D2149),"",IF(A2144="Invoice No. : ",INDEX(Sheet1!E$14:E$181,MATCH(B2144,Sheet1!A$14:A$181,0)),O2148))))</f>
        <v>RUBY</v>
      </c>
      <c r="P2149" t="str">
        <f>IF(ISTEXT(E2149),"",IF(ISBLANK(E2149),"",IF(ISTEXT(D2149),"",IF(A2144="Invoice No. : ",INDEX(Sheet1!G$14:G$181,MATCH(B2144,Sheet1!A$14:A$181,0)),P2148))))</f>
        <v>PASCUA, JOSEPHINE MADAYAG</v>
      </c>
      <c r="Q2149">
        <f t="shared" si="135"/>
        <v>130591.09</v>
      </c>
    </row>
    <row r="2150" spans="1:17" x14ac:dyDescent="0.2">
      <c r="A2150" s="10" t="s">
        <v>123</v>
      </c>
      <c r="B2150" s="10" t="s">
        <v>124</v>
      </c>
      <c r="C2150" s="11">
        <v>1</v>
      </c>
      <c r="D2150" s="11">
        <v>56.25</v>
      </c>
      <c r="E2150" s="11">
        <v>56.25</v>
      </c>
      <c r="F2150" s="26">
        <f t="shared" si="132"/>
        <v>2145424</v>
      </c>
      <c r="G2150" s="26">
        <f>IF(ISTEXT(E2150),"",IF(ISBLANK(E2150),"",IF(ISTEXT(D2150),"",IF(A2145="Invoice No. : ",INDEX(Sheet1!F$14:F$181,MATCH(B2145,Sheet1!A$14:A$181,0)),G2149))))</f>
        <v>23806</v>
      </c>
      <c r="H2150" s="26" t="str">
        <f t="shared" si="133"/>
        <v>01/17/2023</v>
      </c>
      <c r="I2150" s="26" t="str">
        <f>IF(ISTEXT(E2150),"",IF(ISBLANK(E2150),"",IF(ISTEXT(D2150),"",IF(A2145="Invoice No. : ",TEXT(INDEX(Sheet1!C$14:C$200,MATCH(B2145,Sheet1!A$14:A$200,0)),"hh:mm:ss"),I2149))))</f>
        <v>15:48:42</v>
      </c>
      <c r="J2150">
        <f t="shared" si="134"/>
        <v>2721.75</v>
      </c>
      <c r="K2150">
        <f>IF(ISBLANK(G2150),"",IF(ISTEXT(G2150),"",INDEX(Sheet1!H$14:H$181,MATCH(F2150,Sheet1!A$14:A$181,0))))</f>
        <v>2721.75</v>
      </c>
      <c r="L2150">
        <f>IF(ISBLANK(G2150),"",IF(ISTEXT(G2150),"",INDEX(Sheet1!I$14:I$181,MATCH(F2150,Sheet1!A$14:A$181,0))))</f>
        <v>0</v>
      </c>
      <c r="M2150" t="str">
        <f>IF(ISBLANK(G2150),"",IF(ISTEXT(G2150),"",IF(INDEX(Sheet1!H$14:H$181,MATCH(F2150,Sheet1!A$14:A$181,0))&lt;&gt;0,IF(INDEX(Sheet1!I$14:I$181,MATCH(F2150,Sheet1!A$14:A$181,0))&lt;&gt;0,"Loan &amp; Cash","Loan"),"Cash")))</f>
        <v>Loan</v>
      </c>
      <c r="N2150">
        <f>IF(ISTEXT(E2150),"",IF(ISBLANK(E2150),"",IF(ISTEXT(D2150),"",IF(A2145="Invoice No. : ",INDEX(Sheet1!D$14:D$181,MATCH(B2145,Sheet1!A$14:A$181,0)),N2149))))</f>
        <v>2</v>
      </c>
      <c r="O2150" t="str">
        <f>IF(ISTEXT(E2150),"",IF(ISBLANK(E2150),"",IF(ISTEXT(D2150),"",IF(A2145="Invoice No. : ",INDEX(Sheet1!E$14:E$181,MATCH(B2145,Sheet1!A$14:A$181,0)),O2149))))</f>
        <v>RUBY</v>
      </c>
      <c r="P2150" t="str">
        <f>IF(ISTEXT(E2150),"",IF(ISBLANK(E2150),"",IF(ISTEXT(D2150),"",IF(A2145="Invoice No. : ",INDEX(Sheet1!G$14:G$181,MATCH(B2145,Sheet1!A$14:A$181,0)),P2149))))</f>
        <v>PASCUA, JOSEPHINE MADAYAG</v>
      </c>
      <c r="Q2150">
        <f t="shared" si="135"/>
        <v>130591.09</v>
      </c>
    </row>
    <row r="2151" spans="1:17" x14ac:dyDescent="0.2">
      <c r="A2151" s="10" t="s">
        <v>155</v>
      </c>
      <c r="B2151" s="10" t="s">
        <v>156</v>
      </c>
      <c r="C2151" s="11">
        <v>1</v>
      </c>
      <c r="D2151" s="11">
        <v>59.5</v>
      </c>
      <c r="E2151" s="11">
        <v>59.5</v>
      </c>
      <c r="F2151" s="26">
        <f t="shared" si="132"/>
        <v>2145424</v>
      </c>
      <c r="G2151" s="26">
        <f>IF(ISTEXT(E2151),"",IF(ISBLANK(E2151),"",IF(ISTEXT(D2151),"",IF(A2146="Invoice No. : ",INDEX(Sheet1!F$14:F$181,MATCH(B2146,Sheet1!A$14:A$181,0)),G2150))))</f>
        <v>23806</v>
      </c>
      <c r="H2151" s="26" t="str">
        <f t="shared" si="133"/>
        <v>01/17/2023</v>
      </c>
      <c r="I2151" s="26" t="str">
        <f>IF(ISTEXT(E2151),"",IF(ISBLANK(E2151),"",IF(ISTEXT(D2151),"",IF(A2146="Invoice No. : ",TEXT(INDEX(Sheet1!C$14:C$200,MATCH(B2146,Sheet1!A$14:A$200,0)),"hh:mm:ss"),I2150))))</f>
        <v>15:48:42</v>
      </c>
      <c r="J2151">
        <f t="shared" si="134"/>
        <v>2721.75</v>
      </c>
      <c r="K2151">
        <f>IF(ISBLANK(G2151),"",IF(ISTEXT(G2151),"",INDEX(Sheet1!H$14:H$181,MATCH(F2151,Sheet1!A$14:A$181,0))))</f>
        <v>2721.75</v>
      </c>
      <c r="L2151">
        <f>IF(ISBLANK(G2151),"",IF(ISTEXT(G2151),"",INDEX(Sheet1!I$14:I$181,MATCH(F2151,Sheet1!A$14:A$181,0))))</f>
        <v>0</v>
      </c>
      <c r="M2151" t="str">
        <f>IF(ISBLANK(G2151),"",IF(ISTEXT(G2151),"",IF(INDEX(Sheet1!H$14:H$181,MATCH(F2151,Sheet1!A$14:A$181,0))&lt;&gt;0,IF(INDEX(Sheet1!I$14:I$181,MATCH(F2151,Sheet1!A$14:A$181,0))&lt;&gt;0,"Loan &amp; Cash","Loan"),"Cash")))</f>
        <v>Loan</v>
      </c>
      <c r="N2151">
        <f>IF(ISTEXT(E2151),"",IF(ISBLANK(E2151),"",IF(ISTEXT(D2151),"",IF(A2146="Invoice No. : ",INDEX(Sheet1!D$14:D$181,MATCH(B2146,Sheet1!A$14:A$181,0)),N2150))))</f>
        <v>2</v>
      </c>
      <c r="O2151" t="str">
        <f>IF(ISTEXT(E2151),"",IF(ISBLANK(E2151),"",IF(ISTEXT(D2151),"",IF(A2146="Invoice No. : ",INDEX(Sheet1!E$14:E$181,MATCH(B2146,Sheet1!A$14:A$181,0)),O2150))))</f>
        <v>RUBY</v>
      </c>
      <c r="P2151" t="str">
        <f>IF(ISTEXT(E2151),"",IF(ISBLANK(E2151),"",IF(ISTEXT(D2151),"",IF(A2146="Invoice No. : ",INDEX(Sheet1!G$14:G$181,MATCH(B2146,Sheet1!A$14:A$181,0)),P2150))))</f>
        <v>PASCUA, JOSEPHINE MADAYAG</v>
      </c>
      <c r="Q2151">
        <f t="shared" si="135"/>
        <v>130591.09</v>
      </c>
    </row>
    <row r="2152" spans="1:17" x14ac:dyDescent="0.2">
      <c r="A2152" s="10" t="s">
        <v>1349</v>
      </c>
      <c r="B2152" s="10" t="s">
        <v>1350</v>
      </c>
      <c r="C2152" s="11">
        <v>1</v>
      </c>
      <c r="D2152" s="11">
        <v>66.25</v>
      </c>
      <c r="E2152" s="11">
        <v>66.25</v>
      </c>
      <c r="F2152" s="26">
        <f t="shared" si="132"/>
        <v>2145424</v>
      </c>
      <c r="G2152" s="26">
        <f>IF(ISTEXT(E2152),"",IF(ISBLANK(E2152),"",IF(ISTEXT(D2152),"",IF(A2147="Invoice No. : ",INDEX(Sheet1!F$14:F$181,MATCH(B2147,Sheet1!A$14:A$181,0)),G2151))))</f>
        <v>23806</v>
      </c>
      <c r="H2152" s="26" t="str">
        <f t="shared" si="133"/>
        <v>01/17/2023</v>
      </c>
      <c r="I2152" s="26" t="str">
        <f>IF(ISTEXT(E2152),"",IF(ISBLANK(E2152),"",IF(ISTEXT(D2152),"",IF(A2147="Invoice No. : ",TEXT(INDEX(Sheet1!C$14:C$200,MATCH(B2147,Sheet1!A$14:A$200,0)),"hh:mm:ss"),I2151))))</f>
        <v>15:48:42</v>
      </c>
      <c r="J2152">
        <f t="shared" si="134"/>
        <v>2721.75</v>
      </c>
      <c r="K2152">
        <f>IF(ISBLANK(G2152),"",IF(ISTEXT(G2152),"",INDEX(Sheet1!H$14:H$181,MATCH(F2152,Sheet1!A$14:A$181,0))))</f>
        <v>2721.75</v>
      </c>
      <c r="L2152">
        <f>IF(ISBLANK(G2152),"",IF(ISTEXT(G2152),"",INDEX(Sheet1!I$14:I$181,MATCH(F2152,Sheet1!A$14:A$181,0))))</f>
        <v>0</v>
      </c>
      <c r="M2152" t="str">
        <f>IF(ISBLANK(G2152),"",IF(ISTEXT(G2152),"",IF(INDEX(Sheet1!H$14:H$181,MATCH(F2152,Sheet1!A$14:A$181,0))&lt;&gt;0,IF(INDEX(Sheet1!I$14:I$181,MATCH(F2152,Sheet1!A$14:A$181,0))&lt;&gt;0,"Loan &amp; Cash","Loan"),"Cash")))</f>
        <v>Loan</v>
      </c>
      <c r="N2152">
        <f>IF(ISTEXT(E2152),"",IF(ISBLANK(E2152),"",IF(ISTEXT(D2152),"",IF(A2147="Invoice No. : ",INDEX(Sheet1!D$14:D$181,MATCH(B2147,Sheet1!A$14:A$181,0)),N2151))))</f>
        <v>2</v>
      </c>
      <c r="O2152" t="str">
        <f>IF(ISTEXT(E2152),"",IF(ISBLANK(E2152),"",IF(ISTEXT(D2152),"",IF(A2147="Invoice No. : ",INDEX(Sheet1!E$14:E$181,MATCH(B2147,Sheet1!A$14:A$181,0)),O2151))))</f>
        <v>RUBY</v>
      </c>
      <c r="P2152" t="str">
        <f>IF(ISTEXT(E2152),"",IF(ISBLANK(E2152),"",IF(ISTEXT(D2152),"",IF(A2147="Invoice No. : ",INDEX(Sheet1!G$14:G$181,MATCH(B2147,Sheet1!A$14:A$181,0)),P2151))))</f>
        <v>PASCUA, JOSEPHINE MADAYAG</v>
      </c>
      <c r="Q2152">
        <f t="shared" si="135"/>
        <v>130591.09</v>
      </c>
    </row>
    <row r="2153" spans="1:17" x14ac:dyDescent="0.2">
      <c r="A2153" s="10" t="s">
        <v>1351</v>
      </c>
      <c r="B2153" s="10" t="s">
        <v>1352</v>
      </c>
      <c r="C2153" s="11">
        <v>1</v>
      </c>
      <c r="D2153" s="11">
        <v>56</v>
      </c>
      <c r="E2153" s="11">
        <v>56</v>
      </c>
      <c r="F2153" s="26">
        <f t="shared" si="132"/>
        <v>2145424</v>
      </c>
      <c r="G2153" s="26">
        <f>IF(ISTEXT(E2153),"",IF(ISBLANK(E2153),"",IF(ISTEXT(D2153),"",IF(A2148="Invoice No. : ",INDEX(Sheet1!F$14:F$181,MATCH(B2148,Sheet1!A$14:A$181,0)),G2152))))</f>
        <v>23806</v>
      </c>
      <c r="H2153" s="26" t="str">
        <f t="shared" si="133"/>
        <v>01/17/2023</v>
      </c>
      <c r="I2153" s="26" t="str">
        <f>IF(ISTEXT(E2153),"",IF(ISBLANK(E2153),"",IF(ISTEXT(D2153),"",IF(A2148="Invoice No. : ",TEXT(INDEX(Sheet1!C$14:C$200,MATCH(B2148,Sheet1!A$14:A$200,0)),"hh:mm:ss"),I2152))))</f>
        <v>15:48:42</v>
      </c>
      <c r="J2153">
        <f t="shared" si="134"/>
        <v>2721.75</v>
      </c>
      <c r="K2153">
        <f>IF(ISBLANK(G2153),"",IF(ISTEXT(G2153),"",INDEX(Sheet1!H$14:H$181,MATCH(F2153,Sheet1!A$14:A$181,0))))</f>
        <v>2721.75</v>
      </c>
      <c r="L2153">
        <f>IF(ISBLANK(G2153),"",IF(ISTEXT(G2153),"",INDEX(Sheet1!I$14:I$181,MATCH(F2153,Sheet1!A$14:A$181,0))))</f>
        <v>0</v>
      </c>
      <c r="M2153" t="str">
        <f>IF(ISBLANK(G2153),"",IF(ISTEXT(G2153),"",IF(INDEX(Sheet1!H$14:H$181,MATCH(F2153,Sheet1!A$14:A$181,0))&lt;&gt;0,IF(INDEX(Sheet1!I$14:I$181,MATCH(F2153,Sheet1!A$14:A$181,0))&lt;&gt;0,"Loan &amp; Cash","Loan"),"Cash")))</f>
        <v>Loan</v>
      </c>
      <c r="N2153">
        <f>IF(ISTEXT(E2153),"",IF(ISBLANK(E2153),"",IF(ISTEXT(D2153),"",IF(A2148="Invoice No. : ",INDEX(Sheet1!D$14:D$181,MATCH(B2148,Sheet1!A$14:A$181,0)),N2152))))</f>
        <v>2</v>
      </c>
      <c r="O2153" t="str">
        <f>IF(ISTEXT(E2153),"",IF(ISBLANK(E2153),"",IF(ISTEXT(D2153),"",IF(A2148="Invoice No. : ",INDEX(Sheet1!E$14:E$181,MATCH(B2148,Sheet1!A$14:A$181,0)),O2152))))</f>
        <v>RUBY</v>
      </c>
      <c r="P2153" t="str">
        <f>IF(ISTEXT(E2153),"",IF(ISBLANK(E2153),"",IF(ISTEXT(D2153),"",IF(A2148="Invoice No. : ",INDEX(Sheet1!G$14:G$181,MATCH(B2148,Sheet1!A$14:A$181,0)),P2152))))</f>
        <v>PASCUA, JOSEPHINE MADAYAG</v>
      </c>
      <c r="Q2153">
        <f t="shared" si="135"/>
        <v>130591.09</v>
      </c>
    </row>
    <row r="2154" spans="1:17" x14ac:dyDescent="0.2">
      <c r="A2154" s="10" t="s">
        <v>71</v>
      </c>
      <c r="B2154" s="10" t="s">
        <v>72</v>
      </c>
      <c r="C2154" s="11">
        <v>1</v>
      </c>
      <c r="D2154" s="11">
        <v>56.5</v>
      </c>
      <c r="E2154" s="11">
        <v>56.5</v>
      </c>
      <c r="F2154" s="26">
        <f t="shared" si="132"/>
        <v>2145424</v>
      </c>
      <c r="G2154" s="26">
        <f>IF(ISTEXT(E2154),"",IF(ISBLANK(E2154),"",IF(ISTEXT(D2154),"",IF(A2149="Invoice No. : ",INDEX(Sheet1!F$14:F$181,MATCH(B2149,Sheet1!A$14:A$181,0)),G2153))))</f>
        <v>23806</v>
      </c>
      <c r="H2154" s="26" t="str">
        <f t="shared" si="133"/>
        <v>01/17/2023</v>
      </c>
      <c r="I2154" s="26" t="str">
        <f>IF(ISTEXT(E2154),"",IF(ISBLANK(E2154),"",IF(ISTEXT(D2154),"",IF(A2149="Invoice No. : ",TEXT(INDEX(Sheet1!C$14:C$200,MATCH(B2149,Sheet1!A$14:A$200,0)),"hh:mm:ss"),I2153))))</f>
        <v>15:48:42</v>
      </c>
      <c r="J2154">
        <f t="shared" si="134"/>
        <v>2721.75</v>
      </c>
      <c r="K2154">
        <f>IF(ISBLANK(G2154),"",IF(ISTEXT(G2154),"",INDEX(Sheet1!H$14:H$181,MATCH(F2154,Sheet1!A$14:A$181,0))))</f>
        <v>2721.75</v>
      </c>
      <c r="L2154">
        <f>IF(ISBLANK(G2154),"",IF(ISTEXT(G2154),"",INDEX(Sheet1!I$14:I$181,MATCH(F2154,Sheet1!A$14:A$181,0))))</f>
        <v>0</v>
      </c>
      <c r="M2154" t="str">
        <f>IF(ISBLANK(G2154),"",IF(ISTEXT(G2154),"",IF(INDEX(Sheet1!H$14:H$181,MATCH(F2154,Sheet1!A$14:A$181,0))&lt;&gt;0,IF(INDEX(Sheet1!I$14:I$181,MATCH(F2154,Sheet1!A$14:A$181,0))&lt;&gt;0,"Loan &amp; Cash","Loan"),"Cash")))</f>
        <v>Loan</v>
      </c>
      <c r="N2154">
        <f>IF(ISTEXT(E2154),"",IF(ISBLANK(E2154),"",IF(ISTEXT(D2154),"",IF(A2149="Invoice No. : ",INDEX(Sheet1!D$14:D$181,MATCH(B2149,Sheet1!A$14:A$181,0)),N2153))))</f>
        <v>2</v>
      </c>
      <c r="O2154" t="str">
        <f>IF(ISTEXT(E2154),"",IF(ISBLANK(E2154),"",IF(ISTEXT(D2154),"",IF(A2149="Invoice No. : ",INDEX(Sheet1!E$14:E$181,MATCH(B2149,Sheet1!A$14:A$181,0)),O2153))))</f>
        <v>RUBY</v>
      </c>
      <c r="P2154" t="str">
        <f>IF(ISTEXT(E2154),"",IF(ISBLANK(E2154),"",IF(ISTEXT(D2154),"",IF(A2149="Invoice No. : ",INDEX(Sheet1!G$14:G$181,MATCH(B2149,Sheet1!A$14:A$181,0)),P2153))))</f>
        <v>PASCUA, JOSEPHINE MADAYAG</v>
      </c>
      <c r="Q2154">
        <f t="shared" si="135"/>
        <v>130591.09</v>
      </c>
    </row>
    <row r="2155" spans="1:17" x14ac:dyDescent="0.2">
      <c r="A2155" s="10" t="s">
        <v>23</v>
      </c>
      <c r="B2155" s="10" t="s">
        <v>24</v>
      </c>
      <c r="C2155" s="11">
        <v>3</v>
      </c>
      <c r="D2155" s="11">
        <v>85</v>
      </c>
      <c r="E2155" s="11">
        <v>255</v>
      </c>
      <c r="F2155" s="26">
        <f t="shared" si="132"/>
        <v>2145424</v>
      </c>
      <c r="G2155" s="26">
        <f>IF(ISTEXT(E2155),"",IF(ISBLANK(E2155),"",IF(ISTEXT(D2155),"",IF(A2150="Invoice No. : ",INDEX(Sheet1!F$14:F$181,MATCH(B2150,Sheet1!A$14:A$181,0)),G2154))))</f>
        <v>23806</v>
      </c>
      <c r="H2155" s="26" t="str">
        <f t="shared" si="133"/>
        <v>01/17/2023</v>
      </c>
      <c r="I2155" s="26" t="str">
        <f>IF(ISTEXT(E2155),"",IF(ISBLANK(E2155),"",IF(ISTEXT(D2155),"",IF(A2150="Invoice No. : ",TEXT(INDEX(Sheet1!C$14:C$200,MATCH(B2150,Sheet1!A$14:A$200,0)),"hh:mm:ss"),I2154))))</f>
        <v>15:48:42</v>
      </c>
      <c r="J2155">
        <f t="shared" si="134"/>
        <v>2721.75</v>
      </c>
      <c r="K2155">
        <f>IF(ISBLANK(G2155),"",IF(ISTEXT(G2155),"",INDEX(Sheet1!H$14:H$181,MATCH(F2155,Sheet1!A$14:A$181,0))))</f>
        <v>2721.75</v>
      </c>
      <c r="L2155">
        <f>IF(ISBLANK(G2155),"",IF(ISTEXT(G2155),"",INDEX(Sheet1!I$14:I$181,MATCH(F2155,Sheet1!A$14:A$181,0))))</f>
        <v>0</v>
      </c>
      <c r="M2155" t="str">
        <f>IF(ISBLANK(G2155),"",IF(ISTEXT(G2155),"",IF(INDEX(Sheet1!H$14:H$181,MATCH(F2155,Sheet1!A$14:A$181,0))&lt;&gt;0,IF(INDEX(Sheet1!I$14:I$181,MATCH(F2155,Sheet1!A$14:A$181,0))&lt;&gt;0,"Loan &amp; Cash","Loan"),"Cash")))</f>
        <v>Loan</v>
      </c>
      <c r="N2155">
        <f>IF(ISTEXT(E2155),"",IF(ISBLANK(E2155),"",IF(ISTEXT(D2155),"",IF(A2150="Invoice No. : ",INDEX(Sheet1!D$14:D$181,MATCH(B2150,Sheet1!A$14:A$181,0)),N2154))))</f>
        <v>2</v>
      </c>
      <c r="O2155" t="str">
        <f>IF(ISTEXT(E2155),"",IF(ISBLANK(E2155),"",IF(ISTEXT(D2155),"",IF(A2150="Invoice No. : ",INDEX(Sheet1!E$14:E$181,MATCH(B2150,Sheet1!A$14:A$181,0)),O2154))))</f>
        <v>RUBY</v>
      </c>
      <c r="P2155" t="str">
        <f>IF(ISTEXT(E2155),"",IF(ISBLANK(E2155),"",IF(ISTEXT(D2155),"",IF(A2150="Invoice No. : ",INDEX(Sheet1!G$14:G$181,MATCH(B2150,Sheet1!A$14:A$181,0)),P2154))))</f>
        <v>PASCUA, JOSEPHINE MADAYAG</v>
      </c>
      <c r="Q2155">
        <f t="shared" si="135"/>
        <v>130591.09</v>
      </c>
    </row>
    <row r="2156" spans="1:17" x14ac:dyDescent="0.2">
      <c r="A2156" s="10" t="s">
        <v>1353</v>
      </c>
      <c r="B2156" s="10" t="s">
        <v>1354</v>
      </c>
      <c r="C2156" s="11">
        <v>2</v>
      </c>
      <c r="D2156" s="11">
        <v>30.25</v>
      </c>
      <c r="E2156" s="11">
        <v>60.5</v>
      </c>
      <c r="F2156" s="26">
        <f t="shared" si="132"/>
        <v>2145424</v>
      </c>
      <c r="G2156" s="26">
        <f>IF(ISTEXT(E2156),"",IF(ISBLANK(E2156),"",IF(ISTEXT(D2156),"",IF(A2151="Invoice No. : ",INDEX(Sheet1!F$14:F$181,MATCH(B2151,Sheet1!A$14:A$181,0)),G2155))))</f>
        <v>23806</v>
      </c>
      <c r="H2156" s="26" t="str">
        <f t="shared" si="133"/>
        <v>01/17/2023</v>
      </c>
      <c r="I2156" s="26" t="str">
        <f>IF(ISTEXT(E2156),"",IF(ISBLANK(E2156),"",IF(ISTEXT(D2156),"",IF(A2151="Invoice No. : ",TEXT(INDEX(Sheet1!C$14:C$200,MATCH(B2151,Sheet1!A$14:A$200,0)),"hh:mm:ss"),I2155))))</f>
        <v>15:48:42</v>
      </c>
      <c r="J2156">
        <f t="shared" si="134"/>
        <v>2721.75</v>
      </c>
      <c r="K2156">
        <f>IF(ISBLANK(G2156),"",IF(ISTEXT(G2156),"",INDEX(Sheet1!H$14:H$181,MATCH(F2156,Sheet1!A$14:A$181,0))))</f>
        <v>2721.75</v>
      </c>
      <c r="L2156">
        <f>IF(ISBLANK(G2156),"",IF(ISTEXT(G2156),"",INDEX(Sheet1!I$14:I$181,MATCH(F2156,Sheet1!A$14:A$181,0))))</f>
        <v>0</v>
      </c>
      <c r="M2156" t="str">
        <f>IF(ISBLANK(G2156),"",IF(ISTEXT(G2156),"",IF(INDEX(Sheet1!H$14:H$181,MATCH(F2156,Sheet1!A$14:A$181,0))&lt;&gt;0,IF(INDEX(Sheet1!I$14:I$181,MATCH(F2156,Sheet1!A$14:A$181,0))&lt;&gt;0,"Loan &amp; Cash","Loan"),"Cash")))</f>
        <v>Loan</v>
      </c>
      <c r="N2156">
        <f>IF(ISTEXT(E2156),"",IF(ISBLANK(E2156),"",IF(ISTEXT(D2156),"",IF(A2151="Invoice No. : ",INDEX(Sheet1!D$14:D$181,MATCH(B2151,Sheet1!A$14:A$181,0)),N2155))))</f>
        <v>2</v>
      </c>
      <c r="O2156" t="str">
        <f>IF(ISTEXT(E2156),"",IF(ISBLANK(E2156),"",IF(ISTEXT(D2156),"",IF(A2151="Invoice No. : ",INDEX(Sheet1!E$14:E$181,MATCH(B2151,Sheet1!A$14:A$181,0)),O2155))))</f>
        <v>RUBY</v>
      </c>
      <c r="P2156" t="str">
        <f>IF(ISTEXT(E2156),"",IF(ISBLANK(E2156),"",IF(ISTEXT(D2156),"",IF(A2151="Invoice No. : ",INDEX(Sheet1!G$14:G$181,MATCH(B2151,Sheet1!A$14:A$181,0)),P2155))))</f>
        <v>PASCUA, JOSEPHINE MADAYAG</v>
      </c>
      <c r="Q2156">
        <f t="shared" si="135"/>
        <v>130591.09</v>
      </c>
    </row>
    <row r="2157" spans="1:17" x14ac:dyDescent="0.2">
      <c r="A2157" s="10" t="s">
        <v>1355</v>
      </c>
      <c r="B2157" s="10" t="s">
        <v>1356</v>
      </c>
      <c r="C2157" s="11">
        <v>2</v>
      </c>
      <c r="D2157" s="11">
        <v>63</v>
      </c>
      <c r="E2157" s="11">
        <v>126</v>
      </c>
      <c r="F2157" s="26">
        <f t="shared" si="132"/>
        <v>2145424</v>
      </c>
      <c r="G2157" s="26">
        <f>IF(ISTEXT(E2157),"",IF(ISBLANK(E2157),"",IF(ISTEXT(D2157),"",IF(A2152="Invoice No. : ",INDEX(Sheet1!F$14:F$181,MATCH(B2152,Sheet1!A$14:A$181,0)),G2156))))</f>
        <v>23806</v>
      </c>
      <c r="H2157" s="26" t="str">
        <f t="shared" si="133"/>
        <v>01/17/2023</v>
      </c>
      <c r="I2157" s="26" t="str">
        <f>IF(ISTEXT(E2157),"",IF(ISBLANK(E2157),"",IF(ISTEXT(D2157),"",IF(A2152="Invoice No. : ",TEXT(INDEX(Sheet1!C$14:C$200,MATCH(B2152,Sheet1!A$14:A$200,0)),"hh:mm:ss"),I2156))))</f>
        <v>15:48:42</v>
      </c>
      <c r="J2157">
        <f t="shared" si="134"/>
        <v>2721.75</v>
      </c>
      <c r="K2157">
        <f>IF(ISBLANK(G2157),"",IF(ISTEXT(G2157),"",INDEX(Sheet1!H$14:H$181,MATCH(F2157,Sheet1!A$14:A$181,0))))</f>
        <v>2721.75</v>
      </c>
      <c r="L2157">
        <f>IF(ISBLANK(G2157),"",IF(ISTEXT(G2157),"",INDEX(Sheet1!I$14:I$181,MATCH(F2157,Sheet1!A$14:A$181,0))))</f>
        <v>0</v>
      </c>
      <c r="M2157" t="str">
        <f>IF(ISBLANK(G2157),"",IF(ISTEXT(G2157),"",IF(INDEX(Sheet1!H$14:H$181,MATCH(F2157,Sheet1!A$14:A$181,0))&lt;&gt;0,IF(INDEX(Sheet1!I$14:I$181,MATCH(F2157,Sheet1!A$14:A$181,0))&lt;&gt;0,"Loan &amp; Cash","Loan"),"Cash")))</f>
        <v>Loan</v>
      </c>
      <c r="N2157">
        <f>IF(ISTEXT(E2157),"",IF(ISBLANK(E2157),"",IF(ISTEXT(D2157),"",IF(A2152="Invoice No. : ",INDEX(Sheet1!D$14:D$181,MATCH(B2152,Sheet1!A$14:A$181,0)),N2156))))</f>
        <v>2</v>
      </c>
      <c r="O2157" t="str">
        <f>IF(ISTEXT(E2157),"",IF(ISBLANK(E2157),"",IF(ISTEXT(D2157),"",IF(A2152="Invoice No. : ",INDEX(Sheet1!E$14:E$181,MATCH(B2152,Sheet1!A$14:A$181,0)),O2156))))</f>
        <v>RUBY</v>
      </c>
      <c r="P2157" t="str">
        <f>IF(ISTEXT(E2157),"",IF(ISBLANK(E2157),"",IF(ISTEXT(D2157),"",IF(A2152="Invoice No. : ",INDEX(Sheet1!G$14:G$181,MATCH(B2152,Sheet1!A$14:A$181,0)),P2156))))</f>
        <v>PASCUA, JOSEPHINE MADAYAG</v>
      </c>
      <c r="Q2157">
        <f t="shared" si="135"/>
        <v>130591.09</v>
      </c>
    </row>
    <row r="2158" spans="1:17" x14ac:dyDescent="0.2">
      <c r="D2158" s="12" t="s">
        <v>16</v>
      </c>
      <c r="E2158" s="13">
        <v>2721.75</v>
      </c>
      <c r="F2158" s="26" t="str">
        <f t="shared" si="132"/>
        <v/>
      </c>
      <c r="G2158" s="26" t="str">
        <f>IF(ISTEXT(E2158),"",IF(ISBLANK(E2158),"",IF(ISTEXT(D2158),"",IF(A2153="Invoice No. : ",INDEX(Sheet1!F$14:F$181,MATCH(B2153,Sheet1!A$14:A$181,0)),G2157))))</f>
        <v/>
      </c>
      <c r="H2158" s="26" t="str">
        <f t="shared" si="133"/>
        <v/>
      </c>
      <c r="I2158" s="26" t="str">
        <f>IF(ISTEXT(E2158),"",IF(ISBLANK(E2158),"",IF(ISTEXT(D2158),"",IF(A2153="Invoice No. : ",TEXT(INDEX(Sheet1!C$14:C$200,MATCH(B2153,Sheet1!A$14:A$200,0)),"hh:mm:ss"),I2157))))</f>
        <v/>
      </c>
      <c r="J2158" t="str">
        <f t="shared" si="134"/>
        <v/>
      </c>
      <c r="K2158" t="str">
        <f>IF(ISBLANK(G2158),"",IF(ISTEXT(G2158),"",INDEX(Sheet1!H$14:H$181,MATCH(F2158,Sheet1!A$14:A$181,0))))</f>
        <v/>
      </c>
      <c r="L2158" t="str">
        <f>IF(ISBLANK(G2158),"",IF(ISTEXT(G2158),"",INDEX(Sheet1!I$14:I$181,MATCH(F2158,Sheet1!A$14:A$181,0))))</f>
        <v/>
      </c>
      <c r="M2158" t="str">
        <f>IF(ISBLANK(G2158),"",IF(ISTEXT(G2158),"",IF(INDEX(Sheet1!H$14:H$181,MATCH(F2158,Sheet1!A$14:A$181,0))&lt;&gt;0,IF(INDEX(Sheet1!I$14:I$181,MATCH(F2158,Sheet1!A$14:A$181,0))&lt;&gt;0,"Loan &amp; Cash","Loan"),"Cash")))</f>
        <v/>
      </c>
      <c r="N2158" t="str">
        <f>IF(ISTEXT(E2158),"",IF(ISBLANK(E2158),"",IF(ISTEXT(D2158),"",IF(A2153="Invoice No. : ",INDEX(Sheet1!D$14:D$181,MATCH(B2153,Sheet1!A$14:A$181,0)),N2157))))</f>
        <v/>
      </c>
      <c r="O2158" t="str">
        <f>IF(ISTEXT(E2158),"",IF(ISBLANK(E2158),"",IF(ISTEXT(D2158),"",IF(A2153="Invoice No. : ",INDEX(Sheet1!E$14:E$181,MATCH(B2153,Sheet1!A$14:A$181,0)),O2157))))</f>
        <v/>
      </c>
      <c r="P2158" t="str">
        <f>IF(ISTEXT(E2158),"",IF(ISBLANK(E2158),"",IF(ISTEXT(D2158),"",IF(A2153="Invoice No. : ",INDEX(Sheet1!G$14:G$181,MATCH(B2153,Sheet1!A$14:A$181,0)),P2157))))</f>
        <v/>
      </c>
      <c r="Q2158" t="str">
        <f t="shared" si="135"/>
        <v/>
      </c>
    </row>
    <row r="2159" spans="1:17" x14ac:dyDescent="0.2">
      <c r="F2159" s="26" t="str">
        <f t="shared" si="132"/>
        <v/>
      </c>
      <c r="G2159" s="26" t="str">
        <f>IF(ISTEXT(E2159),"",IF(ISBLANK(E2159),"",IF(ISTEXT(D2159),"",IF(A2154="Invoice No. : ",INDEX(Sheet1!F$14:F$181,MATCH(B2154,Sheet1!A$14:A$181,0)),G2158))))</f>
        <v/>
      </c>
      <c r="H2159" s="26" t="str">
        <f t="shared" si="133"/>
        <v/>
      </c>
      <c r="I2159" s="26" t="str">
        <f>IF(ISTEXT(E2159),"",IF(ISBLANK(E2159),"",IF(ISTEXT(D2159),"",IF(A2154="Invoice No. : ",TEXT(INDEX(Sheet1!C$14:C$200,MATCH(B2154,Sheet1!A$14:A$200,0)),"hh:mm:ss"),I2158))))</f>
        <v/>
      </c>
      <c r="J2159" t="str">
        <f t="shared" si="134"/>
        <v/>
      </c>
      <c r="K2159" t="str">
        <f>IF(ISBLANK(G2159),"",IF(ISTEXT(G2159),"",INDEX(Sheet1!H$14:H$181,MATCH(F2159,Sheet1!A$14:A$181,0))))</f>
        <v/>
      </c>
      <c r="L2159" t="str">
        <f>IF(ISBLANK(G2159),"",IF(ISTEXT(G2159),"",INDEX(Sheet1!I$14:I$181,MATCH(F2159,Sheet1!A$14:A$181,0))))</f>
        <v/>
      </c>
      <c r="M2159" t="str">
        <f>IF(ISBLANK(G2159),"",IF(ISTEXT(G2159),"",IF(INDEX(Sheet1!H$14:H$181,MATCH(F2159,Sheet1!A$14:A$181,0))&lt;&gt;0,IF(INDEX(Sheet1!I$14:I$181,MATCH(F2159,Sheet1!A$14:A$181,0))&lt;&gt;0,"Loan &amp; Cash","Loan"),"Cash")))</f>
        <v/>
      </c>
      <c r="N2159" t="str">
        <f>IF(ISTEXT(E2159),"",IF(ISBLANK(E2159),"",IF(ISTEXT(D2159),"",IF(A2154="Invoice No. : ",INDEX(Sheet1!D$14:D$181,MATCH(B2154,Sheet1!A$14:A$181,0)),N2158))))</f>
        <v/>
      </c>
      <c r="O2159" t="str">
        <f>IF(ISTEXT(E2159),"",IF(ISBLANK(E2159),"",IF(ISTEXT(D2159),"",IF(A2154="Invoice No. : ",INDEX(Sheet1!E$14:E$181,MATCH(B2154,Sheet1!A$14:A$181,0)),O2158))))</f>
        <v/>
      </c>
      <c r="P2159" t="str">
        <f>IF(ISTEXT(E2159),"",IF(ISBLANK(E2159),"",IF(ISTEXT(D2159),"",IF(A2154="Invoice No. : ",INDEX(Sheet1!G$14:G$181,MATCH(B2154,Sheet1!A$14:A$181,0)),P2158))))</f>
        <v/>
      </c>
      <c r="Q2159" t="str">
        <f t="shared" si="135"/>
        <v/>
      </c>
    </row>
    <row r="2160" spans="1:17" x14ac:dyDescent="0.2">
      <c r="F2160" s="26" t="str">
        <f t="shared" si="132"/>
        <v/>
      </c>
      <c r="G2160" s="26" t="str">
        <f>IF(ISTEXT(E2160),"",IF(ISBLANK(E2160),"",IF(ISTEXT(D2160),"",IF(A2155="Invoice No. : ",INDEX(Sheet1!F$14:F$181,MATCH(B2155,Sheet1!A$14:A$181,0)),G2159))))</f>
        <v/>
      </c>
      <c r="H2160" s="26" t="str">
        <f t="shared" si="133"/>
        <v/>
      </c>
      <c r="I2160" s="26" t="str">
        <f>IF(ISTEXT(E2160),"",IF(ISBLANK(E2160),"",IF(ISTEXT(D2160),"",IF(A2155="Invoice No. : ",TEXT(INDEX(Sheet1!C$14:C$200,MATCH(B2155,Sheet1!A$14:A$200,0)),"hh:mm:ss"),I2159))))</f>
        <v/>
      </c>
      <c r="J2160" t="str">
        <f t="shared" si="134"/>
        <v/>
      </c>
      <c r="K2160" t="str">
        <f>IF(ISBLANK(G2160),"",IF(ISTEXT(G2160),"",INDEX(Sheet1!H$14:H$181,MATCH(F2160,Sheet1!A$14:A$181,0))))</f>
        <v/>
      </c>
      <c r="L2160" t="str">
        <f>IF(ISBLANK(G2160),"",IF(ISTEXT(G2160),"",INDEX(Sheet1!I$14:I$181,MATCH(F2160,Sheet1!A$14:A$181,0))))</f>
        <v/>
      </c>
      <c r="M2160" t="str">
        <f>IF(ISBLANK(G2160),"",IF(ISTEXT(G2160),"",IF(INDEX(Sheet1!H$14:H$181,MATCH(F2160,Sheet1!A$14:A$181,0))&lt;&gt;0,IF(INDEX(Sheet1!I$14:I$181,MATCH(F2160,Sheet1!A$14:A$181,0))&lt;&gt;0,"Loan &amp; Cash","Loan"),"Cash")))</f>
        <v/>
      </c>
      <c r="N2160" t="str">
        <f>IF(ISTEXT(E2160),"",IF(ISBLANK(E2160),"",IF(ISTEXT(D2160),"",IF(A2155="Invoice No. : ",INDEX(Sheet1!D$14:D$181,MATCH(B2155,Sheet1!A$14:A$181,0)),N2159))))</f>
        <v/>
      </c>
      <c r="O2160" t="str">
        <f>IF(ISTEXT(E2160),"",IF(ISBLANK(E2160),"",IF(ISTEXT(D2160),"",IF(A2155="Invoice No. : ",INDEX(Sheet1!E$14:E$181,MATCH(B2155,Sheet1!A$14:A$181,0)),O2159))))</f>
        <v/>
      </c>
      <c r="P2160" t="str">
        <f>IF(ISTEXT(E2160),"",IF(ISBLANK(E2160),"",IF(ISTEXT(D2160),"",IF(A2155="Invoice No. : ",INDEX(Sheet1!G$14:G$181,MATCH(B2155,Sheet1!A$14:A$181,0)),P2159))))</f>
        <v/>
      </c>
      <c r="Q2160" t="str">
        <f t="shared" si="135"/>
        <v/>
      </c>
    </row>
    <row r="2161" spans="1:17" x14ac:dyDescent="0.2">
      <c r="A2161" s="3" t="s">
        <v>4</v>
      </c>
      <c r="B2161" s="4">
        <v>2145425</v>
      </c>
      <c r="C2161" s="3" t="s">
        <v>5</v>
      </c>
      <c r="D2161" s="5" t="s">
        <v>185</v>
      </c>
      <c r="F2161" s="26" t="str">
        <f t="shared" si="132"/>
        <v/>
      </c>
      <c r="G2161" s="26" t="str">
        <f>IF(ISTEXT(E2161),"",IF(ISBLANK(E2161),"",IF(ISTEXT(D2161),"",IF(A2156="Invoice No. : ",INDEX(Sheet1!F$14:F$181,MATCH(B2156,Sheet1!A$14:A$181,0)),G2160))))</f>
        <v/>
      </c>
      <c r="H2161" s="26" t="str">
        <f t="shared" si="133"/>
        <v/>
      </c>
      <c r="I2161" s="26" t="str">
        <f>IF(ISTEXT(E2161),"",IF(ISBLANK(E2161),"",IF(ISTEXT(D2161),"",IF(A2156="Invoice No. : ",TEXT(INDEX(Sheet1!C$14:C$200,MATCH(B2156,Sheet1!A$14:A$200,0)),"hh:mm:ss"),I2160))))</f>
        <v/>
      </c>
      <c r="J2161" t="str">
        <f t="shared" si="134"/>
        <v/>
      </c>
      <c r="K2161" t="str">
        <f>IF(ISBLANK(G2161),"",IF(ISTEXT(G2161),"",INDEX(Sheet1!H$14:H$181,MATCH(F2161,Sheet1!A$14:A$181,0))))</f>
        <v/>
      </c>
      <c r="L2161" t="str">
        <f>IF(ISBLANK(G2161),"",IF(ISTEXT(G2161),"",INDEX(Sheet1!I$14:I$181,MATCH(F2161,Sheet1!A$14:A$181,0))))</f>
        <v/>
      </c>
      <c r="M2161" t="str">
        <f>IF(ISBLANK(G2161),"",IF(ISTEXT(G2161),"",IF(INDEX(Sheet1!H$14:H$181,MATCH(F2161,Sheet1!A$14:A$181,0))&lt;&gt;0,IF(INDEX(Sheet1!I$14:I$181,MATCH(F2161,Sheet1!A$14:A$181,0))&lt;&gt;0,"Loan &amp; Cash","Loan"),"Cash")))</f>
        <v/>
      </c>
      <c r="N2161" t="str">
        <f>IF(ISTEXT(E2161),"",IF(ISBLANK(E2161),"",IF(ISTEXT(D2161),"",IF(A2156="Invoice No. : ",INDEX(Sheet1!D$14:D$181,MATCH(B2156,Sheet1!A$14:A$181,0)),N2160))))</f>
        <v/>
      </c>
      <c r="O2161" t="str">
        <f>IF(ISTEXT(E2161),"",IF(ISBLANK(E2161),"",IF(ISTEXT(D2161),"",IF(A2156="Invoice No. : ",INDEX(Sheet1!E$14:E$181,MATCH(B2156,Sheet1!A$14:A$181,0)),O2160))))</f>
        <v/>
      </c>
      <c r="P2161" t="str">
        <f>IF(ISTEXT(E2161),"",IF(ISBLANK(E2161),"",IF(ISTEXT(D2161),"",IF(A2156="Invoice No. : ",INDEX(Sheet1!G$14:G$181,MATCH(B2156,Sheet1!A$14:A$181,0)),P2160))))</f>
        <v/>
      </c>
      <c r="Q2161" t="str">
        <f t="shared" si="135"/>
        <v/>
      </c>
    </row>
    <row r="2162" spans="1:17" x14ac:dyDescent="0.2">
      <c r="A2162" s="3" t="s">
        <v>7</v>
      </c>
      <c r="B2162" s="6">
        <v>44943</v>
      </c>
      <c r="C2162" s="3" t="s">
        <v>8</v>
      </c>
      <c r="D2162" s="7">
        <v>2</v>
      </c>
      <c r="F2162" s="26" t="str">
        <f t="shared" si="132"/>
        <v/>
      </c>
      <c r="G2162" s="26" t="str">
        <f>IF(ISTEXT(E2162),"",IF(ISBLANK(E2162),"",IF(ISTEXT(D2162),"",IF(A2157="Invoice No. : ",INDEX(Sheet1!F$14:F$181,MATCH(B2157,Sheet1!A$14:A$181,0)),G2161))))</f>
        <v/>
      </c>
      <c r="H2162" s="26" t="str">
        <f t="shared" si="133"/>
        <v/>
      </c>
      <c r="I2162" s="26" t="str">
        <f>IF(ISTEXT(E2162),"",IF(ISBLANK(E2162),"",IF(ISTEXT(D2162),"",IF(A2157="Invoice No. : ",TEXT(INDEX(Sheet1!C$14:C$200,MATCH(B2157,Sheet1!A$14:A$200,0)),"hh:mm:ss"),I2161))))</f>
        <v/>
      </c>
      <c r="J2162" t="str">
        <f t="shared" si="134"/>
        <v/>
      </c>
      <c r="K2162" t="str">
        <f>IF(ISBLANK(G2162),"",IF(ISTEXT(G2162),"",INDEX(Sheet1!H$14:H$181,MATCH(F2162,Sheet1!A$14:A$181,0))))</f>
        <v/>
      </c>
      <c r="L2162" t="str">
        <f>IF(ISBLANK(G2162),"",IF(ISTEXT(G2162),"",INDEX(Sheet1!I$14:I$181,MATCH(F2162,Sheet1!A$14:A$181,0))))</f>
        <v/>
      </c>
      <c r="M2162" t="str">
        <f>IF(ISBLANK(G2162),"",IF(ISTEXT(G2162),"",IF(INDEX(Sheet1!H$14:H$181,MATCH(F2162,Sheet1!A$14:A$181,0))&lt;&gt;0,IF(INDEX(Sheet1!I$14:I$181,MATCH(F2162,Sheet1!A$14:A$181,0))&lt;&gt;0,"Loan &amp; Cash","Loan"),"Cash")))</f>
        <v/>
      </c>
      <c r="N2162" t="str">
        <f>IF(ISTEXT(E2162),"",IF(ISBLANK(E2162),"",IF(ISTEXT(D2162),"",IF(A2157="Invoice No. : ",INDEX(Sheet1!D$14:D$181,MATCH(B2157,Sheet1!A$14:A$181,0)),N2161))))</f>
        <v/>
      </c>
      <c r="O2162" t="str">
        <f>IF(ISTEXT(E2162),"",IF(ISBLANK(E2162),"",IF(ISTEXT(D2162),"",IF(A2157="Invoice No. : ",INDEX(Sheet1!E$14:E$181,MATCH(B2157,Sheet1!A$14:A$181,0)),O2161))))</f>
        <v/>
      </c>
      <c r="P2162" t="str">
        <f>IF(ISTEXT(E2162),"",IF(ISBLANK(E2162),"",IF(ISTEXT(D2162),"",IF(A2157="Invoice No. : ",INDEX(Sheet1!G$14:G$181,MATCH(B2157,Sheet1!A$14:A$181,0)),P2161))))</f>
        <v/>
      </c>
      <c r="Q2162" t="str">
        <f t="shared" si="135"/>
        <v/>
      </c>
    </row>
    <row r="2163" spans="1:17" x14ac:dyDescent="0.2">
      <c r="F2163" s="26" t="str">
        <f t="shared" si="132"/>
        <v/>
      </c>
      <c r="G2163" s="26" t="str">
        <f>IF(ISTEXT(E2163),"",IF(ISBLANK(E2163),"",IF(ISTEXT(D2163),"",IF(A2158="Invoice No. : ",INDEX(Sheet1!F$14:F$181,MATCH(B2158,Sheet1!A$14:A$181,0)),G2162))))</f>
        <v/>
      </c>
      <c r="H2163" s="26" t="str">
        <f t="shared" si="133"/>
        <v/>
      </c>
      <c r="I2163" s="26" t="str">
        <f>IF(ISTEXT(E2163),"",IF(ISBLANK(E2163),"",IF(ISTEXT(D2163),"",IF(A2158="Invoice No. : ",TEXT(INDEX(Sheet1!C$14:C$200,MATCH(B2158,Sheet1!A$14:A$200,0)),"hh:mm:ss"),I2162))))</f>
        <v/>
      </c>
      <c r="J2163" t="str">
        <f t="shared" si="134"/>
        <v/>
      </c>
      <c r="K2163" t="str">
        <f>IF(ISBLANK(G2163),"",IF(ISTEXT(G2163),"",INDEX(Sheet1!H$14:H$181,MATCH(F2163,Sheet1!A$14:A$181,0))))</f>
        <v/>
      </c>
      <c r="L2163" t="str">
        <f>IF(ISBLANK(G2163),"",IF(ISTEXT(G2163),"",INDEX(Sheet1!I$14:I$181,MATCH(F2163,Sheet1!A$14:A$181,0))))</f>
        <v/>
      </c>
      <c r="M2163" t="str">
        <f>IF(ISBLANK(G2163),"",IF(ISTEXT(G2163),"",IF(INDEX(Sheet1!H$14:H$181,MATCH(F2163,Sheet1!A$14:A$181,0))&lt;&gt;0,IF(INDEX(Sheet1!I$14:I$181,MATCH(F2163,Sheet1!A$14:A$181,0))&lt;&gt;0,"Loan &amp; Cash","Loan"),"Cash")))</f>
        <v/>
      </c>
      <c r="N2163" t="str">
        <f>IF(ISTEXT(E2163),"",IF(ISBLANK(E2163),"",IF(ISTEXT(D2163),"",IF(A2158="Invoice No. : ",INDEX(Sheet1!D$14:D$181,MATCH(B2158,Sheet1!A$14:A$181,0)),N2162))))</f>
        <v/>
      </c>
      <c r="O2163" t="str">
        <f>IF(ISTEXT(E2163),"",IF(ISBLANK(E2163),"",IF(ISTEXT(D2163),"",IF(A2158="Invoice No. : ",INDEX(Sheet1!E$14:E$181,MATCH(B2158,Sheet1!A$14:A$181,0)),O2162))))</f>
        <v/>
      </c>
      <c r="P2163" t="str">
        <f>IF(ISTEXT(E2163),"",IF(ISBLANK(E2163),"",IF(ISTEXT(D2163),"",IF(A2158="Invoice No. : ",INDEX(Sheet1!G$14:G$181,MATCH(B2158,Sheet1!A$14:A$181,0)),P2162))))</f>
        <v/>
      </c>
      <c r="Q2163" t="str">
        <f t="shared" si="135"/>
        <v/>
      </c>
    </row>
    <row r="2164" spans="1:17" x14ac:dyDescent="0.2">
      <c r="A2164" s="8" t="s">
        <v>9</v>
      </c>
      <c r="B2164" s="8" t="s">
        <v>10</v>
      </c>
      <c r="C2164" s="9" t="s">
        <v>11</v>
      </c>
      <c r="D2164" s="9" t="s">
        <v>12</v>
      </c>
      <c r="E2164" s="9" t="s">
        <v>13</v>
      </c>
      <c r="F2164" s="26" t="str">
        <f t="shared" si="132"/>
        <v/>
      </c>
      <c r="G2164" s="26" t="str">
        <f>IF(ISTEXT(E2164),"",IF(ISBLANK(E2164),"",IF(ISTEXT(D2164),"",IF(A2159="Invoice No. : ",INDEX(Sheet1!F$14:F$181,MATCH(B2159,Sheet1!A$14:A$181,0)),G2163))))</f>
        <v/>
      </c>
      <c r="H2164" s="26" t="str">
        <f t="shared" si="133"/>
        <v/>
      </c>
      <c r="I2164" s="26" t="str">
        <f>IF(ISTEXT(E2164),"",IF(ISBLANK(E2164),"",IF(ISTEXT(D2164),"",IF(A2159="Invoice No. : ",TEXT(INDEX(Sheet1!C$14:C$200,MATCH(B2159,Sheet1!A$14:A$200,0)),"hh:mm:ss"),I2163))))</f>
        <v/>
      </c>
      <c r="J2164" t="str">
        <f t="shared" si="134"/>
        <v/>
      </c>
      <c r="K2164" t="str">
        <f>IF(ISBLANK(G2164),"",IF(ISTEXT(G2164),"",INDEX(Sheet1!H$14:H$181,MATCH(F2164,Sheet1!A$14:A$181,0))))</f>
        <v/>
      </c>
      <c r="L2164" t="str">
        <f>IF(ISBLANK(G2164),"",IF(ISTEXT(G2164),"",INDEX(Sheet1!I$14:I$181,MATCH(F2164,Sheet1!A$14:A$181,0))))</f>
        <v/>
      </c>
      <c r="M2164" t="str">
        <f>IF(ISBLANK(G2164),"",IF(ISTEXT(G2164),"",IF(INDEX(Sheet1!H$14:H$181,MATCH(F2164,Sheet1!A$14:A$181,0))&lt;&gt;0,IF(INDEX(Sheet1!I$14:I$181,MATCH(F2164,Sheet1!A$14:A$181,0))&lt;&gt;0,"Loan &amp; Cash","Loan"),"Cash")))</f>
        <v/>
      </c>
      <c r="N2164" t="str">
        <f>IF(ISTEXT(E2164),"",IF(ISBLANK(E2164),"",IF(ISTEXT(D2164),"",IF(A2159="Invoice No. : ",INDEX(Sheet1!D$14:D$181,MATCH(B2159,Sheet1!A$14:A$181,0)),N2163))))</f>
        <v/>
      </c>
      <c r="O2164" t="str">
        <f>IF(ISTEXT(E2164),"",IF(ISBLANK(E2164),"",IF(ISTEXT(D2164),"",IF(A2159="Invoice No. : ",INDEX(Sheet1!E$14:E$181,MATCH(B2159,Sheet1!A$14:A$181,0)),O2163))))</f>
        <v/>
      </c>
      <c r="P2164" t="str">
        <f>IF(ISTEXT(E2164),"",IF(ISBLANK(E2164),"",IF(ISTEXT(D2164),"",IF(A2159="Invoice No. : ",INDEX(Sheet1!G$14:G$181,MATCH(B2159,Sheet1!A$14:A$181,0)),P2163))))</f>
        <v/>
      </c>
      <c r="Q2164" t="str">
        <f t="shared" si="135"/>
        <v/>
      </c>
    </row>
    <row r="2165" spans="1:17" x14ac:dyDescent="0.2">
      <c r="F2165" s="26" t="str">
        <f t="shared" si="132"/>
        <v/>
      </c>
      <c r="G2165" s="26" t="str">
        <f>IF(ISTEXT(E2165),"",IF(ISBLANK(E2165),"",IF(ISTEXT(D2165),"",IF(A2160="Invoice No. : ",INDEX(Sheet1!F$14:F$181,MATCH(B2160,Sheet1!A$14:A$181,0)),G2164))))</f>
        <v/>
      </c>
      <c r="H2165" s="26" t="str">
        <f t="shared" si="133"/>
        <v/>
      </c>
      <c r="I2165" s="26" t="str">
        <f>IF(ISTEXT(E2165),"",IF(ISBLANK(E2165),"",IF(ISTEXT(D2165),"",IF(A2160="Invoice No. : ",TEXT(INDEX(Sheet1!C$14:C$200,MATCH(B2160,Sheet1!A$14:A$200,0)),"hh:mm:ss"),I2164))))</f>
        <v/>
      </c>
      <c r="J2165" t="str">
        <f t="shared" si="134"/>
        <v/>
      </c>
      <c r="K2165" t="str">
        <f>IF(ISBLANK(G2165),"",IF(ISTEXT(G2165),"",INDEX(Sheet1!H$14:H$181,MATCH(F2165,Sheet1!A$14:A$181,0))))</f>
        <v/>
      </c>
      <c r="L2165" t="str">
        <f>IF(ISBLANK(G2165),"",IF(ISTEXT(G2165),"",INDEX(Sheet1!I$14:I$181,MATCH(F2165,Sheet1!A$14:A$181,0))))</f>
        <v/>
      </c>
      <c r="M2165" t="str">
        <f>IF(ISBLANK(G2165),"",IF(ISTEXT(G2165),"",IF(INDEX(Sheet1!H$14:H$181,MATCH(F2165,Sheet1!A$14:A$181,0))&lt;&gt;0,IF(INDEX(Sheet1!I$14:I$181,MATCH(F2165,Sheet1!A$14:A$181,0))&lt;&gt;0,"Loan &amp; Cash","Loan"),"Cash")))</f>
        <v/>
      </c>
      <c r="N2165" t="str">
        <f>IF(ISTEXT(E2165),"",IF(ISBLANK(E2165),"",IF(ISTEXT(D2165),"",IF(A2160="Invoice No. : ",INDEX(Sheet1!D$14:D$181,MATCH(B2160,Sheet1!A$14:A$181,0)),N2164))))</f>
        <v/>
      </c>
      <c r="O2165" t="str">
        <f>IF(ISTEXT(E2165),"",IF(ISBLANK(E2165),"",IF(ISTEXT(D2165),"",IF(A2160="Invoice No. : ",INDEX(Sheet1!E$14:E$181,MATCH(B2160,Sheet1!A$14:A$181,0)),O2164))))</f>
        <v/>
      </c>
      <c r="P2165" t="str">
        <f>IF(ISTEXT(E2165),"",IF(ISBLANK(E2165),"",IF(ISTEXT(D2165),"",IF(A2160="Invoice No. : ",INDEX(Sheet1!G$14:G$181,MATCH(B2160,Sheet1!A$14:A$181,0)),P2164))))</f>
        <v/>
      </c>
      <c r="Q2165" t="str">
        <f t="shared" si="135"/>
        <v/>
      </c>
    </row>
    <row r="2166" spans="1:17" x14ac:dyDescent="0.2">
      <c r="A2166" s="10" t="s">
        <v>406</v>
      </c>
      <c r="B2166" s="10" t="s">
        <v>407</v>
      </c>
      <c r="C2166" s="11">
        <v>2</v>
      </c>
      <c r="D2166" s="11">
        <v>8.75</v>
      </c>
      <c r="E2166" s="11">
        <v>17.5</v>
      </c>
      <c r="F2166" s="26">
        <f t="shared" si="132"/>
        <v>2145425</v>
      </c>
      <c r="G2166" s="26">
        <f>IF(ISTEXT(E2166),"",IF(ISBLANK(E2166),"",IF(ISTEXT(D2166),"",IF(A2161="Invoice No. : ",INDEX(Sheet1!F$14:F$181,MATCH(B2161,Sheet1!A$14:A$181,0)),G2165))))</f>
        <v>21531</v>
      </c>
      <c r="H2166" s="26" t="str">
        <f t="shared" si="133"/>
        <v>01/17/2023</v>
      </c>
      <c r="I2166" s="26" t="str">
        <f>IF(ISTEXT(E2166),"",IF(ISBLANK(E2166),"",IF(ISTEXT(D2166),"",IF(A2161="Invoice No. : ",TEXT(INDEX(Sheet1!C$14:C$200,MATCH(B2161,Sheet1!A$14:A$200,0)),"hh:mm:ss"),I2165))))</f>
        <v>15:50:08</v>
      </c>
      <c r="J2166">
        <f t="shared" si="134"/>
        <v>135.25</v>
      </c>
      <c r="K2166">
        <f>IF(ISBLANK(G2166),"",IF(ISTEXT(G2166),"",INDEX(Sheet1!H$14:H$181,MATCH(F2166,Sheet1!A$14:A$181,0))))</f>
        <v>0</v>
      </c>
      <c r="L2166">
        <f>IF(ISBLANK(G2166),"",IF(ISTEXT(G2166),"",INDEX(Sheet1!I$14:I$181,MATCH(F2166,Sheet1!A$14:A$181,0))))</f>
        <v>135.25</v>
      </c>
      <c r="M2166" t="str">
        <f>IF(ISBLANK(G2166),"",IF(ISTEXT(G2166),"",IF(INDEX(Sheet1!H$14:H$181,MATCH(F2166,Sheet1!A$14:A$181,0))&lt;&gt;0,IF(INDEX(Sheet1!I$14:I$181,MATCH(F2166,Sheet1!A$14:A$181,0))&lt;&gt;0,"Loan &amp; Cash","Loan"),"Cash")))</f>
        <v>Cash</v>
      </c>
      <c r="N2166">
        <f>IF(ISTEXT(E2166),"",IF(ISBLANK(E2166),"",IF(ISTEXT(D2166),"",IF(A2161="Invoice No. : ",INDEX(Sheet1!D$14:D$181,MATCH(B2161,Sheet1!A$14:A$181,0)),N2165))))</f>
        <v>2</v>
      </c>
      <c r="O2166" t="str">
        <f>IF(ISTEXT(E2166),"",IF(ISBLANK(E2166),"",IF(ISTEXT(D2166),"",IF(A2161="Invoice No. : ",INDEX(Sheet1!E$14:E$181,MATCH(B2161,Sheet1!A$14:A$181,0)),O2165))))</f>
        <v>RUBY</v>
      </c>
      <c r="P2166" t="str">
        <f>IF(ISTEXT(E2166),"",IF(ISBLANK(E2166),"",IF(ISTEXT(D2166),"",IF(A2161="Invoice No. : ",INDEX(Sheet1!G$14:G$181,MATCH(B2161,Sheet1!A$14:A$181,0)),P2165))))</f>
        <v>GACAO, RIZZA VALENTIN</v>
      </c>
      <c r="Q2166">
        <f t="shared" si="135"/>
        <v>130591.09</v>
      </c>
    </row>
    <row r="2167" spans="1:17" x14ac:dyDescent="0.2">
      <c r="A2167" s="10" t="s">
        <v>1357</v>
      </c>
      <c r="B2167" s="10" t="s">
        <v>1358</v>
      </c>
      <c r="C2167" s="11">
        <v>1</v>
      </c>
      <c r="D2167" s="11">
        <v>15.5</v>
      </c>
      <c r="E2167" s="11">
        <v>15.5</v>
      </c>
      <c r="F2167" s="26">
        <f t="shared" si="132"/>
        <v>2145425</v>
      </c>
      <c r="G2167" s="26">
        <f>IF(ISTEXT(E2167),"",IF(ISBLANK(E2167),"",IF(ISTEXT(D2167),"",IF(A2162="Invoice No. : ",INDEX(Sheet1!F$14:F$181,MATCH(B2162,Sheet1!A$14:A$181,0)),G2166))))</f>
        <v>21531</v>
      </c>
      <c r="H2167" s="26" t="str">
        <f t="shared" si="133"/>
        <v>01/17/2023</v>
      </c>
      <c r="I2167" s="26" t="str">
        <f>IF(ISTEXT(E2167),"",IF(ISBLANK(E2167),"",IF(ISTEXT(D2167),"",IF(A2162="Invoice No. : ",TEXT(INDEX(Sheet1!C$14:C$200,MATCH(B2162,Sheet1!A$14:A$200,0)),"hh:mm:ss"),I2166))))</f>
        <v>15:50:08</v>
      </c>
      <c r="J2167">
        <f t="shared" si="134"/>
        <v>135.25</v>
      </c>
      <c r="K2167">
        <f>IF(ISBLANK(G2167),"",IF(ISTEXT(G2167),"",INDEX(Sheet1!H$14:H$181,MATCH(F2167,Sheet1!A$14:A$181,0))))</f>
        <v>0</v>
      </c>
      <c r="L2167">
        <f>IF(ISBLANK(G2167),"",IF(ISTEXT(G2167),"",INDEX(Sheet1!I$14:I$181,MATCH(F2167,Sheet1!A$14:A$181,0))))</f>
        <v>135.25</v>
      </c>
      <c r="M2167" t="str">
        <f>IF(ISBLANK(G2167),"",IF(ISTEXT(G2167),"",IF(INDEX(Sheet1!H$14:H$181,MATCH(F2167,Sheet1!A$14:A$181,0))&lt;&gt;0,IF(INDEX(Sheet1!I$14:I$181,MATCH(F2167,Sheet1!A$14:A$181,0))&lt;&gt;0,"Loan &amp; Cash","Loan"),"Cash")))</f>
        <v>Cash</v>
      </c>
      <c r="N2167">
        <f>IF(ISTEXT(E2167),"",IF(ISBLANK(E2167),"",IF(ISTEXT(D2167),"",IF(A2162="Invoice No. : ",INDEX(Sheet1!D$14:D$181,MATCH(B2162,Sheet1!A$14:A$181,0)),N2166))))</f>
        <v>2</v>
      </c>
      <c r="O2167" t="str">
        <f>IF(ISTEXT(E2167),"",IF(ISBLANK(E2167),"",IF(ISTEXT(D2167),"",IF(A2162="Invoice No. : ",INDEX(Sheet1!E$14:E$181,MATCH(B2162,Sheet1!A$14:A$181,0)),O2166))))</f>
        <v>RUBY</v>
      </c>
      <c r="P2167" t="str">
        <f>IF(ISTEXT(E2167),"",IF(ISBLANK(E2167),"",IF(ISTEXT(D2167),"",IF(A2162="Invoice No. : ",INDEX(Sheet1!G$14:G$181,MATCH(B2162,Sheet1!A$14:A$181,0)),P2166))))</f>
        <v>GACAO, RIZZA VALENTIN</v>
      </c>
      <c r="Q2167">
        <f t="shared" si="135"/>
        <v>130591.09</v>
      </c>
    </row>
    <row r="2168" spans="1:17" x14ac:dyDescent="0.2">
      <c r="A2168" s="10" t="s">
        <v>147</v>
      </c>
      <c r="B2168" s="10" t="s">
        <v>148</v>
      </c>
      <c r="C2168" s="11">
        <v>1</v>
      </c>
      <c r="D2168" s="11">
        <v>55.25</v>
      </c>
      <c r="E2168" s="11">
        <v>55.25</v>
      </c>
      <c r="F2168" s="26">
        <f t="shared" si="132"/>
        <v>2145425</v>
      </c>
      <c r="G2168" s="26">
        <f>IF(ISTEXT(E2168),"",IF(ISBLANK(E2168),"",IF(ISTEXT(D2168),"",IF(A2163="Invoice No. : ",INDEX(Sheet1!F$14:F$181,MATCH(B2163,Sheet1!A$14:A$181,0)),G2167))))</f>
        <v>21531</v>
      </c>
      <c r="H2168" s="26" t="str">
        <f t="shared" si="133"/>
        <v>01/17/2023</v>
      </c>
      <c r="I2168" s="26" t="str">
        <f>IF(ISTEXT(E2168),"",IF(ISBLANK(E2168),"",IF(ISTEXT(D2168),"",IF(A2163="Invoice No. : ",TEXT(INDEX(Sheet1!C$14:C$200,MATCH(B2163,Sheet1!A$14:A$200,0)),"hh:mm:ss"),I2167))))</f>
        <v>15:50:08</v>
      </c>
      <c r="J2168">
        <f t="shared" si="134"/>
        <v>135.25</v>
      </c>
      <c r="K2168">
        <f>IF(ISBLANK(G2168),"",IF(ISTEXT(G2168),"",INDEX(Sheet1!H$14:H$181,MATCH(F2168,Sheet1!A$14:A$181,0))))</f>
        <v>0</v>
      </c>
      <c r="L2168">
        <f>IF(ISBLANK(G2168),"",IF(ISTEXT(G2168),"",INDEX(Sheet1!I$14:I$181,MATCH(F2168,Sheet1!A$14:A$181,0))))</f>
        <v>135.25</v>
      </c>
      <c r="M2168" t="str">
        <f>IF(ISBLANK(G2168),"",IF(ISTEXT(G2168),"",IF(INDEX(Sheet1!H$14:H$181,MATCH(F2168,Sheet1!A$14:A$181,0))&lt;&gt;0,IF(INDEX(Sheet1!I$14:I$181,MATCH(F2168,Sheet1!A$14:A$181,0))&lt;&gt;0,"Loan &amp; Cash","Loan"),"Cash")))</f>
        <v>Cash</v>
      </c>
      <c r="N2168">
        <f>IF(ISTEXT(E2168),"",IF(ISBLANK(E2168),"",IF(ISTEXT(D2168),"",IF(A2163="Invoice No. : ",INDEX(Sheet1!D$14:D$181,MATCH(B2163,Sheet1!A$14:A$181,0)),N2167))))</f>
        <v>2</v>
      </c>
      <c r="O2168" t="str">
        <f>IF(ISTEXT(E2168),"",IF(ISBLANK(E2168),"",IF(ISTEXT(D2168),"",IF(A2163="Invoice No. : ",INDEX(Sheet1!E$14:E$181,MATCH(B2163,Sheet1!A$14:A$181,0)),O2167))))</f>
        <v>RUBY</v>
      </c>
      <c r="P2168" t="str">
        <f>IF(ISTEXT(E2168),"",IF(ISBLANK(E2168),"",IF(ISTEXT(D2168),"",IF(A2163="Invoice No. : ",INDEX(Sheet1!G$14:G$181,MATCH(B2163,Sheet1!A$14:A$181,0)),P2167))))</f>
        <v>GACAO, RIZZA VALENTIN</v>
      </c>
      <c r="Q2168">
        <f t="shared" si="135"/>
        <v>130591.09</v>
      </c>
    </row>
    <row r="2169" spans="1:17" x14ac:dyDescent="0.2">
      <c r="A2169" s="10" t="s">
        <v>95</v>
      </c>
      <c r="B2169" s="10" t="s">
        <v>96</v>
      </c>
      <c r="C2169" s="11">
        <v>1</v>
      </c>
      <c r="D2169" s="11">
        <v>47</v>
      </c>
      <c r="E2169" s="11">
        <v>47</v>
      </c>
      <c r="F2169" s="26">
        <f t="shared" si="132"/>
        <v>2145425</v>
      </c>
      <c r="G2169" s="26">
        <f>IF(ISTEXT(E2169),"",IF(ISBLANK(E2169),"",IF(ISTEXT(D2169),"",IF(A2164="Invoice No. : ",INDEX(Sheet1!F$14:F$181,MATCH(B2164,Sheet1!A$14:A$181,0)),G2168))))</f>
        <v>21531</v>
      </c>
      <c r="H2169" s="26" t="str">
        <f t="shared" si="133"/>
        <v>01/17/2023</v>
      </c>
      <c r="I2169" s="26" t="str">
        <f>IF(ISTEXT(E2169),"",IF(ISBLANK(E2169),"",IF(ISTEXT(D2169),"",IF(A2164="Invoice No. : ",TEXT(INDEX(Sheet1!C$14:C$200,MATCH(B2164,Sheet1!A$14:A$200,0)),"hh:mm:ss"),I2168))))</f>
        <v>15:50:08</v>
      </c>
      <c r="J2169">
        <f t="shared" si="134"/>
        <v>135.25</v>
      </c>
      <c r="K2169">
        <f>IF(ISBLANK(G2169),"",IF(ISTEXT(G2169),"",INDEX(Sheet1!H$14:H$181,MATCH(F2169,Sheet1!A$14:A$181,0))))</f>
        <v>0</v>
      </c>
      <c r="L2169">
        <f>IF(ISBLANK(G2169),"",IF(ISTEXT(G2169),"",INDEX(Sheet1!I$14:I$181,MATCH(F2169,Sheet1!A$14:A$181,0))))</f>
        <v>135.25</v>
      </c>
      <c r="M2169" t="str">
        <f>IF(ISBLANK(G2169),"",IF(ISTEXT(G2169),"",IF(INDEX(Sheet1!H$14:H$181,MATCH(F2169,Sheet1!A$14:A$181,0))&lt;&gt;0,IF(INDEX(Sheet1!I$14:I$181,MATCH(F2169,Sheet1!A$14:A$181,0))&lt;&gt;0,"Loan &amp; Cash","Loan"),"Cash")))</f>
        <v>Cash</v>
      </c>
      <c r="N2169">
        <f>IF(ISTEXT(E2169),"",IF(ISBLANK(E2169),"",IF(ISTEXT(D2169),"",IF(A2164="Invoice No. : ",INDEX(Sheet1!D$14:D$181,MATCH(B2164,Sheet1!A$14:A$181,0)),N2168))))</f>
        <v>2</v>
      </c>
      <c r="O2169" t="str">
        <f>IF(ISTEXT(E2169),"",IF(ISBLANK(E2169),"",IF(ISTEXT(D2169),"",IF(A2164="Invoice No. : ",INDEX(Sheet1!E$14:E$181,MATCH(B2164,Sheet1!A$14:A$181,0)),O2168))))</f>
        <v>RUBY</v>
      </c>
      <c r="P2169" t="str">
        <f>IF(ISTEXT(E2169),"",IF(ISBLANK(E2169),"",IF(ISTEXT(D2169),"",IF(A2164="Invoice No. : ",INDEX(Sheet1!G$14:G$181,MATCH(B2164,Sheet1!A$14:A$181,0)),P2168))))</f>
        <v>GACAO, RIZZA VALENTIN</v>
      </c>
      <c r="Q2169">
        <f t="shared" si="135"/>
        <v>130591.09</v>
      </c>
    </row>
    <row r="2170" spans="1:17" x14ac:dyDescent="0.2">
      <c r="D2170" s="12" t="s">
        <v>16</v>
      </c>
      <c r="E2170" s="13">
        <v>135.25</v>
      </c>
      <c r="F2170" s="26" t="str">
        <f t="shared" si="132"/>
        <v/>
      </c>
      <c r="G2170" s="26" t="str">
        <f>IF(ISTEXT(E2170),"",IF(ISBLANK(E2170),"",IF(ISTEXT(D2170),"",IF(A2165="Invoice No. : ",INDEX(Sheet1!F$14:F$181,MATCH(B2165,Sheet1!A$14:A$181,0)),G2169))))</f>
        <v/>
      </c>
      <c r="H2170" s="26" t="str">
        <f t="shared" si="133"/>
        <v/>
      </c>
      <c r="I2170" s="26" t="str">
        <f>IF(ISTEXT(E2170),"",IF(ISBLANK(E2170),"",IF(ISTEXT(D2170),"",IF(A2165="Invoice No. : ",TEXT(INDEX(Sheet1!C$14:C$200,MATCH(B2165,Sheet1!A$14:A$200,0)),"hh:mm:ss"),I2169))))</f>
        <v/>
      </c>
      <c r="J2170" t="str">
        <f t="shared" si="134"/>
        <v/>
      </c>
      <c r="K2170" t="str">
        <f>IF(ISBLANK(G2170),"",IF(ISTEXT(G2170),"",INDEX(Sheet1!H$14:H$181,MATCH(F2170,Sheet1!A$14:A$181,0))))</f>
        <v/>
      </c>
      <c r="L2170" t="str">
        <f>IF(ISBLANK(G2170),"",IF(ISTEXT(G2170),"",INDEX(Sheet1!I$14:I$181,MATCH(F2170,Sheet1!A$14:A$181,0))))</f>
        <v/>
      </c>
      <c r="M2170" t="str">
        <f>IF(ISBLANK(G2170),"",IF(ISTEXT(G2170),"",IF(INDEX(Sheet1!H$14:H$181,MATCH(F2170,Sheet1!A$14:A$181,0))&lt;&gt;0,IF(INDEX(Sheet1!I$14:I$181,MATCH(F2170,Sheet1!A$14:A$181,0))&lt;&gt;0,"Loan &amp; Cash","Loan"),"Cash")))</f>
        <v/>
      </c>
      <c r="N2170" t="str">
        <f>IF(ISTEXT(E2170),"",IF(ISBLANK(E2170),"",IF(ISTEXT(D2170),"",IF(A2165="Invoice No. : ",INDEX(Sheet1!D$14:D$181,MATCH(B2165,Sheet1!A$14:A$181,0)),N2169))))</f>
        <v/>
      </c>
      <c r="O2170" t="str">
        <f>IF(ISTEXT(E2170),"",IF(ISBLANK(E2170),"",IF(ISTEXT(D2170),"",IF(A2165="Invoice No. : ",INDEX(Sheet1!E$14:E$181,MATCH(B2165,Sheet1!A$14:A$181,0)),O2169))))</f>
        <v/>
      </c>
      <c r="P2170" t="str">
        <f>IF(ISTEXT(E2170),"",IF(ISBLANK(E2170),"",IF(ISTEXT(D2170),"",IF(A2165="Invoice No. : ",INDEX(Sheet1!G$14:G$181,MATCH(B2165,Sheet1!A$14:A$181,0)),P2169))))</f>
        <v/>
      </c>
      <c r="Q2170" t="str">
        <f t="shared" si="135"/>
        <v/>
      </c>
    </row>
    <row r="2171" spans="1:17" x14ac:dyDescent="0.2">
      <c r="F2171" s="26" t="str">
        <f t="shared" si="132"/>
        <v/>
      </c>
      <c r="G2171" s="26" t="str">
        <f>IF(ISTEXT(E2171),"",IF(ISBLANK(E2171),"",IF(ISTEXT(D2171),"",IF(A2166="Invoice No. : ",INDEX(Sheet1!F$14:F$181,MATCH(B2166,Sheet1!A$14:A$181,0)),G2170))))</f>
        <v/>
      </c>
      <c r="H2171" s="26" t="str">
        <f t="shared" si="133"/>
        <v/>
      </c>
      <c r="I2171" s="26" t="str">
        <f>IF(ISTEXT(E2171),"",IF(ISBLANK(E2171),"",IF(ISTEXT(D2171),"",IF(A2166="Invoice No. : ",TEXT(INDEX(Sheet1!C$14:C$200,MATCH(B2166,Sheet1!A$14:A$200,0)),"hh:mm:ss"),I2170))))</f>
        <v/>
      </c>
      <c r="J2171" t="str">
        <f t="shared" si="134"/>
        <v/>
      </c>
      <c r="K2171" t="str">
        <f>IF(ISBLANK(G2171),"",IF(ISTEXT(G2171),"",INDEX(Sheet1!H$14:H$181,MATCH(F2171,Sheet1!A$14:A$181,0))))</f>
        <v/>
      </c>
      <c r="L2171" t="str">
        <f>IF(ISBLANK(G2171),"",IF(ISTEXT(G2171),"",INDEX(Sheet1!I$14:I$181,MATCH(F2171,Sheet1!A$14:A$181,0))))</f>
        <v/>
      </c>
      <c r="M2171" t="str">
        <f>IF(ISBLANK(G2171),"",IF(ISTEXT(G2171),"",IF(INDEX(Sheet1!H$14:H$181,MATCH(F2171,Sheet1!A$14:A$181,0))&lt;&gt;0,IF(INDEX(Sheet1!I$14:I$181,MATCH(F2171,Sheet1!A$14:A$181,0))&lt;&gt;0,"Loan &amp; Cash","Loan"),"Cash")))</f>
        <v/>
      </c>
      <c r="N2171" t="str">
        <f>IF(ISTEXT(E2171),"",IF(ISBLANK(E2171),"",IF(ISTEXT(D2171),"",IF(A2166="Invoice No. : ",INDEX(Sheet1!D$14:D$181,MATCH(B2166,Sheet1!A$14:A$181,0)),N2170))))</f>
        <v/>
      </c>
      <c r="O2171" t="str">
        <f>IF(ISTEXT(E2171),"",IF(ISBLANK(E2171),"",IF(ISTEXT(D2171),"",IF(A2166="Invoice No. : ",INDEX(Sheet1!E$14:E$181,MATCH(B2166,Sheet1!A$14:A$181,0)),O2170))))</f>
        <v/>
      </c>
      <c r="P2171" t="str">
        <f>IF(ISTEXT(E2171),"",IF(ISBLANK(E2171),"",IF(ISTEXT(D2171),"",IF(A2166="Invoice No. : ",INDEX(Sheet1!G$14:G$181,MATCH(B2166,Sheet1!A$14:A$181,0)),P2170))))</f>
        <v/>
      </c>
      <c r="Q2171" t="str">
        <f t="shared" si="135"/>
        <v/>
      </c>
    </row>
    <row r="2172" spans="1:17" x14ac:dyDescent="0.2">
      <c r="F2172" s="26" t="str">
        <f t="shared" si="132"/>
        <v/>
      </c>
      <c r="G2172" s="26" t="str">
        <f>IF(ISTEXT(E2172),"",IF(ISBLANK(E2172),"",IF(ISTEXT(D2172),"",IF(A2167="Invoice No. : ",INDEX(Sheet1!F$14:F$181,MATCH(B2167,Sheet1!A$14:A$181,0)),G2171))))</f>
        <v/>
      </c>
      <c r="H2172" s="26" t="str">
        <f t="shared" si="133"/>
        <v/>
      </c>
      <c r="I2172" s="26" t="str">
        <f>IF(ISTEXT(E2172),"",IF(ISBLANK(E2172),"",IF(ISTEXT(D2172),"",IF(A2167="Invoice No. : ",TEXT(INDEX(Sheet1!C$14:C$200,MATCH(B2167,Sheet1!A$14:A$200,0)),"hh:mm:ss"),I2171))))</f>
        <v/>
      </c>
      <c r="J2172" t="str">
        <f t="shared" si="134"/>
        <v/>
      </c>
      <c r="K2172" t="str">
        <f>IF(ISBLANK(G2172),"",IF(ISTEXT(G2172),"",INDEX(Sheet1!H$14:H$181,MATCH(F2172,Sheet1!A$14:A$181,0))))</f>
        <v/>
      </c>
      <c r="L2172" t="str">
        <f>IF(ISBLANK(G2172),"",IF(ISTEXT(G2172),"",INDEX(Sheet1!I$14:I$181,MATCH(F2172,Sheet1!A$14:A$181,0))))</f>
        <v/>
      </c>
      <c r="M2172" t="str">
        <f>IF(ISBLANK(G2172),"",IF(ISTEXT(G2172),"",IF(INDEX(Sheet1!H$14:H$181,MATCH(F2172,Sheet1!A$14:A$181,0))&lt;&gt;0,IF(INDEX(Sheet1!I$14:I$181,MATCH(F2172,Sheet1!A$14:A$181,0))&lt;&gt;0,"Loan &amp; Cash","Loan"),"Cash")))</f>
        <v/>
      </c>
      <c r="N2172" t="str">
        <f>IF(ISTEXT(E2172),"",IF(ISBLANK(E2172),"",IF(ISTEXT(D2172),"",IF(A2167="Invoice No. : ",INDEX(Sheet1!D$14:D$181,MATCH(B2167,Sheet1!A$14:A$181,0)),N2171))))</f>
        <v/>
      </c>
      <c r="O2172" t="str">
        <f>IF(ISTEXT(E2172),"",IF(ISBLANK(E2172),"",IF(ISTEXT(D2172),"",IF(A2167="Invoice No. : ",INDEX(Sheet1!E$14:E$181,MATCH(B2167,Sheet1!A$14:A$181,0)),O2171))))</f>
        <v/>
      </c>
      <c r="P2172" t="str">
        <f>IF(ISTEXT(E2172),"",IF(ISBLANK(E2172),"",IF(ISTEXT(D2172),"",IF(A2167="Invoice No. : ",INDEX(Sheet1!G$14:G$181,MATCH(B2167,Sheet1!A$14:A$181,0)),P2171))))</f>
        <v/>
      </c>
      <c r="Q2172" t="str">
        <f t="shared" si="135"/>
        <v/>
      </c>
    </row>
    <row r="2173" spans="1:17" x14ac:dyDescent="0.2">
      <c r="A2173" s="3" t="s">
        <v>4</v>
      </c>
      <c r="B2173" s="4">
        <v>2145426</v>
      </c>
      <c r="C2173" s="3" t="s">
        <v>5</v>
      </c>
      <c r="D2173" s="5" t="s">
        <v>185</v>
      </c>
      <c r="F2173" s="26" t="str">
        <f t="shared" si="132"/>
        <v/>
      </c>
      <c r="G2173" s="26" t="str">
        <f>IF(ISTEXT(E2173),"",IF(ISBLANK(E2173),"",IF(ISTEXT(D2173),"",IF(A2168="Invoice No. : ",INDEX(Sheet1!F$14:F$181,MATCH(B2168,Sheet1!A$14:A$181,0)),G2172))))</f>
        <v/>
      </c>
      <c r="H2173" s="26" t="str">
        <f t="shared" si="133"/>
        <v/>
      </c>
      <c r="I2173" s="26" t="str">
        <f>IF(ISTEXT(E2173),"",IF(ISBLANK(E2173),"",IF(ISTEXT(D2173),"",IF(A2168="Invoice No. : ",TEXT(INDEX(Sheet1!C$14:C$200,MATCH(B2168,Sheet1!A$14:A$200,0)),"hh:mm:ss"),I2172))))</f>
        <v/>
      </c>
      <c r="J2173" t="str">
        <f t="shared" si="134"/>
        <v/>
      </c>
      <c r="K2173" t="str">
        <f>IF(ISBLANK(G2173),"",IF(ISTEXT(G2173),"",INDEX(Sheet1!H$14:H$181,MATCH(F2173,Sheet1!A$14:A$181,0))))</f>
        <v/>
      </c>
      <c r="L2173" t="str">
        <f>IF(ISBLANK(G2173),"",IF(ISTEXT(G2173),"",INDEX(Sheet1!I$14:I$181,MATCH(F2173,Sheet1!A$14:A$181,0))))</f>
        <v/>
      </c>
      <c r="M2173" t="str">
        <f>IF(ISBLANK(G2173),"",IF(ISTEXT(G2173),"",IF(INDEX(Sheet1!H$14:H$181,MATCH(F2173,Sheet1!A$14:A$181,0))&lt;&gt;0,IF(INDEX(Sheet1!I$14:I$181,MATCH(F2173,Sheet1!A$14:A$181,0))&lt;&gt;0,"Loan &amp; Cash","Loan"),"Cash")))</f>
        <v/>
      </c>
      <c r="N2173" t="str">
        <f>IF(ISTEXT(E2173),"",IF(ISBLANK(E2173),"",IF(ISTEXT(D2173),"",IF(A2168="Invoice No. : ",INDEX(Sheet1!D$14:D$181,MATCH(B2168,Sheet1!A$14:A$181,0)),N2172))))</f>
        <v/>
      </c>
      <c r="O2173" t="str">
        <f>IF(ISTEXT(E2173),"",IF(ISBLANK(E2173),"",IF(ISTEXT(D2173),"",IF(A2168="Invoice No. : ",INDEX(Sheet1!E$14:E$181,MATCH(B2168,Sheet1!A$14:A$181,0)),O2172))))</f>
        <v/>
      </c>
      <c r="P2173" t="str">
        <f>IF(ISTEXT(E2173),"",IF(ISBLANK(E2173),"",IF(ISTEXT(D2173),"",IF(A2168="Invoice No. : ",INDEX(Sheet1!G$14:G$181,MATCH(B2168,Sheet1!A$14:A$181,0)),P2172))))</f>
        <v/>
      </c>
      <c r="Q2173" t="str">
        <f t="shared" si="135"/>
        <v/>
      </c>
    </row>
    <row r="2174" spans="1:17" x14ac:dyDescent="0.2">
      <c r="A2174" s="3" t="s">
        <v>7</v>
      </c>
      <c r="B2174" s="6">
        <v>44943</v>
      </c>
      <c r="C2174" s="3" t="s">
        <v>8</v>
      </c>
      <c r="D2174" s="7">
        <v>2</v>
      </c>
      <c r="F2174" s="26" t="str">
        <f t="shared" si="132"/>
        <v/>
      </c>
      <c r="G2174" s="26" t="str">
        <f>IF(ISTEXT(E2174),"",IF(ISBLANK(E2174),"",IF(ISTEXT(D2174),"",IF(A2169="Invoice No. : ",INDEX(Sheet1!F$14:F$181,MATCH(B2169,Sheet1!A$14:A$181,0)),G2173))))</f>
        <v/>
      </c>
      <c r="H2174" s="26" t="str">
        <f t="shared" si="133"/>
        <v/>
      </c>
      <c r="I2174" s="26" t="str">
        <f>IF(ISTEXT(E2174),"",IF(ISBLANK(E2174),"",IF(ISTEXT(D2174),"",IF(A2169="Invoice No. : ",TEXT(INDEX(Sheet1!C$14:C$200,MATCH(B2169,Sheet1!A$14:A$200,0)),"hh:mm:ss"),I2173))))</f>
        <v/>
      </c>
      <c r="J2174" t="str">
        <f t="shared" si="134"/>
        <v/>
      </c>
      <c r="K2174" t="str">
        <f>IF(ISBLANK(G2174),"",IF(ISTEXT(G2174),"",INDEX(Sheet1!H$14:H$181,MATCH(F2174,Sheet1!A$14:A$181,0))))</f>
        <v/>
      </c>
      <c r="L2174" t="str">
        <f>IF(ISBLANK(G2174),"",IF(ISTEXT(G2174),"",INDEX(Sheet1!I$14:I$181,MATCH(F2174,Sheet1!A$14:A$181,0))))</f>
        <v/>
      </c>
      <c r="M2174" t="str">
        <f>IF(ISBLANK(G2174),"",IF(ISTEXT(G2174),"",IF(INDEX(Sheet1!H$14:H$181,MATCH(F2174,Sheet1!A$14:A$181,0))&lt;&gt;0,IF(INDEX(Sheet1!I$14:I$181,MATCH(F2174,Sheet1!A$14:A$181,0))&lt;&gt;0,"Loan &amp; Cash","Loan"),"Cash")))</f>
        <v/>
      </c>
      <c r="N2174" t="str">
        <f>IF(ISTEXT(E2174),"",IF(ISBLANK(E2174),"",IF(ISTEXT(D2174),"",IF(A2169="Invoice No. : ",INDEX(Sheet1!D$14:D$181,MATCH(B2169,Sheet1!A$14:A$181,0)),N2173))))</f>
        <v/>
      </c>
      <c r="O2174" t="str">
        <f>IF(ISTEXT(E2174),"",IF(ISBLANK(E2174),"",IF(ISTEXT(D2174),"",IF(A2169="Invoice No. : ",INDEX(Sheet1!E$14:E$181,MATCH(B2169,Sheet1!A$14:A$181,0)),O2173))))</f>
        <v/>
      </c>
      <c r="P2174" t="str">
        <f>IF(ISTEXT(E2174),"",IF(ISBLANK(E2174),"",IF(ISTEXT(D2174),"",IF(A2169="Invoice No. : ",INDEX(Sheet1!G$14:G$181,MATCH(B2169,Sheet1!A$14:A$181,0)),P2173))))</f>
        <v/>
      </c>
      <c r="Q2174" t="str">
        <f t="shared" si="135"/>
        <v/>
      </c>
    </row>
    <row r="2175" spans="1:17" x14ac:dyDescent="0.2">
      <c r="F2175" s="26" t="str">
        <f t="shared" si="132"/>
        <v/>
      </c>
      <c r="G2175" s="26" t="str">
        <f>IF(ISTEXT(E2175),"",IF(ISBLANK(E2175),"",IF(ISTEXT(D2175),"",IF(A2170="Invoice No. : ",INDEX(Sheet1!F$14:F$181,MATCH(B2170,Sheet1!A$14:A$181,0)),G2174))))</f>
        <v/>
      </c>
      <c r="H2175" s="26" t="str">
        <f t="shared" si="133"/>
        <v/>
      </c>
      <c r="I2175" s="26" t="str">
        <f>IF(ISTEXT(E2175),"",IF(ISBLANK(E2175),"",IF(ISTEXT(D2175),"",IF(A2170="Invoice No. : ",TEXT(INDEX(Sheet1!C$14:C$200,MATCH(B2170,Sheet1!A$14:A$200,0)),"hh:mm:ss"),I2174))))</f>
        <v/>
      </c>
      <c r="J2175" t="str">
        <f t="shared" si="134"/>
        <v/>
      </c>
      <c r="K2175" t="str">
        <f>IF(ISBLANK(G2175),"",IF(ISTEXT(G2175),"",INDEX(Sheet1!H$14:H$181,MATCH(F2175,Sheet1!A$14:A$181,0))))</f>
        <v/>
      </c>
      <c r="L2175" t="str">
        <f>IF(ISBLANK(G2175),"",IF(ISTEXT(G2175),"",INDEX(Sheet1!I$14:I$181,MATCH(F2175,Sheet1!A$14:A$181,0))))</f>
        <v/>
      </c>
      <c r="M2175" t="str">
        <f>IF(ISBLANK(G2175),"",IF(ISTEXT(G2175),"",IF(INDEX(Sheet1!H$14:H$181,MATCH(F2175,Sheet1!A$14:A$181,0))&lt;&gt;0,IF(INDEX(Sheet1!I$14:I$181,MATCH(F2175,Sheet1!A$14:A$181,0))&lt;&gt;0,"Loan &amp; Cash","Loan"),"Cash")))</f>
        <v/>
      </c>
      <c r="N2175" t="str">
        <f>IF(ISTEXT(E2175),"",IF(ISBLANK(E2175),"",IF(ISTEXT(D2175),"",IF(A2170="Invoice No. : ",INDEX(Sheet1!D$14:D$181,MATCH(B2170,Sheet1!A$14:A$181,0)),N2174))))</f>
        <v/>
      </c>
      <c r="O2175" t="str">
        <f>IF(ISTEXT(E2175),"",IF(ISBLANK(E2175),"",IF(ISTEXT(D2175),"",IF(A2170="Invoice No. : ",INDEX(Sheet1!E$14:E$181,MATCH(B2170,Sheet1!A$14:A$181,0)),O2174))))</f>
        <v/>
      </c>
      <c r="P2175" t="str">
        <f>IF(ISTEXT(E2175),"",IF(ISBLANK(E2175),"",IF(ISTEXT(D2175),"",IF(A2170="Invoice No. : ",INDEX(Sheet1!G$14:G$181,MATCH(B2170,Sheet1!A$14:A$181,0)),P2174))))</f>
        <v/>
      </c>
      <c r="Q2175" t="str">
        <f t="shared" si="135"/>
        <v/>
      </c>
    </row>
    <row r="2176" spans="1:17" x14ac:dyDescent="0.2">
      <c r="A2176" s="8" t="s">
        <v>9</v>
      </c>
      <c r="B2176" s="8" t="s">
        <v>10</v>
      </c>
      <c r="C2176" s="9" t="s">
        <v>11</v>
      </c>
      <c r="D2176" s="9" t="s">
        <v>12</v>
      </c>
      <c r="E2176" s="9" t="s">
        <v>13</v>
      </c>
      <c r="F2176" s="26" t="str">
        <f t="shared" si="132"/>
        <v/>
      </c>
      <c r="G2176" s="26" t="str">
        <f>IF(ISTEXT(E2176),"",IF(ISBLANK(E2176),"",IF(ISTEXT(D2176),"",IF(A2171="Invoice No. : ",INDEX(Sheet1!F$14:F$181,MATCH(B2171,Sheet1!A$14:A$181,0)),G2175))))</f>
        <v/>
      </c>
      <c r="H2176" s="26" t="str">
        <f t="shared" si="133"/>
        <v/>
      </c>
      <c r="I2176" s="26" t="str">
        <f>IF(ISTEXT(E2176),"",IF(ISBLANK(E2176),"",IF(ISTEXT(D2176),"",IF(A2171="Invoice No. : ",TEXT(INDEX(Sheet1!C$14:C$200,MATCH(B2171,Sheet1!A$14:A$200,0)),"hh:mm:ss"),I2175))))</f>
        <v/>
      </c>
      <c r="J2176" t="str">
        <f t="shared" si="134"/>
        <v/>
      </c>
      <c r="K2176" t="str">
        <f>IF(ISBLANK(G2176),"",IF(ISTEXT(G2176),"",INDEX(Sheet1!H$14:H$181,MATCH(F2176,Sheet1!A$14:A$181,0))))</f>
        <v/>
      </c>
      <c r="L2176" t="str">
        <f>IF(ISBLANK(G2176),"",IF(ISTEXT(G2176),"",INDEX(Sheet1!I$14:I$181,MATCH(F2176,Sheet1!A$14:A$181,0))))</f>
        <v/>
      </c>
      <c r="M2176" t="str">
        <f>IF(ISBLANK(G2176),"",IF(ISTEXT(G2176),"",IF(INDEX(Sheet1!H$14:H$181,MATCH(F2176,Sheet1!A$14:A$181,0))&lt;&gt;0,IF(INDEX(Sheet1!I$14:I$181,MATCH(F2176,Sheet1!A$14:A$181,0))&lt;&gt;0,"Loan &amp; Cash","Loan"),"Cash")))</f>
        <v/>
      </c>
      <c r="N2176" t="str">
        <f>IF(ISTEXT(E2176),"",IF(ISBLANK(E2176),"",IF(ISTEXT(D2176),"",IF(A2171="Invoice No. : ",INDEX(Sheet1!D$14:D$181,MATCH(B2171,Sheet1!A$14:A$181,0)),N2175))))</f>
        <v/>
      </c>
      <c r="O2176" t="str">
        <f>IF(ISTEXT(E2176),"",IF(ISBLANK(E2176),"",IF(ISTEXT(D2176),"",IF(A2171="Invoice No. : ",INDEX(Sheet1!E$14:E$181,MATCH(B2171,Sheet1!A$14:A$181,0)),O2175))))</f>
        <v/>
      </c>
      <c r="P2176" t="str">
        <f>IF(ISTEXT(E2176),"",IF(ISBLANK(E2176),"",IF(ISTEXT(D2176),"",IF(A2171="Invoice No. : ",INDEX(Sheet1!G$14:G$181,MATCH(B2171,Sheet1!A$14:A$181,0)),P2175))))</f>
        <v/>
      </c>
      <c r="Q2176" t="str">
        <f t="shared" si="135"/>
        <v/>
      </c>
    </row>
    <row r="2177" spans="1:17" x14ac:dyDescent="0.2">
      <c r="F2177" s="26" t="str">
        <f t="shared" si="132"/>
        <v/>
      </c>
      <c r="G2177" s="26" t="str">
        <f>IF(ISTEXT(E2177),"",IF(ISBLANK(E2177),"",IF(ISTEXT(D2177),"",IF(A2172="Invoice No. : ",INDEX(Sheet1!F$14:F$181,MATCH(B2172,Sheet1!A$14:A$181,0)),G2176))))</f>
        <v/>
      </c>
      <c r="H2177" s="26" t="str">
        <f t="shared" si="133"/>
        <v/>
      </c>
      <c r="I2177" s="26" t="str">
        <f>IF(ISTEXT(E2177),"",IF(ISBLANK(E2177),"",IF(ISTEXT(D2177),"",IF(A2172="Invoice No. : ",TEXT(INDEX(Sheet1!C$14:C$200,MATCH(B2172,Sheet1!A$14:A$200,0)),"hh:mm:ss"),I2176))))</f>
        <v/>
      </c>
      <c r="J2177" t="str">
        <f t="shared" si="134"/>
        <v/>
      </c>
      <c r="K2177" t="str">
        <f>IF(ISBLANK(G2177),"",IF(ISTEXT(G2177),"",INDEX(Sheet1!H$14:H$181,MATCH(F2177,Sheet1!A$14:A$181,0))))</f>
        <v/>
      </c>
      <c r="L2177" t="str">
        <f>IF(ISBLANK(G2177),"",IF(ISTEXT(G2177),"",INDEX(Sheet1!I$14:I$181,MATCH(F2177,Sheet1!A$14:A$181,0))))</f>
        <v/>
      </c>
      <c r="M2177" t="str">
        <f>IF(ISBLANK(G2177),"",IF(ISTEXT(G2177),"",IF(INDEX(Sheet1!H$14:H$181,MATCH(F2177,Sheet1!A$14:A$181,0))&lt;&gt;0,IF(INDEX(Sheet1!I$14:I$181,MATCH(F2177,Sheet1!A$14:A$181,0))&lt;&gt;0,"Loan &amp; Cash","Loan"),"Cash")))</f>
        <v/>
      </c>
      <c r="N2177" t="str">
        <f>IF(ISTEXT(E2177),"",IF(ISBLANK(E2177),"",IF(ISTEXT(D2177),"",IF(A2172="Invoice No. : ",INDEX(Sheet1!D$14:D$181,MATCH(B2172,Sheet1!A$14:A$181,0)),N2176))))</f>
        <v/>
      </c>
      <c r="O2177" t="str">
        <f>IF(ISTEXT(E2177),"",IF(ISBLANK(E2177),"",IF(ISTEXT(D2177),"",IF(A2172="Invoice No. : ",INDEX(Sheet1!E$14:E$181,MATCH(B2172,Sheet1!A$14:A$181,0)),O2176))))</f>
        <v/>
      </c>
      <c r="P2177" t="str">
        <f>IF(ISTEXT(E2177),"",IF(ISBLANK(E2177),"",IF(ISTEXT(D2177),"",IF(A2172="Invoice No. : ",INDEX(Sheet1!G$14:G$181,MATCH(B2172,Sheet1!A$14:A$181,0)),P2176))))</f>
        <v/>
      </c>
      <c r="Q2177" t="str">
        <f t="shared" si="135"/>
        <v/>
      </c>
    </row>
    <row r="2178" spans="1:17" x14ac:dyDescent="0.2">
      <c r="A2178" s="10" t="s">
        <v>1359</v>
      </c>
      <c r="B2178" s="10" t="s">
        <v>1360</v>
      </c>
      <c r="C2178" s="11">
        <v>1</v>
      </c>
      <c r="D2178" s="11">
        <v>70</v>
      </c>
      <c r="E2178" s="11">
        <v>70</v>
      </c>
      <c r="F2178" s="26">
        <f t="shared" si="132"/>
        <v>2145426</v>
      </c>
      <c r="G2178" s="26">
        <f>IF(ISTEXT(E2178),"",IF(ISBLANK(E2178),"",IF(ISTEXT(D2178),"",IF(A2173="Invoice No. : ",INDEX(Sheet1!F$14:F$181,MATCH(B2173,Sheet1!A$14:A$181,0)),G2177))))</f>
        <v>33286</v>
      </c>
      <c r="H2178" s="26" t="str">
        <f t="shared" si="133"/>
        <v>01/17/2023</v>
      </c>
      <c r="I2178" s="26" t="str">
        <f>IF(ISTEXT(E2178),"",IF(ISBLANK(E2178),"",IF(ISTEXT(D2178),"",IF(A2173="Invoice No. : ",TEXT(INDEX(Sheet1!C$14:C$200,MATCH(B2173,Sheet1!A$14:A$200,0)),"hh:mm:ss"),I2177))))</f>
        <v>15:54:52</v>
      </c>
      <c r="J2178">
        <f t="shared" si="134"/>
        <v>2268.5</v>
      </c>
      <c r="K2178">
        <f>IF(ISBLANK(G2178),"",IF(ISTEXT(G2178),"",INDEX(Sheet1!H$14:H$181,MATCH(F2178,Sheet1!A$14:A$181,0))))</f>
        <v>2268.5</v>
      </c>
      <c r="L2178">
        <f>IF(ISBLANK(G2178),"",IF(ISTEXT(G2178),"",INDEX(Sheet1!I$14:I$181,MATCH(F2178,Sheet1!A$14:A$181,0))))</f>
        <v>0</v>
      </c>
      <c r="M2178" t="str">
        <f>IF(ISBLANK(G2178),"",IF(ISTEXT(G2178),"",IF(INDEX(Sheet1!H$14:H$181,MATCH(F2178,Sheet1!A$14:A$181,0))&lt;&gt;0,IF(INDEX(Sheet1!I$14:I$181,MATCH(F2178,Sheet1!A$14:A$181,0))&lt;&gt;0,"Loan &amp; Cash","Loan"),"Cash")))</f>
        <v>Loan</v>
      </c>
      <c r="N2178">
        <f>IF(ISTEXT(E2178),"",IF(ISBLANK(E2178),"",IF(ISTEXT(D2178),"",IF(A2173="Invoice No. : ",INDEX(Sheet1!D$14:D$181,MATCH(B2173,Sheet1!A$14:A$181,0)),N2177))))</f>
        <v>2</v>
      </c>
      <c r="O2178" t="str">
        <f>IF(ISTEXT(E2178),"",IF(ISBLANK(E2178),"",IF(ISTEXT(D2178),"",IF(A2173="Invoice No. : ",INDEX(Sheet1!E$14:E$181,MATCH(B2173,Sheet1!A$14:A$181,0)),O2177))))</f>
        <v>RUBY</v>
      </c>
      <c r="P2178" t="str">
        <f>IF(ISTEXT(E2178),"",IF(ISBLANK(E2178),"",IF(ISTEXT(D2178),"",IF(A2173="Invoice No. : ",INDEX(Sheet1!G$14:G$181,MATCH(B2173,Sheet1!A$14:A$181,0)),P2177))))</f>
        <v>MARTIN, MARCY DOMOGEN</v>
      </c>
      <c r="Q2178">
        <f t="shared" si="135"/>
        <v>130591.09</v>
      </c>
    </row>
    <row r="2179" spans="1:17" x14ac:dyDescent="0.2">
      <c r="A2179" s="10" t="s">
        <v>1361</v>
      </c>
      <c r="B2179" s="10" t="s">
        <v>1362</v>
      </c>
      <c r="C2179" s="11">
        <v>2</v>
      </c>
      <c r="D2179" s="11">
        <v>15.25</v>
      </c>
      <c r="E2179" s="11">
        <v>30.5</v>
      </c>
      <c r="F2179" s="26">
        <f t="shared" si="132"/>
        <v>2145426</v>
      </c>
      <c r="G2179" s="26">
        <f>IF(ISTEXT(E2179),"",IF(ISBLANK(E2179),"",IF(ISTEXT(D2179),"",IF(A2174="Invoice No. : ",INDEX(Sheet1!F$14:F$181,MATCH(B2174,Sheet1!A$14:A$181,0)),G2178))))</f>
        <v>33286</v>
      </c>
      <c r="H2179" s="26" t="str">
        <f t="shared" si="133"/>
        <v>01/17/2023</v>
      </c>
      <c r="I2179" s="26" t="str">
        <f>IF(ISTEXT(E2179),"",IF(ISBLANK(E2179),"",IF(ISTEXT(D2179),"",IF(A2174="Invoice No. : ",TEXT(INDEX(Sheet1!C$14:C$200,MATCH(B2174,Sheet1!A$14:A$200,0)),"hh:mm:ss"),I2178))))</f>
        <v>15:54:52</v>
      </c>
      <c r="J2179">
        <f t="shared" si="134"/>
        <v>2268.5</v>
      </c>
      <c r="K2179">
        <f>IF(ISBLANK(G2179),"",IF(ISTEXT(G2179),"",INDEX(Sheet1!H$14:H$181,MATCH(F2179,Sheet1!A$14:A$181,0))))</f>
        <v>2268.5</v>
      </c>
      <c r="L2179">
        <f>IF(ISBLANK(G2179),"",IF(ISTEXT(G2179),"",INDEX(Sheet1!I$14:I$181,MATCH(F2179,Sheet1!A$14:A$181,0))))</f>
        <v>0</v>
      </c>
      <c r="M2179" t="str">
        <f>IF(ISBLANK(G2179),"",IF(ISTEXT(G2179),"",IF(INDEX(Sheet1!H$14:H$181,MATCH(F2179,Sheet1!A$14:A$181,0))&lt;&gt;0,IF(INDEX(Sheet1!I$14:I$181,MATCH(F2179,Sheet1!A$14:A$181,0))&lt;&gt;0,"Loan &amp; Cash","Loan"),"Cash")))</f>
        <v>Loan</v>
      </c>
      <c r="N2179">
        <f>IF(ISTEXT(E2179),"",IF(ISBLANK(E2179),"",IF(ISTEXT(D2179),"",IF(A2174="Invoice No. : ",INDEX(Sheet1!D$14:D$181,MATCH(B2174,Sheet1!A$14:A$181,0)),N2178))))</f>
        <v>2</v>
      </c>
      <c r="O2179" t="str">
        <f>IF(ISTEXT(E2179),"",IF(ISBLANK(E2179),"",IF(ISTEXT(D2179),"",IF(A2174="Invoice No. : ",INDEX(Sheet1!E$14:E$181,MATCH(B2174,Sheet1!A$14:A$181,0)),O2178))))</f>
        <v>RUBY</v>
      </c>
      <c r="P2179" t="str">
        <f>IF(ISTEXT(E2179),"",IF(ISBLANK(E2179),"",IF(ISTEXT(D2179),"",IF(A2174="Invoice No. : ",INDEX(Sheet1!G$14:G$181,MATCH(B2174,Sheet1!A$14:A$181,0)),P2178))))</f>
        <v>MARTIN, MARCY DOMOGEN</v>
      </c>
      <c r="Q2179">
        <f t="shared" si="135"/>
        <v>130591.09</v>
      </c>
    </row>
    <row r="2180" spans="1:17" x14ac:dyDescent="0.2">
      <c r="A2180" s="10" t="s">
        <v>406</v>
      </c>
      <c r="B2180" s="10" t="s">
        <v>407</v>
      </c>
      <c r="C2180" s="11">
        <v>8</v>
      </c>
      <c r="D2180" s="11">
        <v>8.75</v>
      </c>
      <c r="E2180" s="11">
        <v>70</v>
      </c>
      <c r="F2180" s="26">
        <f t="shared" si="132"/>
        <v>2145426</v>
      </c>
      <c r="G2180" s="26">
        <f>IF(ISTEXT(E2180),"",IF(ISBLANK(E2180),"",IF(ISTEXT(D2180),"",IF(A2175="Invoice No. : ",INDEX(Sheet1!F$14:F$181,MATCH(B2175,Sheet1!A$14:A$181,0)),G2179))))</f>
        <v>33286</v>
      </c>
      <c r="H2180" s="26" t="str">
        <f t="shared" si="133"/>
        <v>01/17/2023</v>
      </c>
      <c r="I2180" s="26" t="str">
        <f>IF(ISTEXT(E2180),"",IF(ISBLANK(E2180),"",IF(ISTEXT(D2180),"",IF(A2175="Invoice No. : ",TEXT(INDEX(Sheet1!C$14:C$200,MATCH(B2175,Sheet1!A$14:A$200,0)),"hh:mm:ss"),I2179))))</f>
        <v>15:54:52</v>
      </c>
      <c r="J2180">
        <f t="shared" si="134"/>
        <v>2268.5</v>
      </c>
      <c r="K2180">
        <f>IF(ISBLANK(G2180),"",IF(ISTEXT(G2180),"",INDEX(Sheet1!H$14:H$181,MATCH(F2180,Sheet1!A$14:A$181,0))))</f>
        <v>2268.5</v>
      </c>
      <c r="L2180">
        <f>IF(ISBLANK(G2180),"",IF(ISTEXT(G2180),"",INDEX(Sheet1!I$14:I$181,MATCH(F2180,Sheet1!A$14:A$181,0))))</f>
        <v>0</v>
      </c>
      <c r="M2180" t="str">
        <f>IF(ISBLANK(G2180),"",IF(ISTEXT(G2180),"",IF(INDEX(Sheet1!H$14:H$181,MATCH(F2180,Sheet1!A$14:A$181,0))&lt;&gt;0,IF(INDEX(Sheet1!I$14:I$181,MATCH(F2180,Sheet1!A$14:A$181,0))&lt;&gt;0,"Loan &amp; Cash","Loan"),"Cash")))</f>
        <v>Loan</v>
      </c>
      <c r="N2180">
        <f>IF(ISTEXT(E2180),"",IF(ISBLANK(E2180),"",IF(ISTEXT(D2180),"",IF(A2175="Invoice No. : ",INDEX(Sheet1!D$14:D$181,MATCH(B2175,Sheet1!A$14:A$181,0)),N2179))))</f>
        <v>2</v>
      </c>
      <c r="O2180" t="str">
        <f>IF(ISTEXT(E2180),"",IF(ISBLANK(E2180),"",IF(ISTEXT(D2180),"",IF(A2175="Invoice No. : ",INDEX(Sheet1!E$14:E$181,MATCH(B2175,Sheet1!A$14:A$181,0)),O2179))))</f>
        <v>RUBY</v>
      </c>
      <c r="P2180" t="str">
        <f>IF(ISTEXT(E2180),"",IF(ISBLANK(E2180),"",IF(ISTEXT(D2180),"",IF(A2175="Invoice No. : ",INDEX(Sheet1!G$14:G$181,MATCH(B2175,Sheet1!A$14:A$181,0)),P2179))))</f>
        <v>MARTIN, MARCY DOMOGEN</v>
      </c>
      <c r="Q2180">
        <f t="shared" si="135"/>
        <v>130591.09</v>
      </c>
    </row>
    <row r="2181" spans="1:17" x14ac:dyDescent="0.2">
      <c r="A2181" s="10" t="s">
        <v>1363</v>
      </c>
      <c r="B2181" s="10" t="s">
        <v>1364</v>
      </c>
      <c r="C2181" s="11">
        <v>1</v>
      </c>
      <c r="D2181" s="11">
        <v>190</v>
      </c>
      <c r="E2181" s="11">
        <v>190</v>
      </c>
      <c r="F2181" s="26">
        <f t="shared" si="132"/>
        <v>2145426</v>
      </c>
      <c r="G2181" s="26">
        <f>IF(ISTEXT(E2181),"",IF(ISBLANK(E2181),"",IF(ISTEXT(D2181),"",IF(A2176="Invoice No. : ",INDEX(Sheet1!F$14:F$181,MATCH(B2176,Sheet1!A$14:A$181,0)),G2180))))</f>
        <v>33286</v>
      </c>
      <c r="H2181" s="26" t="str">
        <f t="shared" si="133"/>
        <v>01/17/2023</v>
      </c>
      <c r="I2181" s="26" t="str">
        <f>IF(ISTEXT(E2181),"",IF(ISBLANK(E2181),"",IF(ISTEXT(D2181),"",IF(A2176="Invoice No. : ",TEXT(INDEX(Sheet1!C$14:C$200,MATCH(B2176,Sheet1!A$14:A$200,0)),"hh:mm:ss"),I2180))))</f>
        <v>15:54:52</v>
      </c>
      <c r="J2181">
        <f t="shared" si="134"/>
        <v>2268.5</v>
      </c>
      <c r="K2181">
        <f>IF(ISBLANK(G2181),"",IF(ISTEXT(G2181),"",INDEX(Sheet1!H$14:H$181,MATCH(F2181,Sheet1!A$14:A$181,0))))</f>
        <v>2268.5</v>
      </c>
      <c r="L2181">
        <f>IF(ISBLANK(G2181),"",IF(ISTEXT(G2181),"",INDEX(Sheet1!I$14:I$181,MATCH(F2181,Sheet1!A$14:A$181,0))))</f>
        <v>0</v>
      </c>
      <c r="M2181" t="str">
        <f>IF(ISBLANK(G2181),"",IF(ISTEXT(G2181),"",IF(INDEX(Sheet1!H$14:H$181,MATCH(F2181,Sheet1!A$14:A$181,0))&lt;&gt;0,IF(INDEX(Sheet1!I$14:I$181,MATCH(F2181,Sheet1!A$14:A$181,0))&lt;&gt;0,"Loan &amp; Cash","Loan"),"Cash")))</f>
        <v>Loan</v>
      </c>
      <c r="N2181">
        <f>IF(ISTEXT(E2181),"",IF(ISBLANK(E2181),"",IF(ISTEXT(D2181),"",IF(A2176="Invoice No. : ",INDEX(Sheet1!D$14:D$181,MATCH(B2176,Sheet1!A$14:A$181,0)),N2180))))</f>
        <v>2</v>
      </c>
      <c r="O2181" t="str">
        <f>IF(ISTEXT(E2181),"",IF(ISBLANK(E2181),"",IF(ISTEXT(D2181),"",IF(A2176="Invoice No. : ",INDEX(Sheet1!E$14:E$181,MATCH(B2176,Sheet1!A$14:A$181,0)),O2180))))</f>
        <v>RUBY</v>
      </c>
      <c r="P2181" t="str">
        <f>IF(ISTEXT(E2181),"",IF(ISBLANK(E2181),"",IF(ISTEXT(D2181),"",IF(A2176="Invoice No. : ",INDEX(Sheet1!G$14:G$181,MATCH(B2176,Sheet1!A$14:A$181,0)),P2180))))</f>
        <v>MARTIN, MARCY DOMOGEN</v>
      </c>
      <c r="Q2181">
        <f t="shared" si="135"/>
        <v>130591.09</v>
      </c>
    </row>
    <row r="2182" spans="1:17" x14ac:dyDescent="0.2">
      <c r="A2182" s="10" t="s">
        <v>521</v>
      </c>
      <c r="B2182" s="10" t="s">
        <v>522</v>
      </c>
      <c r="C2182" s="11">
        <v>1</v>
      </c>
      <c r="D2182" s="11">
        <v>15.75</v>
      </c>
      <c r="E2182" s="11">
        <v>15.75</v>
      </c>
      <c r="F2182" s="26">
        <f t="shared" si="132"/>
        <v>2145426</v>
      </c>
      <c r="G2182" s="26">
        <f>IF(ISTEXT(E2182),"",IF(ISBLANK(E2182),"",IF(ISTEXT(D2182),"",IF(A2177="Invoice No. : ",INDEX(Sheet1!F$14:F$181,MATCH(B2177,Sheet1!A$14:A$181,0)),G2181))))</f>
        <v>33286</v>
      </c>
      <c r="H2182" s="26" t="str">
        <f t="shared" si="133"/>
        <v>01/17/2023</v>
      </c>
      <c r="I2182" s="26" t="str">
        <f>IF(ISTEXT(E2182),"",IF(ISBLANK(E2182),"",IF(ISTEXT(D2182),"",IF(A2177="Invoice No. : ",TEXT(INDEX(Sheet1!C$14:C$200,MATCH(B2177,Sheet1!A$14:A$200,0)),"hh:mm:ss"),I2181))))</f>
        <v>15:54:52</v>
      </c>
      <c r="J2182">
        <f t="shared" si="134"/>
        <v>2268.5</v>
      </c>
      <c r="K2182">
        <f>IF(ISBLANK(G2182),"",IF(ISTEXT(G2182),"",INDEX(Sheet1!H$14:H$181,MATCH(F2182,Sheet1!A$14:A$181,0))))</f>
        <v>2268.5</v>
      </c>
      <c r="L2182">
        <f>IF(ISBLANK(G2182),"",IF(ISTEXT(G2182),"",INDEX(Sheet1!I$14:I$181,MATCH(F2182,Sheet1!A$14:A$181,0))))</f>
        <v>0</v>
      </c>
      <c r="M2182" t="str">
        <f>IF(ISBLANK(G2182),"",IF(ISTEXT(G2182),"",IF(INDEX(Sheet1!H$14:H$181,MATCH(F2182,Sheet1!A$14:A$181,0))&lt;&gt;0,IF(INDEX(Sheet1!I$14:I$181,MATCH(F2182,Sheet1!A$14:A$181,0))&lt;&gt;0,"Loan &amp; Cash","Loan"),"Cash")))</f>
        <v>Loan</v>
      </c>
      <c r="N2182">
        <f>IF(ISTEXT(E2182),"",IF(ISBLANK(E2182),"",IF(ISTEXT(D2182),"",IF(A2177="Invoice No. : ",INDEX(Sheet1!D$14:D$181,MATCH(B2177,Sheet1!A$14:A$181,0)),N2181))))</f>
        <v>2</v>
      </c>
      <c r="O2182" t="str">
        <f>IF(ISTEXT(E2182),"",IF(ISBLANK(E2182),"",IF(ISTEXT(D2182),"",IF(A2177="Invoice No. : ",INDEX(Sheet1!E$14:E$181,MATCH(B2177,Sheet1!A$14:A$181,0)),O2181))))</f>
        <v>RUBY</v>
      </c>
      <c r="P2182" t="str">
        <f>IF(ISTEXT(E2182),"",IF(ISBLANK(E2182),"",IF(ISTEXT(D2182),"",IF(A2177="Invoice No. : ",INDEX(Sheet1!G$14:G$181,MATCH(B2177,Sheet1!A$14:A$181,0)),P2181))))</f>
        <v>MARTIN, MARCY DOMOGEN</v>
      </c>
      <c r="Q2182">
        <f t="shared" si="135"/>
        <v>130591.09</v>
      </c>
    </row>
    <row r="2183" spans="1:17" x14ac:dyDescent="0.2">
      <c r="A2183" s="10" t="s">
        <v>1365</v>
      </c>
      <c r="B2183" s="10" t="s">
        <v>1366</v>
      </c>
      <c r="C2183" s="11">
        <v>1</v>
      </c>
      <c r="D2183" s="11">
        <v>23.5</v>
      </c>
      <c r="E2183" s="11">
        <v>23.5</v>
      </c>
      <c r="F2183" s="26">
        <f t="shared" si="132"/>
        <v>2145426</v>
      </c>
      <c r="G2183" s="26">
        <f>IF(ISTEXT(E2183),"",IF(ISBLANK(E2183),"",IF(ISTEXT(D2183),"",IF(A2178="Invoice No. : ",INDEX(Sheet1!F$14:F$181,MATCH(B2178,Sheet1!A$14:A$181,0)),G2182))))</f>
        <v>33286</v>
      </c>
      <c r="H2183" s="26" t="str">
        <f t="shared" si="133"/>
        <v>01/17/2023</v>
      </c>
      <c r="I2183" s="26" t="str">
        <f>IF(ISTEXT(E2183),"",IF(ISBLANK(E2183),"",IF(ISTEXT(D2183),"",IF(A2178="Invoice No. : ",TEXT(INDEX(Sheet1!C$14:C$200,MATCH(B2178,Sheet1!A$14:A$200,0)),"hh:mm:ss"),I2182))))</f>
        <v>15:54:52</v>
      </c>
      <c r="J2183">
        <f t="shared" si="134"/>
        <v>2268.5</v>
      </c>
      <c r="K2183">
        <f>IF(ISBLANK(G2183),"",IF(ISTEXT(G2183),"",INDEX(Sheet1!H$14:H$181,MATCH(F2183,Sheet1!A$14:A$181,0))))</f>
        <v>2268.5</v>
      </c>
      <c r="L2183">
        <f>IF(ISBLANK(G2183),"",IF(ISTEXT(G2183),"",INDEX(Sheet1!I$14:I$181,MATCH(F2183,Sheet1!A$14:A$181,0))))</f>
        <v>0</v>
      </c>
      <c r="M2183" t="str">
        <f>IF(ISBLANK(G2183),"",IF(ISTEXT(G2183),"",IF(INDEX(Sheet1!H$14:H$181,MATCH(F2183,Sheet1!A$14:A$181,0))&lt;&gt;0,IF(INDEX(Sheet1!I$14:I$181,MATCH(F2183,Sheet1!A$14:A$181,0))&lt;&gt;0,"Loan &amp; Cash","Loan"),"Cash")))</f>
        <v>Loan</v>
      </c>
      <c r="N2183">
        <f>IF(ISTEXT(E2183),"",IF(ISBLANK(E2183),"",IF(ISTEXT(D2183),"",IF(A2178="Invoice No. : ",INDEX(Sheet1!D$14:D$181,MATCH(B2178,Sheet1!A$14:A$181,0)),N2182))))</f>
        <v>2</v>
      </c>
      <c r="O2183" t="str">
        <f>IF(ISTEXT(E2183),"",IF(ISBLANK(E2183),"",IF(ISTEXT(D2183),"",IF(A2178="Invoice No. : ",INDEX(Sheet1!E$14:E$181,MATCH(B2178,Sheet1!A$14:A$181,0)),O2182))))</f>
        <v>RUBY</v>
      </c>
      <c r="P2183" t="str">
        <f>IF(ISTEXT(E2183),"",IF(ISBLANK(E2183),"",IF(ISTEXT(D2183),"",IF(A2178="Invoice No. : ",INDEX(Sheet1!G$14:G$181,MATCH(B2178,Sheet1!A$14:A$181,0)),P2182))))</f>
        <v>MARTIN, MARCY DOMOGEN</v>
      </c>
      <c r="Q2183">
        <f t="shared" si="135"/>
        <v>130591.09</v>
      </c>
    </row>
    <row r="2184" spans="1:17" x14ac:dyDescent="0.2">
      <c r="A2184" s="10" t="s">
        <v>1367</v>
      </c>
      <c r="B2184" s="10" t="s">
        <v>1368</v>
      </c>
      <c r="C2184" s="11">
        <v>2</v>
      </c>
      <c r="D2184" s="11">
        <v>36.25</v>
      </c>
      <c r="E2184" s="11">
        <v>72.5</v>
      </c>
      <c r="F2184" s="26">
        <f t="shared" si="132"/>
        <v>2145426</v>
      </c>
      <c r="G2184" s="26">
        <f>IF(ISTEXT(E2184),"",IF(ISBLANK(E2184),"",IF(ISTEXT(D2184),"",IF(A2179="Invoice No. : ",INDEX(Sheet1!F$14:F$181,MATCH(B2179,Sheet1!A$14:A$181,0)),G2183))))</f>
        <v>33286</v>
      </c>
      <c r="H2184" s="26" t="str">
        <f t="shared" si="133"/>
        <v>01/17/2023</v>
      </c>
      <c r="I2184" s="26" t="str">
        <f>IF(ISTEXT(E2184),"",IF(ISBLANK(E2184),"",IF(ISTEXT(D2184),"",IF(A2179="Invoice No. : ",TEXT(INDEX(Sheet1!C$14:C$200,MATCH(B2179,Sheet1!A$14:A$200,0)),"hh:mm:ss"),I2183))))</f>
        <v>15:54:52</v>
      </c>
      <c r="J2184">
        <f t="shared" si="134"/>
        <v>2268.5</v>
      </c>
      <c r="K2184">
        <f>IF(ISBLANK(G2184),"",IF(ISTEXT(G2184),"",INDEX(Sheet1!H$14:H$181,MATCH(F2184,Sheet1!A$14:A$181,0))))</f>
        <v>2268.5</v>
      </c>
      <c r="L2184">
        <f>IF(ISBLANK(G2184),"",IF(ISTEXT(G2184),"",INDEX(Sheet1!I$14:I$181,MATCH(F2184,Sheet1!A$14:A$181,0))))</f>
        <v>0</v>
      </c>
      <c r="M2184" t="str">
        <f>IF(ISBLANK(G2184),"",IF(ISTEXT(G2184),"",IF(INDEX(Sheet1!H$14:H$181,MATCH(F2184,Sheet1!A$14:A$181,0))&lt;&gt;0,IF(INDEX(Sheet1!I$14:I$181,MATCH(F2184,Sheet1!A$14:A$181,0))&lt;&gt;0,"Loan &amp; Cash","Loan"),"Cash")))</f>
        <v>Loan</v>
      </c>
      <c r="N2184">
        <f>IF(ISTEXT(E2184),"",IF(ISBLANK(E2184),"",IF(ISTEXT(D2184),"",IF(A2179="Invoice No. : ",INDEX(Sheet1!D$14:D$181,MATCH(B2179,Sheet1!A$14:A$181,0)),N2183))))</f>
        <v>2</v>
      </c>
      <c r="O2184" t="str">
        <f>IF(ISTEXT(E2184),"",IF(ISBLANK(E2184),"",IF(ISTEXT(D2184),"",IF(A2179="Invoice No. : ",INDEX(Sheet1!E$14:E$181,MATCH(B2179,Sheet1!A$14:A$181,0)),O2183))))</f>
        <v>RUBY</v>
      </c>
      <c r="P2184" t="str">
        <f>IF(ISTEXT(E2184),"",IF(ISBLANK(E2184),"",IF(ISTEXT(D2184),"",IF(A2179="Invoice No. : ",INDEX(Sheet1!G$14:G$181,MATCH(B2179,Sheet1!A$14:A$181,0)),P2183))))</f>
        <v>MARTIN, MARCY DOMOGEN</v>
      </c>
      <c r="Q2184">
        <f t="shared" si="135"/>
        <v>130591.09</v>
      </c>
    </row>
    <row r="2185" spans="1:17" x14ac:dyDescent="0.2">
      <c r="A2185" s="10" t="s">
        <v>1369</v>
      </c>
      <c r="B2185" s="10" t="s">
        <v>1370</v>
      </c>
      <c r="C2185" s="11">
        <v>1</v>
      </c>
      <c r="D2185" s="11">
        <v>20.25</v>
      </c>
      <c r="E2185" s="11">
        <v>20.25</v>
      </c>
      <c r="F2185" s="26">
        <f t="shared" si="132"/>
        <v>2145426</v>
      </c>
      <c r="G2185" s="26">
        <f>IF(ISTEXT(E2185),"",IF(ISBLANK(E2185),"",IF(ISTEXT(D2185),"",IF(A2180="Invoice No. : ",INDEX(Sheet1!F$14:F$181,MATCH(B2180,Sheet1!A$14:A$181,0)),G2184))))</f>
        <v>33286</v>
      </c>
      <c r="H2185" s="26" t="str">
        <f t="shared" si="133"/>
        <v>01/17/2023</v>
      </c>
      <c r="I2185" s="26" t="str">
        <f>IF(ISTEXT(E2185),"",IF(ISBLANK(E2185),"",IF(ISTEXT(D2185),"",IF(A2180="Invoice No. : ",TEXT(INDEX(Sheet1!C$14:C$200,MATCH(B2180,Sheet1!A$14:A$200,0)),"hh:mm:ss"),I2184))))</f>
        <v>15:54:52</v>
      </c>
      <c r="J2185">
        <f t="shared" si="134"/>
        <v>2268.5</v>
      </c>
      <c r="K2185">
        <f>IF(ISBLANK(G2185),"",IF(ISTEXT(G2185),"",INDEX(Sheet1!H$14:H$181,MATCH(F2185,Sheet1!A$14:A$181,0))))</f>
        <v>2268.5</v>
      </c>
      <c r="L2185">
        <f>IF(ISBLANK(G2185),"",IF(ISTEXT(G2185),"",INDEX(Sheet1!I$14:I$181,MATCH(F2185,Sheet1!A$14:A$181,0))))</f>
        <v>0</v>
      </c>
      <c r="M2185" t="str">
        <f>IF(ISBLANK(G2185),"",IF(ISTEXT(G2185),"",IF(INDEX(Sheet1!H$14:H$181,MATCH(F2185,Sheet1!A$14:A$181,0))&lt;&gt;0,IF(INDEX(Sheet1!I$14:I$181,MATCH(F2185,Sheet1!A$14:A$181,0))&lt;&gt;0,"Loan &amp; Cash","Loan"),"Cash")))</f>
        <v>Loan</v>
      </c>
      <c r="N2185">
        <f>IF(ISTEXT(E2185),"",IF(ISBLANK(E2185),"",IF(ISTEXT(D2185),"",IF(A2180="Invoice No. : ",INDEX(Sheet1!D$14:D$181,MATCH(B2180,Sheet1!A$14:A$181,0)),N2184))))</f>
        <v>2</v>
      </c>
      <c r="O2185" t="str">
        <f>IF(ISTEXT(E2185),"",IF(ISBLANK(E2185),"",IF(ISTEXT(D2185),"",IF(A2180="Invoice No. : ",INDEX(Sheet1!E$14:E$181,MATCH(B2180,Sheet1!A$14:A$181,0)),O2184))))</f>
        <v>RUBY</v>
      </c>
      <c r="P2185" t="str">
        <f>IF(ISTEXT(E2185),"",IF(ISBLANK(E2185),"",IF(ISTEXT(D2185),"",IF(A2180="Invoice No. : ",INDEX(Sheet1!G$14:G$181,MATCH(B2180,Sheet1!A$14:A$181,0)),P2184))))</f>
        <v>MARTIN, MARCY DOMOGEN</v>
      </c>
      <c r="Q2185">
        <f t="shared" si="135"/>
        <v>130591.09</v>
      </c>
    </row>
    <row r="2186" spans="1:17" x14ac:dyDescent="0.2">
      <c r="A2186" s="10" t="s">
        <v>1371</v>
      </c>
      <c r="B2186" s="10" t="s">
        <v>1372</v>
      </c>
      <c r="C2186" s="11">
        <v>1</v>
      </c>
      <c r="D2186" s="11">
        <v>42</v>
      </c>
      <c r="E2186" s="11">
        <v>42</v>
      </c>
      <c r="F2186" s="26">
        <f t="shared" si="132"/>
        <v>2145426</v>
      </c>
      <c r="G2186" s="26">
        <f>IF(ISTEXT(E2186),"",IF(ISBLANK(E2186),"",IF(ISTEXT(D2186),"",IF(A2181="Invoice No. : ",INDEX(Sheet1!F$14:F$181,MATCH(B2181,Sheet1!A$14:A$181,0)),G2185))))</f>
        <v>33286</v>
      </c>
      <c r="H2186" s="26" t="str">
        <f t="shared" si="133"/>
        <v>01/17/2023</v>
      </c>
      <c r="I2186" s="26" t="str">
        <f>IF(ISTEXT(E2186),"",IF(ISBLANK(E2186),"",IF(ISTEXT(D2186),"",IF(A2181="Invoice No. : ",TEXT(INDEX(Sheet1!C$14:C$200,MATCH(B2181,Sheet1!A$14:A$200,0)),"hh:mm:ss"),I2185))))</f>
        <v>15:54:52</v>
      </c>
      <c r="J2186">
        <f t="shared" si="134"/>
        <v>2268.5</v>
      </c>
      <c r="K2186">
        <f>IF(ISBLANK(G2186),"",IF(ISTEXT(G2186),"",INDEX(Sheet1!H$14:H$181,MATCH(F2186,Sheet1!A$14:A$181,0))))</f>
        <v>2268.5</v>
      </c>
      <c r="L2186">
        <f>IF(ISBLANK(G2186),"",IF(ISTEXT(G2186),"",INDEX(Sheet1!I$14:I$181,MATCH(F2186,Sheet1!A$14:A$181,0))))</f>
        <v>0</v>
      </c>
      <c r="M2186" t="str">
        <f>IF(ISBLANK(G2186),"",IF(ISTEXT(G2186),"",IF(INDEX(Sheet1!H$14:H$181,MATCH(F2186,Sheet1!A$14:A$181,0))&lt;&gt;0,IF(INDEX(Sheet1!I$14:I$181,MATCH(F2186,Sheet1!A$14:A$181,0))&lt;&gt;0,"Loan &amp; Cash","Loan"),"Cash")))</f>
        <v>Loan</v>
      </c>
      <c r="N2186">
        <f>IF(ISTEXT(E2186),"",IF(ISBLANK(E2186),"",IF(ISTEXT(D2186),"",IF(A2181="Invoice No. : ",INDEX(Sheet1!D$14:D$181,MATCH(B2181,Sheet1!A$14:A$181,0)),N2185))))</f>
        <v>2</v>
      </c>
      <c r="O2186" t="str">
        <f>IF(ISTEXT(E2186),"",IF(ISBLANK(E2186),"",IF(ISTEXT(D2186),"",IF(A2181="Invoice No. : ",INDEX(Sheet1!E$14:E$181,MATCH(B2181,Sheet1!A$14:A$181,0)),O2185))))</f>
        <v>RUBY</v>
      </c>
      <c r="P2186" t="str">
        <f>IF(ISTEXT(E2186),"",IF(ISBLANK(E2186),"",IF(ISTEXT(D2186),"",IF(A2181="Invoice No. : ",INDEX(Sheet1!G$14:G$181,MATCH(B2181,Sheet1!A$14:A$181,0)),P2185))))</f>
        <v>MARTIN, MARCY DOMOGEN</v>
      </c>
      <c r="Q2186">
        <f t="shared" si="135"/>
        <v>130591.09</v>
      </c>
    </row>
    <row r="2187" spans="1:17" x14ac:dyDescent="0.2">
      <c r="A2187" s="10" t="s">
        <v>1373</v>
      </c>
      <c r="B2187" s="10" t="s">
        <v>1374</v>
      </c>
      <c r="C2187" s="11">
        <v>1</v>
      </c>
      <c r="D2187" s="11">
        <v>233.25</v>
      </c>
      <c r="E2187" s="11">
        <v>233.25</v>
      </c>
      <c r="F2187" s="26">
        <f t="shared" si="132"/>
        <v>2145426</v>
      </c>
      <c r="G2187" s="26">
        <f>IF(ISTEXT(E2187),"",IF(ISBLANK(E2187),"",IF(ISTEXT(D2187),"",IF(A2182="Invoice No. : ",INDEX(Sheet1!F$14:F$181,MATCH(B2182,Sheet1!A$14:A$181,0)),G2186))))</f>
        <v>33286</v>
      </c>
      <c r="H2187" s="26" t="str">
        <f t="shared" si="133"/>
        <v>01/17/2023</v>
      </c>
      <c r="I2187" s="26" t="str">
        <f>IF(ISTEXT(E2187),"",IF(ISBLANK(E2187),"",IF(ISTEXT(D2187),"",IF(A2182="Invoice No. : ",TEXT(INDEX(Sheet1!C$14:C$200,MATCH(B2182,Sheet1!A$14:A$200,0)),"hh:mm:ss"),I2186))))</f>
        <v>15:54:52</v>
      </c>
      <c r="J2187">
        <f t="shared" si="134"/>
        <v>2268.5</v>
      </c>
      <c r="K2187">
        <f>IF(ISBLANK(G2187),"",IF(ISTEXT(G2187),"",INDEX(Sheet1!H$14:H$181,MATCH(F2187,Sheet1!A$14:A$181,0))))</f>
        <v>2268.5</v>
      </c>
      <c r="L2187">
        <f>IF(ISBLANK(G2187),"",IF(ISTEXT(G2187),"",INDEX(Sheet1!I$14:I$181,MATCH(F2187,Sheet1!A$14:A$181,0))))</f>
        <v>0</v>
      </c>
      <c r="M2187" t="str">
        <f>IF(ISBLANK(G2187),"",IF(ISTEXT(G2187),"",IF(INDEX(Sheet1!H$14:H$181,MATCH(F2187,Sheet1!A$14:A$181,0))&lt;&gt;0,IF(INDEX(Sheet1!I$14:I$181,MATCH(F2187,Sheet1!A$14:A$181,0))&lt;&gt;0,"Loan &amp; Cash","Loan"),"Cash")))</f>
        <v>Loan</v>
      </c>
      <c r="N2187">
        <f>IF(ISTEXT(E2187),"",IF(ISBLANK(E2187),"",IF(ISTEXT(D2187),"",IF(A2182="Invoice No. : ",INDEX(Sheet1!D$14:D$181,MATCH(B2182,Sheet1!A$14:A$181,0)),N2186))))</f>
        <v>2</v>
      </c>
      <c r="O2187" t="str">
        <f>IF(ISTEXT(E2187),"",IF(ISBLANK(E2187),"",IF(ISTEXT(D2187),"",IF(A2182="Invoice No. : ",INDEX(Sheet1!E$14:E$181,MATCH(B2182,Sheet1!A$14:A$181,0)),O2186))))</f>
        <v>RUBY</v>
      </c>
      <c r="P2187" t="str">
        <f>IF(ISTEXT(E2187),"",IF(ISBLANK(E2187),"",IF(ISTEXT(D2187),"",IF(A2182="Invoice No. : ",INDEX(Sheet1!G$14:G$181,MATCH(B2182,Sheet1!A$14:A$181,0)),P2186))))</f>
        <v>MARTIN, MARCY DOMOGEN</v>
      </c>
      <c r="Q2187">
        <f t="shared" si="135"/>
        <v>130591.09</v>
      </c>
    </row>
    <row r="2188" spans="1:17" x14ac:dyDescent="0.2">
      <c r="A2188" s="10" t="s">
        <v>529</v>
      </c>
      <c r="B2188" s="10" t="s">
        <v>530</v>
      </c>
      <c r="C2188" s="11">
        <v>6</v>
      </c>
      <c r="D2188" s="11">
        <v>6.25</v>
      </c>
      <c r="E2188" s="11">
        <v>37.5</v>
      </c>
      <c r="F2188" s="26">
        <f t="shared" si="132"/>
        <v>2145426</v>
      </c>
      <c r="G2188" s="26">
        <f>IF(ISTEXT(E2188),"",IF(ISBLANK(E2188),"",IF(ISTEXT(D2188),"",IF(A2183="Invoice No. : ",INDEX(Sheet1!F$14:F$181,MATCH(B2183,Sheet1!A$14:A$181,0)),G2187))))</f>
        <v>33286</v>
      </c>
      <c r="H2188" s="26" t="str">
        <f t="shared" si="133"/>
        <v>01/17/2023</v>
      </c>
      <c r="I2188" s="26" t="str">
        <f>IF(ISTEXT(E2188),"",IF(ISBLANK(E2188),"",IF(ISTEXT(D2188),"",IF(A2183="Invoice No. : ",TEXT(INDEX(Sheet1!C$14:C$200,MATCH(B2183,Sheet1!A$14:A$200,0)),"hh:mm:ss"),I2187))))</f>
        <v>15:54:52</v>
      </c>
      <c r="J2188">
        <f t="shared" si="134"/>
        <v>2268.5</v>
      </c>
      <c r="K2188">
        <f>IF(ISBLANK(G2188),"",IF(ISTEXT(G2188),"",INDEX(Sheet1!H$14:H$181,MATCH(F2188,Sheet1!A$14:A$181,0))))</f>
        <v>2268.5</v>
      </c>
      <c r="L2188">
        <f>IF(ISBLANK(G2188),"",IF(ISTEXT(G2188),"",INDEX(Sheet1!I$14:I$181,MATCH(F2188,Sheet1!A$14:A$181,0))))</f>
        <v>0</v>
      </c>
      <c r="M2188" t="str">
        <f>IF(ISBLANK(G2188),"",IF(ISTEXT(G2188),"",IF(INDEX(Sheet1!H$14:H$181,MATCH(F2188,Sheet1!A$14:A$181,0))&lt;&gt;0,IF(INDEX(Sheet1!I$14:I$181,MATCH(F2188,Sheet1!A$14:A$181,0))&lt;&gt;0,"Loan &amp; Cash","Loan"),"Cash")))</f>
        <v>Loan</v>
      </c>
      <c r="N2188">
        <f>IF(ISTEXT(E2188),"",IF(ISBLANK(E2188),"",IF(ISTEXT(D2188),"",IF(A2183="Invoice No. : ",INDEX(Sheet1!D$14:D$181,MATCH(B2183,Sheet1!A$14:A$181,0)),N2187))))</f>
        <v>2</v>
      </c>
      <c r="O2188" t="str">
        <f>IF(ISTEXT(E2188),"",IF(ISBLANK(E2188),"",IF(ISTEXT(D2188),"",IF(A2183="Invoice No. : ",INDEX(Sheet1!E$14:E$181,MATCH(B2183,Sheet1!A$14:A$181,0)),O2187))))</f>
        <v>RUBY</v>
      </c>
      <c r="P2188" t="str">
        <f>IF(ISTEXT(E2188),"",IF(ISBLANK(E2188),"",IF(ISTEXT(D2188),"",IF(A2183="Invoice No. : ",INDEX(Sheet1!G$14:G$181,MATCH(B2183,Sheet1!A$14:A$181,0)),P2187))))</f>
        <v>MARTIN, MARCY DOMOGEN</v>
      </c>
      <c r="Q2188">
        <f t="shared" si="135"/>
        <v>130591.09</v>
      </c>
    </row>
    <row r="2189" spans="1:17" x14ac:dyDescent="0.2">
      <c r="A2189" s="10" t="s">
        <v>533</v>
      </c>
      <c r="B2189" s="10" t="s">
        <v>534</v>
      </c>
      <c r="C2189" s="11">
        <v>1</v>
      </c>
      <c r="D2189" s="11">
        <v>270</v>
      </c>
      <c r="E2189" s="11">
        <v>270</v>
      </c>
      <c r="F2189" s="26">
        <f t="shared" si="132"/>
        <v>2145426</v>
      </c>
      <c r="G2189" s="26">
        <f>IF(ISTEXT(E2189),"",IF(ISBLANK(E2189),"",IF(ISTEXT(D2189),"",IF(A2184="Invoice No. : ",INDEX(Sheet1!F$14:F$181,MATCH(B2184,Sheet1!A$14:A$181,0)),G2188))))</f>
        <v>33286</v>
      </c>
      <c r="H2189" s="26" t="str">
        <f t="shared" si="133"/>
        <v>01/17/2023</v>
      </c>
      <c r="I2189" s="26" t="str">
        <f>IF(ISTEXT(E2189),"",IF(ISBLANK(E2189),"",IF(ISTEXT(D2189),"",IF(A2184="Invoice No. : ",TEXT(INDEX(Sheet1!C$14:C$200,MATCH(B2184,Sheet1!A$14:A$200,0)),"hh:mm:ss"),I2188))))</f>
        <v>15:54:52</v>
      </c>
      <c r="J2189">
        <f t="shared" si="134"/>
        <v>2268.5</v>
      </c>
      <c r="K2189">
        <f>IF(ISBLANK(G2189),"",IF(ISTEXT(G2189),"",INDEX(Sheet1!H$14:H$181,MATCH(F2189,Sheet1!A$14:A$181,0))))</f>
        <v>2268.5</v>
      </c>
      <c r="L2189">
        <f>IF(ISBLANK(G2189),"",IF(ISTEXT(G2189),"",INDEX(Sheet1!I$14:I$181,MATCH(F2189,Sheet1!A$14:A$181,0))))</f>
        <v>0</v>
      </c>
      <c r="M2189" t="str">
        <f>IF(ISBLANK(G2189),"",IF(ISTEXT(G2189),"",IF(INDEX(Sheet1!H$14:H$181,MATCH(F2189,Sheet1!A$14:A$181,0))&lt;&gt;0,IF(INDEX(Sheet1!I$14:I$181,MATCH(F2189,Sheet1!A$14:A$181,0))&lt;&gt;0,"Loan &amp; Cash","Loan"),"Cash")))</f>
        <v>Loan</v>
      </c>
      <c r="N2189">
        <f>IF(ISTEXT(E2189),"",IF(ISBLANK(E2189),"",IF(ISTEXT(D2189),"",IF(A2184="Invoice No. : ",INDEX(Sheet1!D$14:D$181,MATCH(B2184,Sheet1!A$14:A$181,0)),N2188))))</f>
        <v>2</v>
      </c>
      <c r="O2189" t="str">
        <f>IF(ISTEXT(E2189),"",IF(ISBLANK(E2189),"",IF(ISTEXT(D2189),"",IF(A2184="Invoice No. : ",INDEX(Sheet1!E$14:E$181,MATCH(B2184,Sheet1!A$14:A$181,0)),O2188))))</f>
        <v>RUBY</v>
      </c>
      <c r="P2189" t="str">
        <f>IF(ISTEXT(E2189),"",IF(ISBLANK(E2189),"",IF(ISTEXT(D2189),"",IF(A2184="Invoice No. : ",INDEX(Sheet1!G$14:G$181,MATCH(B2184,Sheet1!A$14:A$181,0)),P2188))))</f>
        <v>MARTIN, MARCY DOMOGEN</v>
      </c>
      <c r="Q2189">
        <f t="shared" si="135"/>
        <v>130591.09</v>
      </c>
    </row>
    <row r="2190" spans="1:17" x14ac:dyDescent="0.2">
      <c r="A2190" s="10" t="s">
        <v>1375</v>
      </c>
      <c r="B2190" s="10" t="s">
        <v>1376</v>
      </c>
      <c r="C2190" s="11">
        <v>2</v>
      </c>
      <c r="D2190" s="11">
        <v>15.5</v>
      </c>
      <c r="E2190" s="11">
        <v>31</v>
      </c>
      <c r="F2190" s="26">
        <f t="shared" si="132"/>
        <v>2145426</v>
      </c>
      <c r="G2190" s="26">
        <f>IF(ISTEXT(E2190),"",IF(ISBLANK(E2190),"",IF(ISTEXT(D2190),"",IF(A2185="Invoice No. : ",INDEX(Sheet1!F$14:F$181,MATCH(B2185,Sheet1!A$14:A$181,0)),G2189))))</f>
        <v>33286</v>
      </c>
      <c r="H2190" s="26" t="str">
        <f t="shared" si="133"/>
        <v>01/17/2023</v>
      </c>
      <c r="I2190" s="26" t="str">
        <f>IF(ISTEXT(E2190),"",IF(ISBLANK(E2190),"",IF(ISTEXT(D2190),"",IF(A2185="Invoice No. : ",TEXT(INDEX(Sheet1!C$14:C$200,MATCH(B2185,Sheet1!A$14:A$200,0)),"hh:mm:ss"),I2189))))</f>
        <v>15:54:52</v>
      </c>
      <c r="J2190">
        <f t="shared" si="134"/>
        <v>2268.5</v>
      </c>
      <c r="K2190">
        <f>IF(ISBLANK(G2190),"",IF(ISTEXT(G2190),"",INDEX(Sheet1!H$14:H$181,MATCH(F2190,Sheet1!A$14:A$181,0))))</f>
        <v>2268.5</v>
      </c>
      <c r="L2190">
        <f>IF(ISBLANK(G2190),"",IF(ISTEXT(G2190),"",INDEX(Sheet1!I$14:I$181,MATCH(F2190,Sheet1!A$14:A$181,0))))</f>
        <v>0</v>
      </c>
      <c r="M2190" t="str">
        <f>IF(ISBLANK(G2190),"",IF(ISTEXT(G2190),"",IF(INDEX(Sheet1!H$14:H$181,MATCH(F2190,Sheet1!A$14:A$181,0))&lt;&gt;0,IF(INDEX(Sheet1!I$14:I$181,MATCH(F2190,Sheet1!A$14:A$181,0))&lt;&gt;0,"Loan &amp; Cash","Loan"),"Cash")))</f>
        <v>Loan</v>
      </c>
      <c r="N2190">
        <f>IF(ISTEXT(E2190),"",IF(ISBLANK(E2190),"",IF(ISTEXT(D2190),"",IF(A2185="Invoice No. : ",INDEX(Sheet1!D$14:D$181,MATCH(B2185,Sheet1!A$14:A$181,0)),N2189))))</f>
        <v>2</v>
      </c>
      <c r="O2190" t="str">
        <f>IF(ISTEXT(E2190),"",IF(ISBLANK(E2190),"",IF(ISTEXT(D2190),"",IF(A2185="Invoice No. : ",INDEX(Sheet1!E$14:E$181,MATCH(B2185,Sheet1!A$14:A$181,0)),O2189))))</f>
        <v>RUBY</v>
      </c>
      <c r="P2190" t="str">
        <f>IF(ISTEXT(E2190),"",IF(ISBLANK(E2190),"",IF(ISTEXT(D2190),"",IF(A2185="Invoice No. : ",INDEX(Sheet1!G$14:G$181,MATCH(B2185,Sheet1!A$14:A$181,0)),P2189))))</f>
        <v>MARTIN, MARCY DOMOGEN</v>
      </c>
      <c r="Q2190">
        <f t="shared" si="135"/>
        <v>130591.09</v>
      </c>
    </row>
    <row r="2191" spans="1:17" x14ac:dyDescent="0.2">
      <c r="A2191" s="10" t="s">
        <v>1135</v>
      </c>
      <c r="B2191" s="10" t="s">
        <v>1136</v>
      </c>
      <c r="C2191" s="11">
        <v>12</v>
      </c>
      <c r="D2191" s="11">
        <v>6.5</v>
      </c>
      <c r="E2191" s="11">
        <v>78</v>
      </c>
      <c r="F2191" s="26">
        <f t="shared" si="132"/>
        <v>2145426</v>
      </c>
      <c r="G2191" s="26">
        <f>IF(ISTEXT(E2191),"",IF(ISBLANK(E2191),"",IF(ISTEXT(D2191),"",IF(A2186="Invoice No. : ",INDEX(Sheet1!F$14:F$181,MATCH(B2186,Sheet1!A$14:A$181,0)),G2190))))</f>
        <v>33286</v>
      </c>
      <c r="H2191" s="26" t="str">
        <f t="shared" si="133"/>
        <v>01/17/2023</v>
      </c>
      <c r="I2191" s="26" t="str">
        <f>IF(ISTEXT(E2191),"",IF(ISBLANK(E2191),"",IF(ISTEXT(D2191),"",IF(A2186="Invoice No. : ",TEXT(INDEX(Sheet1!C$14:C$200,MATCH(B2186,Sheet1!A$14:A$200,0)),"hh:mm:ss"),I2190))))</f>
        <v>15:54:52</v>
      </c>
      <c r="J2191">
        <f t="shared" si="134"/>
        <v>2268.5</v>
      </c>
      <c r="K2191">
        <f>IF(ISBLANK(G2191),"",IF(ISTEXT(G2191),"",INDEX(Sheet1!H$14:H$181,MATCH(F2191,Sheet1!A$14:A$181,0))))</f>
        <v>2268.5</v>
      </c>
      <c r="L2191">
        <f>IF(ISBLANK(G2191),"",IF(ISTEXT(G2191),"",INDEX(Sheet1!I$14:I$181,MATCH(F2191,Sheet1!A$14:A$181,0))))</f>
        <v>0</v>
      </c>
      <c r="M2191" t="str">
        <f>IF(ISBLANK(G2191),"",IF(ISTEXT(G2191),"",IF(INDEX(Sheet1!H$14:H$181,MATCH(F2191,Sheet1!A$14:A$181,0))&lt;&gt;0,IF(INDEX(Sheet1!I$14:I$181,MATCH(F2191,Sheet1!A$14:A$181,0))&lt;&gt;0,"Loan &amp; Cash","Loan"),"Cash")))</f>
        <v>Loan</v>
      </c>
      <c r="N2191">
        <f>IF(ISTEXT(E2191),"",IF(ISBLANK(E2191),"",IF(ISTEXT(D2191),"",IF(A2186="Invoice No. : ",INDEX(Sheet1!D$14:D$181,MATCH(B2186,Sheet1!A$14:A$181,0)),N2190))))</f>
        <v>2</v>
      </c>
      <c r="O2191" t="str">
        <f>IF(ISTEXT(E2191),"",IF(ISBLANK(E2191),"",IF(ISTEXT(D2191),"",IF(A2186="Invoice No. : ",INDEX(Sheet1!E$14:E$181,MATCH(B2186,Sheet1!A$14:A$181,0)),O2190))))</f>
        <v>RUBY</v>
      </c>
      <c r="P2191" t="str">
        <f>IF(ISTEXT(E2191),"",IF(ISBLANK(E2191),"",IF(ISTEXT(D2191),"",IF(A2186="Invoice No. : ",INDEX(Sheet1!G$14:G$181,MATCH(B2186,Sheet1!A$14:A$181,0)),P2190))))</f>
        <v>MARTIN, MARCY DOMOGEN</v>
      </c>
      <c r="Q2191">
        <f t="shared" si="135"/>
        <v>130591.09</v>
      </c>
    </row>
    <row r="2192" spans="1:17" x14ac:dyDescent="0.2">
      <c r="A2192" s="10" t="s">
        <v>1377</v>
      </c>
      <c r="B2192" s="10" t="s">
        <v>1378</v>
      </c>
      <c r="C2192" s="11">
        <v>1</v>
      </c>
      <c r="D2192" s="11">
        <v>60</v>
      </c>
      <c r="E2192" s="11">
        <v>60</v>
      </c>
      <c r="F2192" s="26">
        <f t="shared" si="132"/>
        <v>2145426</v>
      </c>
      <c r="G2192" s="26">
        <f>IF(ISTEXT(E2192),"",IF(ISBLANK(E2192),"",IF(ISTEXT(D2192),"",IF(A2187="Invoice No. : ",INDEX(Sheet1!F$14:F$181,MATCH(B2187,Sheet1!A$14:A$181,0)),G2191))))</f>
        <v>33286</v>
      </c>
      <c r="H2192" s="26" t="str">
        <f t="shared" si="133"/>
        <v>01/17/2023</v>
      </c>
      <c r="I2192" s="26" t="str">
        <f>IF(ISTEXT(E2192),"",IF(ISBLANK(E2192),"",IF(ISTEXT(D2192),"",IF(A2187="Invoice No. : ",TEXT(INDEX(Sheet1!C$14:C$200,MATCH(B2187,Sheet1!A$14:A$200,0)),"hh:mm:ss"),I2191))))</f>
        <v>15:54:52</v>
      </c>
      <c r="J2192">
        <f t="shared" si="134"/>
        <v>2268.5</v>
      </c>
      <c r="K2192">
        <f>IF(ISBLANK(G2192),"",IF(ISTEXT(G2192),"",INDEX(Sheet1!H$14:H$181,MATCH(F2192,Sheet1!A$14:A$181,0))))</f>
        <v>2268.5</v>
      </c>
      <c r="L2192">
        <f>IF(ISBLANK(G2192),"",IF(ISTEXT(G2192),"",INDEX(Sheet1!I$14:I$181,MATCH(F2192,Sheet1!A$14:A$181,0))))</f>
        <v>0</v>
      </c>
      <c r="M2192" t="str">
        <f>IF(ISBLANK(G2192),"",IF(ISTEXT(G2192),"",IF(INDEX(Sheet1!H$14:H$181,MATCH(F2192,Sheet1!A$14:A$181,0))&lt;&gt;0,IF(INDEX(Sheet1!I$14:I$181,MATCH(F2192,Sheet1!A$14:A$181,0))&lt;&gt;0,"Loan &amp; Cash","Loan"),"Cash")))</f>
        <v>Loan</v>
      </c>
      <c r="N2192">
        <f>IF(ISTEXT(E2192),"",IF(ISBLANK(E2192),"",IF(ISTEXT(D2192),"",IF(A2187="Invoice No. : ",INDEX(Sheet1!D$14:D$181,MATCH(B2187,Sheet1!A$14:A$181,0)),N2191))))</f>
        <v>2</v>
      </c>
      <c r="O2192" t="str">
        <f>IF(ISTEXT(E2192),"",IF(ISBLANK(E2192),"",IF(ISTEXT(D2192),"",IF(A2187="Invoice No. : ",INDEX(Sheet1!E$14:E$181,MATCH(B2187,Sheet1!A$14:A$181,0)),O2191))))</f>
        <v>RUBY</v>
      </c>
      <c r="P2192" t="str">
        <f>IF(ISTEXT(E2192),"",IF(ISBLANK(E2192),"",IF(ISTEXT(D2192),"",IF(A2187="Invoice No. : ",INDEX(Sheet1!G$14:G$181,MATCH(B2187,Sheet1!A$14:A$181,0)),P2191))))</f>
        <v>MARTIN, MARCY DOMOGEN</v>
      </c>
      <c r="Q2192">
        <f t="shared" si="135"/>
        <v>130591.09</v>
      </c>
    </row>
    <row r="2193" spans="1:17" x14ac:dyDescent="0.2">
      <c r="A2193" s="10" t="s">
        <v>643</v>
      </c>
      <c r="B2193" s="10" t="s">
        <v>644</v>
      </c>
      <c r="C2193" s="11">
        <v>2</v>
      </c>
      <c r="D2193" s="11">
        <v>19.25</v>
      </c>
      <c r="E2193" s="11">
        <v>38.5</v>
      </c>
      <c r="F2193" s="26">
        <f t="shared" ref="F2193:F2256" si="136">IF(ISTEXT(E2193),"",IF(ISBLANK(E2193),"",IF(ISTEXT(D2193),"",IF(A2188="Invoice No. : ",B2188,F2192))))</f>
        <v>2145426</v>
      </c>
      <c r="G2193" s="26">
        <f>IF(ISTEXT(E2193),"",IF(ISBLANK(E2193),"",IF(ISTEXT(D2193),"",IF(A2188="Invoice No. : ",INDEX(Sheet1!F$14:F$181,MATCH(B2188,Sheet1!A$14:A$181,0)),G2192))))</f>
        <v>33286</v>
      </c>
      <c r="H2193" s="26" t="str">
        <f t="shared" ref="H2193:H2256" si="137">IF(ISTEXT(E2193),"",IF(ISBLANK(E2193),"",IF(ISTEXT(D2193),"",IF(A2188="Invoice No. : ",TEXT(B2189,"mm/dd/yyyy"),H2192))))</f>
        <v>01/17/2023</v>
      </c>
      <c r="I2193" s="26" t="str">
        <f>IF(ISTEXT(E2193),"",IF(ISBLANK(E2193),"",IF(ISTEXT(D2193),"",IF(A2188="Invoice No. : ",TEXT(INDEX(Sheet1!C$14:C$200,MATCH(B2188,Sheet1!A$14:A$200,0)),"hh:mm:ss"),I2192))))</f>
        <v>15:54:52</v>
      </c>
      <c r="J2193">
        <f t="shared" ref="J2193:J2256" si="138">IF(D2194="Invoice Amount",E2194,IF(ISBLANK(D2193),"",J2194))</f>
        <v>2268.5</v>
      </c>
      <c r="K2193">
        <f>IF(ISBLANK(G2193),"",IF(ISTEXT(G2193),"",INDEX(Sheet1!H$14:H$181,MATCH(F2193,Sheet1!A$14:A$181,0))))</f>
        <v>2268.5</v>
      </c>
      <c r="L2193">
        <f>IF(ISBLANK(G2193),"",IF(ISTEXT(G2193),"",INDEX(Sheet1!I$14:I$181,MATCH(F2193,Sheet1!A$14:A$181,0))))</f>
        <v>0</v>
      </c>
      <c r="M2193" t="str">
        <f>IF(ISBLANK(G2193),"",IF(ISTEXT(G2193),"",IF(INDEX(Sheet1!H$14:H$181,MATCH(F2193,Sheet1!A$14:A$181,0))&lt;&gt;0,IF(INDEX(Sheet1!I$14:I$181,MATCH(F2193,Sheet1!A$14:A$181,0))&lt;&gt;0,"Loan &amp; Cash","Loan"),"Cash")))</f>
        <v>Loan</v>
      </c>
      <c r="N2193">
        <f>IF(ISTEXT(E2193),"",IF(ISBLANK(E2193),"",IF(ISTEXT(D2193),"",IF(A2188="Invoice No. : ",INDEX(Sheet1!D$14:D$181,MATCH(B2188,Sheet1!A$14:A$181,0)),N2192))))</f>
        <v>2</v>
      </c>
      <c r="O2193" t="str">
        <f>IF(ISTEXT(E2193),"",IF(ISBLANK(E2193),"",IF(ISTEXT(D2193),"",IF(A2188="Invoice No. : ",INDEX(Sheet1!E$14:E$181,MATCH(B2188,Sheet1!A$14:A$181,0)),O2192))))</f>
        <v>RUBY</v>
      </c>
      <c r="P2193" t="str">
        <f>IF(ISTEXT(E2193),"",IF(ISBLANK(E2193),"",IF(ISTEXT(D2193),"",IF(A2188="Invoice No. : ",INDEX(Sheet1!G$14:G$181,MATCH(B2188,Sheet1!A$14:A$181,0)),P2192))))</f>
        <v>MARTIN, MARCY DOMOGEN</v>
      </c>
      <c r="Q2193">
        <f t="shared" ref="Q2193:Q2256" si="139">IF(ISBLANK(C2193),"",IF(ISNUMBER(C2193),VLOOKUP("Grand Total : ",D:E,2,FALSE),""))</f>
        <v>130591.09</v>
      </c>
    </row>
    <row r="2194" spans="1:17" x14ac:dyDescent="0.2">
      <c r="A2194" s="10" t="s">
        <v>1379</v>
      </c>
      <c r="B2194" s="10" t="s">
        <v>1380</v>
      </c>
      <c r="C2194" s="11">
        <v>1</v>
      </c>
      <c r="D2194" s="11">
        <v>144.5</v>
      </c>
      <c r="E2194" s="11">
        <v>144.5</v>
      </c>
      <c r="F2194" s="26">
        <f t="shared" si="136"/>
        <v>2145426</v>
      </c>
      <c r="G2194" s="26">
        <f>IF(ISTEXT(E2194),"",IF(ISBLANK(E2194),"",IF(ISTEXT(D2194),"",IF(A2189="Invoice No. : ",INDEX(Sheet1!F$14:F$181,MATCH(B2189,Sheet1!A$14:A$181,0)),G2193))))</f>
        <v>33286</v>
      </c>
      <c r="H2194" s="26" t="str">
        <f t="shared" si="137"/>
        <v>01/17/2023</v>
      </c>
      <c r="I2194" s="26" t="str">
        <f>IF(ISTEXT(E2194),"",IF(ISBLANK(E2194),"",IF(ISTEXT(D2194),"",IF(A2189="Invoice No. : ",TEXT(INDEX(Sheet1!C$14:C$200,MATCH(B2189,Sheet1!A$14:A$200,0)),"hh:mm:ss"),I2193))))</f>
        <v>15:54:52</v>
      </c>
      <c r="J2194">
        <f t="shared" si="138"/>
        <v>2268.5</v>
      </c>
      <c r="K2194">
        <f>IF(ISBLANK(G2194),"",IF(ISTEXT(G2194),"",INDEX(Sheet1!H$14:H$181,MATCH(F2194,Sheet1!A$14:A$181,0))))</f>
        <v>2268.5</v>
      </c>
      <c r="L2194">
        <f>IF(ISBLANK(G2194),"",IF(ISTEXT(G2194),"",INDEX(Sheet1!I$14:I$181,MATCH(F2194,Sheet1!A$14:A$181,0))))</f>
        <v>0</v>
      </c>
      <c r="M2194" t="str">
        <f>IF(ISBLANK(G2194),"",IF(ISTEXT(G2194),"",IF(INDEX(Sheet1!H$14:H$181,MATCH(F2194,Sheet1!A$14:A$181,0))&lt;&gt;0,IF(INDEX(Sheet1!I$14:I$181,MATCH(F2194,Sheet1!A$14:A$181,0))&lt;&gt;0,"Loan &amp; Cash","Loan"),"Cash")))</f>
        <v>Loan</v>
      </c>
      <c r="N2194">
        <f>IF(ISTEXT(E2194),"",IF(ISBLANK(E2194),"",IF(ISTEXT(D2194),"",IF(A2189="Invoice No. : ",INDEX(Sheet1!D$14:D$181,MATCH(B2189,Sheet1!A$14:A$181,0)),N2193))))</f>
        <v>2</v>
      </c>
      <c r="O2194" t="str">
        <f>IF(ISTEXT(E2194),"",IF(ISBLANK(E2194),"",IF(ISTEXT(D2194),"",IF(A2189="Invoice No. : ",INDEX(Sheet1!E$14:E$181,MATCH(B2189,Sheet1!A$14:A$181,0)),O2193))))</f>
        <v>RUBY</v>
      </c>
      <c r="P2194" t="str">
        <f>IF(ISTEXT(E2194),"",IF(ISBLANK(E2194),"",IF(ISTEXT(D2194),"",IF(A2189="Invoice No. : ",INDEX(Sheet1!G$14:G$181,MATCH(B2189,Sheet1!A$14:A$181,0)),P2193))))</f>
        <v>MARTIN, MARCY DOMOGEN</v>
      </c>
      <c r="Q2194">
        <f t="shared" si="139"/>
        <v>130591.09</v>
      </c>
    </row>
    <row r="2195" spans="1:17" x14ac:dyDescent="0.2">
      <c r="A2195" s="10" t="s">
        <v>1381</v>
      </c>
      <c r="B2195" s="10" t="s">
        <v>1382</v>
      </c>
      <c r="C2195" s="11">
        <v>6</v>
      </c>
      <c r="D2195" s="11">
        <v>14.5</v>
      </c>
      <c r="E2195" s="11">
        <v>87</v>
      </c>
      <c r="F2195" s="26">
        <f t="shared" si="136"/>
        <v>2145426</v>
      </c>
      <c r="G2195" s="26">
        <f>IF(ISTEXT(E2195),"",IF(ISBLANK(E2195),"",IF(ISTEXT(D2195),"",IF(A2190="Invoice No. : ",INDEX(Sheet1!F$14:F$181,MATCH(B2190,Sheet1!A$14:A$181,0)),G2194))))</f>
        <v>33286</v>
      </c>
      <c r="H2195" s="26" t="str">
        <f t="shared" si="137"/>
        <v>01/17/2023</v>
      </c>
      <c r="I2195" s="26" t="str">
        <f>IF(ISTEXT(E2195),"",IF(ISBLANK(E2195),"",IF(ISTEXT(D2195),"",IF(A2190="Invoice No. : ",TEXT(INDEX(Sheet1!C$14:C$200,MATCH(B2190,Sheet1!A$14:A$200,0)),"hh:mm:ss"),I2194))))</f>
        <v>15:54:52</v>
      </c>
      <c r="J2195">
        <f t="shared" si="138"/>
        <v>2268.5</v>
      </c>
      <c r="K2195">
        <f>IF(ISBLANK(G2195),"",IF(ISTEXT(G2195),"",INDEX(Sheet1!H$14:H$181,MATCH(F2195,Sheet1!A$14:A$181,0))))</f>
        <v>2268.5</v>
      </c>
      <c r="L2195">
        <f>IF(ISBLANK(G2195),"",IF(ISTEXT(G2195),"",INDEX(Sheet1!I$14:I$181,MATCH(F2195,Sheet1!A$14:A$181,0))))</f>
        <v>0</v>
      </c>
      <c r="M2195" t="str">
        <f>IF(ISBLANK(G2195),"",IF(ISTEXT(G2195),"",IF(INDEX(Sheet1!H$14:H$181,MATCH(F2195,Sheet1!A$14:A$181,0))&lt;&gt;0,IF(INDEX(Sheet1!I$14:I$181,MATCH(F2195,Sheet1!A$14:A$181,0))&lt;&gt;0,"Loan &amp; Cash","Loan"),"Cash")))</f>
        <v>Loan</v>
      </c>
      <c r="N2195">
        <f>IF(ISTEXT(E2195),"",IF(ISBLANK(E2195),"",IF(ISTEXT(D2195),"",IF(A2190="Invoice No. : ",INDEX(Sheet1!D$14:D$181,MATCH(B2190,Sheet1!A$14:A$181,0)),N2194))))</f>
        <v>2</v>
      </c>
      <c r="O2195" t="str">
        <f>IF(ISTEXT(E2195),"",IF(ISBLANK(E2195),"",IF(ISTEXT(D2195),"",IF(A2190="Invoice No. : ",INDEX(Sheet1!E$14:E$181,MATCH(B2190,Sheet1!A$14:A$181,0)),O2194))))</f>
        <v>RUBY</v>
      </c>
      <c r="P2195" t="str">
        <f>IF(ISTEXT(E2195),"",IF(ISBLANK(E2195),"",IF(ISTEXT(D2195),"",IF(A2190="Invoice No. : ",INDEX(Sheet1!G$14:G$181,MATCH(B2190,Sheet1!A$14:A$181,0)),P2194))))</f>
        <v>MARTIN, MARCY DOMOGEN</v>
      </c>
      <c r="Q2195">
        <f t="shared" si="139"/>
        <v>130591.09</v>
      </c>
    </row>
    <row r="2196" spans="1:17" x14ac:dyDescent="0.2">
      <c r="A2196" s="10" t="s">
        <v>1383</v>
      </c>
      <c r="B2196" s="10" t="s">
        <v>1384</v>
      </c>
      <c r="C2196" s="11">
        <v>1</v>
      </c>
      <c r="D2196" s="11">
        <v>130.25</v>
      </c>
      <c r="E2196" s="11">
        <v>130.25</v>
      </c>
      <c r="F2196" s="26">
        <f t="shared" si="136"/>
        <v>2145426</v>
      </c>
      <c r="G2196" s="26">
        <f>IF(ISTEXT(E2196),"",IF(ISBLANK(E2196),"",IF(ISTEXT(D2196),"",IF(A2191="Invoice No. : ",INDEX(Sheet1!F$14:F$181,MATCH(B2191,Sheet1!A$14:A$181,0)),G2195))))</f>
        <v>33286</v>
      </c>
      <c r="H2196" s="26" t="str">
        <f t="shared" si="137"/>
        <v>01/17/2023</v>
      </c>
      <c r="I2196" s="26" t="str">
        <f>IF(ISTEXT(E2196),"",IF(ISBLANK(E2196),"",IF(ISTEXT(D2196),"",IF(A2191="Invoice No. : ",TEXT(INDEX(Sheet1!C$14:C$200,MATCH(B2191,Sheet1!A$14:A$200,0)),"hh:mm:ss"),I2195))))</f>
        <v>15:54:52</v>
      </c>
      <c r="J2196">
        <f t="shared" si="138"/>
        <v>2268.5</v>
      </c>
      <c r="K2196">
        <f>IF(ISBLANK(G2196),"",IF(ISTEXT(G2196),"",INDEX(Sheet1!H$14:H$181,MATCH(F2196,Sheet1!A$14:A$181,0))))</f>
        <v>2268.5</v>
      </c>
      <c r="L2196">
        <f>IF(ISBLANK(G2196),"",IF(ISTEXT(G2196),"",INDEX(Sheet1!I$14:I$181,MATCH(F2196,Sheet1!A$14:A$181,0))))</f>
        <v>0</v>
      </c>
      <c r="M2196" t="str">
        <f>IF(ISBLANK(G2196),"",IF(ISTEXT(G2196),"",IF(INDEX(Sheet1!H$14:H$181,MATCH(F2196,Sheet1!A$14:A$181,0))&lt;&gt;0,IF(INDEX(Sheet1!I$14:I$181,MATCH(F2196,Sheet1!A$14:A$181,0))&lt;&gt;0,"Loan &amp; Cash","Loan"),"Cash")))</f>
        <v>Loan</v>
      </c>
      <c r="N2196">
        <f>IF(ISTEXT(E2196),"",IF(ISBLANK(E2196),"",IF(ISTEXT(D2196),"",IF(A2191="Invoice No. : ",INDEX(Sheet1!D$14:D$181,MATCH(B2191,Sheet1!A$14:A$181,0)),N2195))))</f>
        <v>2</v>
      </c>
      <c r="O2196" t="str">
        <f>IF(ISTEXT(E2196),"",IF(ISBLANK(E2196),"",IF(ISTEXT(D2196),"",IF(A2191="Invoice No. : ",INDEX(Sheet1!E$14:E$181,MATCH(B2191,Sheet1!A$14:A$181,0)),O2195))))</f>
        <v>RUBY</v>
      </c>
      <c r="P2196" t="str">
        <f>IF(ISTEXT(E2196),"",IF(ISBLANK(E2196),"",IF(ISTEXT(D2196),"",IF(A2191="Invoice No. : ",INDEX(Sheet1!G$14:G$181,MATCH(B2191,Sheet1!A$14:A$181,0)),P2195))))</f>
        <v>MARTIN, MARCY DOMOGEN</v>
      </c>
      <c r="Q2196">
        <f t="shared" si="139"/>
        <v>130591.09</v>
      </c>
    </row>
    <row r="2197" spans="1:17" x14ac:dyDescent="0.2">
      <c r="A2197" s="10" t="s">
        <v>1385</v>
      </c>
      <c r="B2197" s="10" t="s">
        <v>1386</v>
      </c>
      <c r="C2197" s="11">
        <v>1</v>
      </c>
      <c r="D2197" s="11">
        <v>159.5</v>
      </c>
      <c r="E2197" s="11">
        <v>159.5</v>
      </c>
      <c r="F2197" s="26">
        <f t="shared" si="136"/>
        <v>2145426</v>
      </c>
      <c r="G2197" s="26">
        <f>IF(ISTEXT(E2197),"",IF(ISBLANK(E2197),"",IF(ISTEXT(D2197),"",IF(A2192="Invoice No. : ",INDEX(Sheet1!F$14:F$181,MATCH(B2192,Sheet1!A$14:A$181,0)),G2196))))</f>
        <v>33286</v>
      </c>
      <c r="H2197" s="26" t="str">
        <f t="shared" si="137"/>
        <v>01/17/2023</v>
      </c>
      <c r="I2197" s="26" t="str">
        <f>IF(ISTEXT(E2197),"",IF(ISBLANK(E2197),"",IF(ISTEXT(D2197),"",IF(A2192="Invoice No. : ",TEXT(INDEX(Sheet1!C$14:C$200,MATCH(B2192,Sheet1!A$14:A$200,0)),"hh:mm:ss"),I2196))))</f>
        <v>15:54:52</v>
      </c>
      <c r="J2197">
        <f t="shared" si="138"/>
        <v>2268.5</v>
      </c>
      <c r="K2197">
        <f>IF(ISBLANK(G2197),"",IF(ISTEXT(G2197),"",INDEX(Sheet1!H$14:H$181,MATCH(F2197,Sheet1!A$14:A$181,0))))</f>
        <v>2268.5</v>
      </c>
      <c r="L2197">
        <f>IF(ISBLANK(G2197),"",IF(ISTEXT(G2197),"",INDEX(Sheet1!I$14:I$181,MATCH(F2197,Sheet1!A$14:A$181,0))))</f>
        <v>0</v>
      </c>
      <c r="M2197" t="str">
        <f>IF(ISBLANK(G2197),"",IF(ISTEXT(G2197),"",IF(INDEX(Sheet1!H$14:H$181,MATCH(F2197,Sheet1!A$14:A$181,0))&lt;&gt;0,IF(INDEX(Sheet1!I$14:I$181,MATCH(F2197,Sheet1!A$14:A$181,0))&lt;&gt;0,"Loan &amp; Cash","Loan"),"Cash")))</f>
        <v>Loan</v>
      </c>
      <c r="N2197">
        <f>IF(ISTEXT(E2197),"",IF(ISBLANK(E2197),"",IF(ISTEXT(D2197),"",IF(A2192="Invoice No. : ",INDEX(Sheet1!D$14:D$181,MATCH(B2192,Sheet1!A$14:A$181,0)),N2196))))</f>
        <v>2</v>
      </c>
      <c r="O2197" t="str">
        <f>IF(ISTEXT(E2197),"",IF(ISBLANK(E2197),"",IF(ISTEXT(D2197),"",IF(A2192="Invoice No. : ",INDEX(Sheet1!E$14:E$181,MATCH(B2192,Sheet1!A$14:A$181,0)),O2196))))</f>
        <v>RUBY</v>
      </c>
      <c r="P2197" t="str">
        <f>IF(ISTEXT(E2197),"",IF(ISBLANK(E2197),"",IF(ISTEXT(D2197),"",IF(A2192="Invoice No. : ",INDEX(Sheet1!G$14:G$181,MATCH(B2192,Sheet1!A$14:A$181,0)),P2196))))</f>
        <v>MARTIN, MARCY DOMOGEN</v>
      </c>
      <c r="Q2197">
        <f t="shared" si="139"/>
        <v>130591.09</v>
      </c>
    </row>
    <row r="2198" spans="1:17" x14ac:dyDescent="0.2">
      <c r="A2198" s="10" t="s">
        <v>1387</v>
      </c>
      <c r="B2198" s="10" t="s">
        <v>1388</v>
      </c>
      <c r="C2198" s="11">
        <v>1</v>
      </c>
      <c r="D2198" s="11">
        <v>50</v>
      </c>
      <c r="E2198" s="11">
        <v>50</v>
      </c>
      <c r="F2198" s="26">
        <f t="shared" si="136"/>
        <v>2145426</v>
      </c>
      <c r="G2198" s="26">
        <f>IF(ISTEXT(E2198),"",IF(ISBLANK(E2198),"",IF(ISTEXT(D2198),"",IF(A2193="Invoice No. : ",INDEX(Sheet1!F$14:F$181,MATCH(B2193,Sheet1!A$14:A$181,0)),G2197))))</f>
        <v>33286</v>
      </c>
      <c r="H2198" s="26" t="str">
        <f t="shared" si="137"/>
        <v>01/17/2023</v>
      </c>
      <c r="I2198" s="26" t="str">
        <f>IF(ISTEXT(E2198),"",IF(ISBLANK(E2198),"",IF(ISTEXT(D2198),"",IF(A2193="Invoice No. : ",TEXT(INDEX(Sheet1!C$14:C$200,MATCH(B2193,Sheet1!A$14:A$200,0)),"hh:mm:ss"),I2197))))</f>
        <v>15:54:52</v>
      </c>
      <c r="J2198">
        <f t="shared" si="138"/>
        <v>2268.5</v>
      </c>
      <c r="K2198">
        <f>IF(ISBLANK(G2198),"",IF(ISTEXT(G2198),"",INDEX(Sheet1!H$14:H$181,MATCH(F2198,Sheet1!A$14:A$181,0))))</f>
        <v>2268.5</v>
      </c>
      <c r="L2198">
        <f>IF(ISBLANK(G2198),"",IF(ISTEXT(G2198),"",INDEX(Sheet1!I$14:I$181,MATCH(F2198,Sheet1!A$14:A$181,0))))</f>
        <v>0</v>
      </c>
      <c r="M2198" t="str">
        <f>IF(ISBLANK(G2198),"",IF(ISTEXT(G2198),"",IF(INDEX(Sheet1!H$14:H$181,MATCH(F2198,Sheet1!A$14:A$181,0))&lt;&gt;0,IF(INDEX(Sheet1!I$14:I$181,MATCH(F2198,Sheet1!A$14:A$181,0))&lt;&gt;0,"Loan &amp; Cash","Loan"),"Cash")))</f>
        <v>Loan</v>
      </c>
      <c r="N2198">
        <f>IF(ISTEXT(E2198),"",IF(ISBLANK(E2198),"",IF(ISTEXT(D2198),"",IF(A2193="Invoice No. : ",INDEX(Sheet1!D$14:D$181,MATCH(B2193,Sheet1!A$14:A$181,0)),N2197))))</f>
        <v>2</v>
      </c>
      <c r="O2198" t="str">
        <f>IF(ISTEXT(E2198),"",IF(ISBLANK(E2198),"",IF(ISTEXT(D2198),"",IF(A2193="Invoice No. : ",INDEX(Sheet1!E$14:E$181,MATCH(B2193,Sheet1!A$14:A$181,0)),O2197))))</f>
        <v>RUBY</v>
      </c>
      <c r="P2198" t="str">
        <f>IF(ISTEXT(E2198),"",IF(ISBLANK(E2198),"",IF(ISTEXT(D2198),"",IF(A2193="Invoice No. : ",INDEX(Sheet1!G$14:G$181,MATCH(B2193,Sheet1!A$14:A$181,0)),P2197))))</f>
        <v>MARTIN, MARCY DOMOGEN</v>
      </c>
      <c r="Q2198">
        <f t="shared" si="139"/>
        <v>130591.09</v>
      </c>
    </row>
    <row r="2199" spans="1:17" x14ac:dyDescent="0.2">
      <c r="A2199" s="10" t="s">
        <v>753</v>
      </c>
      <c r="B2199" s="10" t="s">
        <v>754</v>
      </c>
      <c r="C2199" s="11">
        <v>1</v>
      </c>
      <c r="D2199" s="11">
        <v>23</v>
      </c>
      <c r="E2199" s="11">
        <v>23</v>
      </c>
      <c r="F2199" s="26">
        <f t="shared" si="136"/>
        <v>2145426</v>
      </c>
      <c r="G2199" s="26">
        <f>IF(ISTEXT(E2199),"",IF(ISBLANK(E2199),"",IF(ISTEXT(D2199),"",IF(A2194="Invoice No. : ",INDEX(Sheet1!F$14:F$181,MATCH(B2194,Sheet1!A$14:A$181,0)),G2198))))</f>
        <v>33286</v>
      </c>
      <c r="H2199" s="26" t="str">
        <f t="shared" si="137"/>
        <v>01/17/2023</v>
      </c>
      <c r="I2199" s="26" t="str">
        <f>IF(ISTEXT(E2199),"",IF(ISBLANK(E2199),"",IF(ISTEXT(D2199),"",IF(A2194="Invoice No. : ",TEXT(INDEX(Sheet1!C$14:C$200,MATCH(B2194,Sheet1!A$14:A$200,0)),"hh:mm:ss"),I2198))))</f>
        <v>15:54:52</v>
      </c>
      <c r="J2199">
        <f t="shared" si="138"/>
        <v>2268.5</v>
      </c>
      <c r="K2199">
        <f>IF(ISBLANK(G2199),"",IF(ISTEXT(G2199),"",INDEX(Sheet1!H$14:H$181,MATCH(F2199,Sheet1!A$14:A$181,0))))</f>
        <v>2268.5</v>
      </c>
      <c r="L2199">
        <f>IF(ISBLANK(G2199),"",IF(ISTEXT(G2199),"",INDEX(Sheet1!I$14:I$181,MATCH(F2199,Sheet1!A$14:A$181,0))))</f>
        <v>0</v>
      </c>
      <c r="M2199" t="str">
        <f>IF(ISBLANK(G2199),"",IF(ISTEXT(G2199),"",IF(INDEX(Sheet1!H$14:H$181,MATCH(F2199,Sheet1!A$14:A$181,0))&lt;&gt;0,IF(INDEX(Sheet1!I$14:I$181,MATCH(F2199,Sheet1!A$14:A$181,0))&lt;&gt;0,"Loan &amp; Cash","Loan"),"Cash")))</f>
        <v>Loan</v>
      </c>
      <c r="N2199">
        <f>IF(ISTEXT(E2199),"",IF(ISBLANK(E2199),"",IF(ISTEXT(D2199),"",IF(A2194="Invoice No. : ",INDEX(Sheet1!D$14:D$181,MATCH(B2194,Sheet1!A$14:A$181,0)),N2198))))</f>
        <v>2</v>
      </c>
      <c r="O2199" t="str">
        <f>IF(ISTEXT(E2199),"",IF(ISBLANK(E2199),"",IF(ISTEXT(D2199),"",IF(A2194="Invoice No. : ",INDEX(Sheet1!E$14:E$181,MATCH(B2194,Sheet1!A$14:A$181,0)),O2198))))</f>
        <v>RUBY</v>
      </c>
      <c r="P2199" t="str">
        <f>IF(ISTEXT(E2199),"",IF(ISBLANK(E2199),"",IF(ISTEXT(D2199),"",IF(A2194="Invoice No. : ",INDEX(Sheet1!G$14:G$181,MATCH(B2194,Sheet1!A$14:A$181,0)),P2198))))</f>
        <v>MARTIN, MARCY DOMOGEN</v>
      </c>
      <c r="Q2199">
        <f t="shared" si="139"/>
        <v>130591.09</v>
      </c>
    </row>
    <row r="2200" spans="1:17" x14ac:dyDescent="0.2">
      <c r="A2200" s="10" t="s">
        <v>1389</v>
      </c>
      <c r="B2200" s="10" t="s">
        <v>1390</v>
      </c>
      <c r="C2200" s="11">
        <v>1</v>
      </c>
      <c r="D2200" s="11">
        <v>85.75</v>
      </c>
      <c r="E2200" s="11">
        <v>85.75</v>
      </c>
      <c r="F2200" s="26">
        <f t="shared" si="136"/>
        <v>2145426</v>
      </c>
      <c r="G2200" s="26">
        <f>IF(ISTEXT(E2200),"",IF(ISBLANK(E2200),"",IF(ISTEXT(D2200),"",IF(A2195="Invoice No. : ",INDEX(Sheet1!F$14:F$181,MATCH(B2195,Sheet1!A$14:A$181,0)),G2199))))</f>
        <v>33286</v>
      </c>
      <c r="H2200" s="26" t="str">
        <f t="shared" si="137"/>
        <v>01/17/2023</v>
      </c>
      <c r="I2200" s="26" t="str">
        <f>IF(ISTEXT(E2200),"",IF(ISBLANK(E2200),"",IF(ISTEXT(D2200),"",IF(A2195="Invoice No. : ",TEXT(INDEX(Sheet1!C$14:C$200,MATCH(B2195,Sheet1!A$14:A$200,0)),"hh:mm:ss"),I2199))))</f>
        <v>15:54:52</v>
      </c>
      <c r="J2200">
        <f t="shared" si="138"/>
        <v>2268.5</v>
      </c>
      <c r="K2200">
        <f>IF(ISBLANK(G2200),"",IF(ISTEXT(G2200),"",INDEX(Sheet1!H$14:H$181,MATCH(F2200,Sheet1!A$14:A$181,0))))</f>
        <v>2268.5</v>
      </c>
      <c r="L2200">
        <f>IF(ISBLANK(G2200),"",IF(ISTEXT(G2200),"",INDEX(Sheet1!I$14:I$181,MATCH(F2200,Sheet1!A$14:A$181,0))))</f>
        <v>0</v>
      </c>
      <c r="M2200" t="str">
        <f>IF(ISBLANK(G2200),"",IF(ISTEXT(G2200),"",IF(INDEX(Sheet1!H$14:H$181,MATCH(F2200,Sheet1!A$14:A$181,0))&lt;&gt;0,IF(INDEX(Sheet1!I$14:I$181,MATCH(F2200,Sheet1!A$14:A$181,0))&lt;&gt;0,"Loan &amp; Cash","Loan"),"Cash")))</f>
        <v>Loan</v>
      </c>
      <c r="N2200">
        <f>IF(ISTEXT(E2200),"",IF(ISBLANK(E2200),"",IF(ISTEXT(D2200),"",IF(A2195="Invoice No. : ",INDEX(Sheet1!D$14:D$181,MATCH(B2195,Sheet1!A$14:A$181,0)),N2199))))</f>
        <v>2</v>
      </c>
      <c r="O2200" t="str">
        <f>IF(ISTEXT(E2200),"",IF(ISBLANK(E2200),"",IF(ISTEXT(D2200),"",IF(A2195="Invoice No. : ",INDEX(Sheet1!E$14:E$181,MATCH(B2195,Sheet1!A$14:A$181,0)),O2199))))</f>
        <v>RUBY</v>
      </c>
      <c r="P2200" t="str">
        <f>IF(ISTEXT(E2200),"",IF(ISBLANK(E2200),"",IF(ISTEXT(D2200),"",IF(A2195="Invoice No. : ",INDEX(Sheet1!G$14:G$181,MATCH(B2195,Sheet1!A$14:A$181,0)),P2199))))</f>
        <v>MARTIN, MARCY DOMOGEN</v>
      </c>
      <c r="Q2200">
        <f t="shared" si="139"/>
        <v>130591.09</v>
      </c>
    </row>
    <row r="2201" spans="1:17" x14ac:dyDescent="0.2">
      <c r="A2201" s="10" t="s">
        <v>1391</v>
      </c>
      <c r="B2201" s="10" t="s">
        <v>1392</v>
      </c>
      <c r="C2201" s="11">
        <v>2</v>
      </c>
      <c r="D2201" s="11">
        <v>10.25</v>
      </c>
      <c r="E2201" s="11">
        <v>20.5</v>
      </c>
      <c r="F2201" s="26">
        <f t="shared" si="136"/>
        <v>2145426</v>
      </c>
      <c r="G2201" s="26">
        <f>IF(ISTEXT(E2201),"",IF(ISBLANK(E2201),"",IF(ISTEXT(D2201),"",IF(A2196="Invoice No. : ",INDEX(Sheet1!F$14:F$181,MATCH(B2196,Sheet1!A$14:A$181,0)),G2200))))</f>
        <v>33286</v>
      </c>
      <c r="H2201" s="26" t="str">
        <f t="shared" si="137"/>
        <v>01/17/2023</v>
      </c>
      <c r="I2201" s="26" t="str">
        <f>IF(ISTEXT(E2201),"",IF(ISBLANK(E2201),"",IF(ISTEXT(D2201),"",IF(A2196="Invoice No. : ",TEXT(INDEX(Sheet1!C$14:C$200,MATCH(B2196,Sheet1!A$14:A$200,0)),"hh:mm:ss"),I2200))))</f>
        <v>15:54:52</v>
      </c>
      <c r="J2201">
        <f t="shared" si="138"/>
        <v>2268.5</v>
      </c>
      <c r="K2201">
        <f>IF(ISBLANK(G2201),"",IF(ISTEXT(G2201),"",INDEX(Sheet1!H$14:H$181,MATCH(F2201,Sheet1!A$14:A$181,0))))</f>
        <v>2268.5</v>
      </c>
      <c r="L2201">
        <f>IF(ISBLANK(G2201),"",IF(ISTEXT(G2201),"",INDEX(Sheet1!I$14:I$181,MATCH(F2201,Sheet1!A$14:A$181,0))))</f>
        <v>0</v>
      </c>
      <c r="M2201" t="str">
        <f>IF(ISBLANK(G2201),"",IF(ISTEXT(G2201),"",IF(INDEX(Sheet1!H$14:H$181,MATCH(F2201,Sheet1!A$14:A$181,0))&lt;&gt;0,IF(INDEX(Sheet1!I$14:I$181,MATCH(F2201,Sheet1!A$14:A$181,0))&lt;&gt;0,"Loan &amp; Cash","Loan"),"Cash")))</f>
        <v>Loan</v>
      </c>
      <c r="N2201">
        <f>IF(ISTEXT(E2201),"",IF(ISBLANK(E2201),"",IF(ISTEXT(D2201),"",IF(A2196="Invoice No. : ",INDEX(Sheet1!D$14:D$181,MATCH(B2196,Sheet1!A$14:A$181,0)),N2200))))</f>
        <v>2</v>
      </c>
      <c r="O2201" t="str">
        <f>IF(ISTEXT(E2201),"",IF(ISBLANK(E2201),"",IF(ISTEXT(D2201),"",IF(A2196="Invoice No. : ",INDEX(Sheet1!E$14:E$181,MATCH(B2196,Sheet1!A$14:A$181,0)),O2200))))</f>
        <v>RUBY</v>
      </c>
      <c r="P2201" t="str">
        <f>IF(ISTEXT(E2201),"",IF(ISBLANK(E2201),"",IF(ISTEXT(D2201),"",IF(A2196="Invoice No. : ",INDEX(Sheet1!G$14:G$181,MATCH(B2196,Sheet1!A$14:A$181,0)),P2200))))</f>
        <v>MARTIN, MARCY DOMOGEN</v>
      </c>
      <c r="Q2201">
        <f t="shared" si="139"/>
        <v>130591.09</v>
      </c>
    </row>
    <row r="2202" spans="1:17" x14ac:dyDescent="0.2">
      <c r="A2202" s="10" t="s">
        <v>23</v>
      </c>
      <c r="B2202" s="10" t="s">
        <v>24</v>
      </c>
      <c r="C2202" s="11">
        <v>1</v>
      </c>
      <c r="D2202" s="11">
        <v>85</v>
      </c>
      <c r="E2202" s="11">
        <v>85</v>
      </c>
      <c r="F2202" s="26">
        <f t="shared" si="136"/>
        <v>2145426</v>
      </c>
      <c r="G2202" s="26">
        <f>IF(ISTEXT(E2202),"",IF(ISBLANK(E2202),"",IF(ISTEXT(D2202),"",IF(A2197="Invoice No. : ",INDEX(Sheet1!F$14:F$181,MATCH(B2197,Sheet1!A$14:A$181,0)),G2201))))</f>
        <v>33286</v>
      </c>
      <c r="H2202" s="26" t="str">
        <f t="shared" si="137"/>
        <v>01/17/2023</v>
      </c>
      <c r="I2202" s="26" t="str">
        <f>IF(ISTEXT(E2202),"",IF(ISBLANK(E2202),"",IF(ISTEXT(D2202),"",IF(A2197="Invoice No. : ",TEXT(INDEX(Sheet1!C$14:C$200,MATCH(B2197,Sheet1!A$14:A$200,0)),"hh:mm:ss"),I2201))))</f>
        <v>15:54:52</v>
      </c>
      <c r="J2202">
        <f t="shared" si="138"/>
        <v>2268.5</v>
      </c>
      <c r="K2202">
        <f>IF(ISBLANK(G2202),"",IF(ISTEXT(G2202),"",INDEX(Sheet1!H$14:H$181,MATCH(F2202,Sheet1!A$14:A$181,0))))</f>
        <v>2268.5</v>
      </c>
      <c r="L2202">
        <f>IF(ISBLANK(G2202),"",IF(ISTEXT(G2202),"",INDEX(Sheet1!I$14:I$181,MATCH(F2202,Sheet1!A$14:A$181,0))))</f>
        <v>0</v>
      </c>
      <c r="M2202" t="str">
        <f>IF(ISBLANK(G2202),"",IF(ISTEXT(G2202),"",IF(INDEX(Sheet1!H$14:H$181,MATCH(F2202,Sheet1!A$14:A$181,0))&lt;&gt;0,IF(INDEX(Sheet1!I$14:I$181,MATCH(F2202,Sheet1!A$14:A$181,0))&lt;&gt;0,"Loan &amp; Cash","Loan"),"Cash")))</f>
        <v>Loan</v>
      </c>
      <c r="N2202">
        <f>IF(ISTEXT(E2202),"",IF(ISBLANK(E2202),"",IF(ISTEXT(D2202),"",IF(A2197="Invoice No. : ",INDEX(Sheet1!D$14:D$181,MATCH(B2197,Sheet1!A$14:A$181,0)),N2201))))</f>
        <v>2</v>
      </c>
      <c r="O2202" t="str">
        <f>IF(ISTEXT(E2202),"",IF(ISBLANK(E2202),"",IF(ISTEXT(D2202),"",IF(A2197="Invoice No. : ",INDEX(Sheet1!E$14:E$181,MATCH(B2197,Sheet1!A$14:A$181,0)),O2201))))</f>
        <v>RUBY</v>
      </c>
      <c r="P2202" t="str">
        <f>IF(ISTEXT(E2202),"",IF(ISBLANK(E2202),"",IF(ISTEXT(D2202),"",IF(A2197="Invoice No. : ",INDEX(Sheet1!G$14:G$181,MATCH(B2197,Sheet1!A$14:A$181,0)),P2201))))</f>
        <v>MARTIN, MARCY DOMOGEN</v>
      </c>
      <c r="Q2202">
        <f t="shared" si="139"/>
        <v>130591.09</v>
      </c>
    </row>
    <row r="2203" spans="1:17" x14ac:dyDescent="0.2">
      <c r="A2203" s="10" t="s">
        <v>1393</v>
      </c>
      <c r="B2203" s="10" t="s">
        <v>1394</v>
      </c>
      <c r="C2203" s="11">
        <v>1</v>
      </c>
      <c r="D2203" s="11">
        <v>24.75</v>
      </c>
      <c r="E2203" s="11">
        <v>24.75</v>
      </c>
      <c r="F2203" s="26">
        <f t="shared" si="136"/>
        <v>2145426</v>
      </c>
      <c r="G2203" s="26">
        <f>IF(ISTEXT(E2203),"",IF(ISBLANK(E2203),"",IF(ISTEXT(D2203),"",IF(A2198="Invoice No. : ",INDEX(Sheet1!F$14:F$181,MATCH(B2198,Sheet1!A$14:A$181,0)),G2202))))</f>
        <v>33286</v>
      </c>
      <c r="H2203" s="26" t="str">
        <f t="shared" si="137"/>
        <v>01/17/2023</v>
      </c>
      <c r="I2203" s="26" t="str">
        <f>IF(ISTEXT(E2203),"",IF(ISBLANK(E2203),"",IF(ISTEXT(D2203),"",IF(A2198="Invoice No. : ",TEXT(INDEX(Sheet1!C$14:C$200,MATCH(B2198,Sheet1!A$14:A$200,0)),"hh:mm:ss"),I2202))))</f>
        <v>15:54:52</v>
      </c>
      <c r="J2203">
        <f t="shared" si="138"/>
        <v>2268.5</v>
      </c>
      <c r="K2203">
        <f>IF(ISBLANK(G2203),"",IF(ISTEXT(G2203),"",INDEX(Sheet1!H$14:H$181,MATCH(F2203,Sheet1!A$14:A$181,0))))</f>
        <v>2268.5</v>
      </c>
      <c r="L2203">
        <f>IF(ISBLANK(G2203),"",IF(ISTEXT(G2203),"",INDEX(Sheet1!I$14:I$181,MATCH(F2203,Sheet1!A$14:A$181,0))))</f>
        <v>0</v>
      </c>
      <c r="M2203" t="str">
        <f>IF(ISBLANK(G2203),"",IF(ISTEXT(G2203),"",IF(INDEX(Sheet1!H$14:H$181,MATCH(F2203,Sheet1!A$14:A$181,0))&lt;&gt;0,IF(INDEX(Sheet1!I$14:I$181,MATCH(F2203,Sheet1!A$14:A$181,0))&lt;&gt;0,"Loan &amp; Cash","Loan"),"Cash")))</f>
        <v>Loan</v>
      </c>
      <c r="N2203">
        <f>IF(ISTEXT(E2203),"",IF(ISBLANK(E2203),"",IF(ISTEXT(D2203),"",IF(A2198="Invoice No. : ",INDEX(Sheet1!D$14:D$181,MATCH(B2198,Sheet1!A$14:A$181,0)),N2202))))</f>
        <v>2</v>
      </c>
      <c r="O2203" t="str">
        <f>IF(ISTEXT(E2203),"",IF(ISBLANK(E2203),"",IF(ISTEXT(D2203),"",IF(A2198="Invoice No. : ",INDEX(Sheet1!E$14:E$181,MATCH(B2198,Sheet1!A$14:A$181,0)),O2202))))</f>
        <v>RUBY</v>
      </c>
      <c r="P2203" t="str">
        <f>IF(ISTEXT(E2203),"",IF(ISBLANK(E2203),"",IF(ISTEXT(D2203),"",IF(A2198="Invoice No. : ",INDEX(Sheet1!G$14:G$181,MATCH(B2198,Sheet1!A$14:A$181,0)),P2202))))</f>
        <v>MARTIN, MARCY DOMOGEN</v>
      </c>
      <c r="Q2203">
        <f t="shared" si="139"/>
        <v>130591.09</v>
      </c>
    </row>
    <row r="2204" spans="1:17" x14ac:dyDescent="0.2">
      <c r="A2204" s="10" t="s">
        <v>1395</v>
      </c>
      <c r="B2204" s="10" t="s">
        <v>1396</v>
      </c>
      <c r="C2204" s="11">
        <v>1</v>
      </c>
      <c r="D2204" s="11">
        <v>20.5</v>
      </c>
      <c r="E2204" s="11">
        <v>20.5</v>
      </c>
      <c r="F2204" s="26">
        <f t="shared" si="136"/>
        <v>2145426</v>
      </c>
      <c r="G2204" s="26">
        <f>IF(ISTEXT(E2204),"",IF(ISBLANK(E2204),"",IF(ISTEXT(D2204),"",IF(A2199="Invoice No. : ",INDEX(Sheet1!F$14:F$181,MATCH(B2199,Sheet1!A$14:A$181,0)),G2203))))</f>
        <v>33286</v>
      </c>
      <c r="H2204" s="26" t="str">
        <f t="shared" si="137"/>
        <v>01/17/2023</v>
      </c>
      <c r="I2204" s="26" t="str">
        <f>IF(ISTEXT(E2204),"",IF(ISBLANK(E2204),"",IF(ISTEXT(D2204),"",IF(A2199="Invoice No. : ",TEXT(INDEX(Sheet1!C$14:C$200,MATCH(B2199,Sheet1!A$14:A$200,0)),"hh:mm:ss"),I2203))))</f>
        <v>15:54:52</v>
      </c>
      <c r="J2204">
        <f t="shared" si="138"/>
        <v>2268.5</v>
      </c>
      <c r="K2204">
        <f>IF(ISBLANK(G2204),"",IF(ISTEXT(G2204),"",INDEX(Sheet1!H$14:H$181,MATCH(F2204,Sheet1!A$14:A$181,0))))</f>
        <v>2268.5</v>
      </c>
      <c r="L2204">
        <f>IF(ISBLANK(G2204),"",IF(ISTEXT(G2204),"",INDEX(Sheet1!I$14:I$181,MATCH(F2204,Sheet1!A$14:A$181,0))))</f>
        <v>0</v>
      </c>
      <c r="M2204" t="str">
        <f>IF(ISBLANK(G2204),"",IF(ISTEXT(G2204),"",IF(INDEX(Sheet1!H$14:H$181,MATCH(F2204,Sheet1!A$14:A$181,0))&lt;&gt;0,IF(INDEX(Sheet1!I$14:I$181,MATCH(F2204,Sheet1!A$14:A$181,0))&lt;&gt;0,"Loan &amp; Cash","Loan"),"Cash")))</f>
        <v>Loan</v>
      </c>
      <c r="N2204">
        <f>IF(ISTEXT(E2204),"",IF(ISBLANK(E2204),"",IF(ISTEXT(D2204),"",IF(A2199="Invoice No. : ",INDEX(Sheet1!D$14:D$181,MATCH(B2199,Sheet1!A$14:A$181,0)),N2203))))</f>
        <v>2</v>
      </c>
      <c r="O2204" t="str">
        <f>IF(ISTEXT(E2204),"",IF(ISBLANK(E2204),"",IF(ISTEXT(D2204),"",IF(A2199="Invoice No. : ",INDEX(Sheet1!E$14:E$181,MATCH(B2199,Sheet1!A$14:A$181,0)),O2203))))</f>
        <v>RUBY</v>
      </c>
      <c r="P2204" t="str">
        <f>IF(ISTEXT(E2204),"",IF(ISBLANK(E2204),"",IF(ISTEXT(D2204),"",IF(A2199="Invoice No. : ",INDEX(Sheet1!G$14:G$181,MATCH(B2199,Sheet1!A$14:A$181,0)),P2203))))</f>
        <v>MARTIN, MARCY DOMOGEN</v>
      </c>
      <c r="Q2204">
        <f t="shared" si="139"/>
        <v>130591.09</v>
      </c>
    </row>
    <row r="2205" spans="1:17" x14ac:dyDescent="0.2">
      <c r="A2205" s="10" t="s">
        <v>1397</v>
      </c>
      <c r="B2205" s="10" t="s">
        <v>1398</v>
      </c>
      <c r="C2205" s="11">
        <v>2</v>
      </c>
      <c r="D2205" s="11">
        <v>77.5</v>
      </c>
      <c r="E2205" s="11">
        <v>155</v>
      </c>
      <c r="F2205" s="26">
        <f t="shared" si="136"/>
        <v>2145426</v>
      </c>
      <c r="G2205" s="26">
        <f>IF(ISTEXT(E2205),"",IF(ISBLANK(E2205),"",IF(ISTEXT(D2205),"",IF(A2200="Invoice No. : ",INDEX(Sheet1!F$14:F$181,MATCH(B2200,Sheet1!A$14:A$181,0)),G2204))))</f>
        <v>33286</v>
      </c>
      <c r="H2205" s="26" t="str">
        <f t="shared" si="137"/>
        <v>01/17/2023</v>
      </c>
      <c r="I2205" s="26" t="str">
        <f>IF(ISTEXT(E2205),"",IF(ISBLANK(E2205),"",IF(ISTEXT(D2205),"",IF(A2200="Invoice No. : ",TEXT(INDEX(Sheet1!C$14:C$200,MATCH(B2200,Sheet1!A$14:A$200,0)),"hh:mm:ss"),I2204))))</f>
        <v>15:54:52</v>
      </c>
      <c r="J2205">
        <f t="shared" si="138"/>
        <v>2268.5</v>
      </c>
      <c r="K2205">
        <f>IF(ISBLANK(G2205),"",IF(ISTEXT(G2205),"",INDEX(Sheet1!H$14:H$181,MATCH(F2205,Sheet1!A$14:A$181,0))))</f>
        <v>2268.5</v>
      </c>
      <c r="L2205">
        <f>IF(ISBLANK(G2205),"",IF(ISTEXT(G2205),"",INDEX(Sheet1!I$14:I$181,MATCH(F2205,Sheet1!A$14:A$181,0))))</f>
        <v>0</v>
      </c>
      <c r="M2205" t="str">
        <f>IF(ISBLANK(G2205),"",IF(ISTEXT(G2205),"",IF(INDEX(Sheet1!H$14:H$181,MATCH(F2205,Sheet1!A$14:A$181,0))&lt;&gt;0,IF(INDEX(Sheet1!I$14:I$181,MATCH(F2205,Sheet1!A$14:A$181,0))&lt;&gt;0,"Loan &amp; Cash","Loan"),"Cash")))</f>
        <v>Loan</v>
      </c>
      <c r="N2205">
        <f>IF(ISTEXT(E2205),"",IF(ISBLANK(E2205),"",IF(ISTEXT(D2205),"",IF(A2200="Invoice No. : ",INDEX(Sheet1!D$14:D$181,MATCH(B2200,Sheet1!A$14:A$181,0)),N2204))))</f>
        <v>2</v>
      </c>
      <c r="O2205" t="str">
        <f>IF(ISTEXT(E2205),"",IF(ISBLANK(E2205),"",IF(ISTEXT(D2205),"",IF(A2200="Invoice No. : ",INDEX(Sheet1!E$14:E$181,MATCH(B2200,Sheet1!A$14:A$181,0)),O2204))))</f>
        <v>RUBY</v>
      </c>
      <c r="P2205" t="str">
        <f>IF(ISTEXT(E2205),"",IF(ISBLANK(E2205),"",IF(ISTEXT(D2205),"",IF(A2200="Invoice No. : ",INDEX(Sheet1!G$14:G$181,MATCH(B2200,Sheet1!A$14:A$181,0)),P2204))))</f>
        <v>MARTIN, MARCY DOMOGEN</v>
      </c>
      <c r="Q2205">
        <f t="shared" si="139"/>
        <v>130591.09</v>
      </c>
    </row>
    <row r="2206" spans="1:17" x14ac:dyDescent="0.2">
      <c r="D2206" s="12" t="s">
        <v>16</v>
      </c>
      <c r="E2206" s="13">
        <v>2268.5</v>
      </c>
      <c r="F2206" s="26" t="str">
        <f t="shared" si="136"/>
        <v/>
      </c>
      <c r="G2206" s="26" t="str">
        <f>IF(ISTEXT(E2206),"",IF(ISBLANK(E2206),"",IF(ISTEXT(D2206),"",IF(A2201="Invoice No. : ",INDEX(Sheet1!F$14:F$181,MATCH(B2201,Sheet1!A$14:A$181,0)),G2205))))</f>
        <v/>
      </c>
      <c r="H2206" s="26" t="str">
        <f t="shared" si="137"/>
        <v/>
      </c>
      <c r="I2206" s="26" t="str">
        <f>IF(ISTEXT(E2206),"",IF(ISBLANK(E2206),"",IF(ISTEXT(D2206),"",IF(A2201="Invoice No. : ",TEXT(INDEX(Sheet1!C$14:C$200,MATCH(B2201,Sheet1!A$14:A$200,0)),"hh:mm:ss"),I2205))))</f>
        <v/>
      </c>
      <c r="J2206" t="str">
        <f t="shared" si="138"/>
        <v/>
      </c>
      <c r="K2206" t="str">
        <f>IF(ISBLANK(G2206),"",IF(ISTEXT(G2206),"",INDEX(Sheet1!H$14:H$181,MATCH(F2206,Sheet1!A$14:A$181,0))))</f>
        <v/>
      </c>
      <c r="L2206" t="str">
        <f>IF(ISBLANK(G2206),"",IF(ISTEXT(G2206),"",INDEX(Sheet1!I$14:I$181,MATCH(F2206,Sheet1!A$14:A$181,0))))</f>
        <v/>
      </c>
      <c r="M2206" t="str">
        <f>IF(ISBLANK(G2206),"",IF(ISTEXT(G2206),"",IF(INDEX(Sheet1!H$14:H$181,MATCH(F2206,Sheet1!A$14:A$181,0))&lt;&gt;0,IF(INDEX(Sheet1!I$14:I$181,MATCH(F2206,Sheet1!A$14:A$181,0))&lt;&gt;0,"Loan &amp; Cash","Loan"),"Cash")))</f>
        <v/>
      </c>
      <c r="N2206" t="str">
        <f>IF(ISTEXT(E2206),"",IF(ISBLANK(E2206),"",IF(ISTEXT(D2206),"",IF(A2201="Invoice No. : ",INDEX(Sheet1!D$14:D$181,MATCH(B2201,Sheet1!A$14:A$181,0)),N2205))))</f>
        <v/>
      </c>
      <c r="O2206" t="str">
        <f>IF(ISTEXT(E2206),"",IF(ISBLANK(E2206),"",IF(ISTEXT(D2206),"",IF(A2201="Invoice No. : ",INDEX(Sheet1!E$14:E$181,MATCH(B2201,Sheet1!A$14:A$181,0)),O2205))))</f>
        <v/>
      </c>
      <c r="P2206" t="str">
        <f>IF(ISTEXT(E2206),"",IF(ISBLANK(E2206),"",IF(ISTEXT(D2206),"",IF(A2201="Invoice No. : ",INDEX(Sheet1!G$14:G$181,MATCH(B2201,Sheet1!A$14:A$181,0)),P2205))))</f>
        <v/>
      </c>
      <c r="Q2206" t="str">
        <f t="shared" si="139"/>
        <v/>
      </c>
    </row>
    <row r="2207" spans="1:17" x14ac:dyDescent="0.2">
      <c r="F2207" s="26" t="str">
        <f t="shared" si="136"/>
        <v/>
      </c>
      <c r="G2207" s="26" t="str">
        <f>IF(ISTEXT(E2207),"",IF(ISBLANK(E2207),"",IF(ISTEXT(D2207),"",IF(A2202="Invoice No. : ",INDEX(Sheet1!F$14:F$181,MATCH(B2202,Sheet1!A$14:A$181,0)),G2206))))</f>
        <v/>
      </c>
      <c r="H2207" s="26" t="str">
        <f t="shared" si="137"/>
        <v/>
      </c>
      <c r="I2207" s="26" t="str">
        <f>IF(ISTEXT(E2207),"",IF(ISBLANK(E2207),"",IF(ISTEXT(D2207),"",IF(A2202="Invoice No. : ",TEXT(INDEX(Sheet1!C$14:C$200,MATCH(B2202,Sheet1!A$14:A$200,0)),"hh:mm:ss"),I2206))))</f>
        <v/>
      </c>
      <c r="J2207" t="str">
        <f t="shared" si="138"/>
        <v/>
      </c>
      <c r="K2207" t="str">
        <f>IF(ISBLANK(G2207),"",IF(ISTEXT(G2207),"",INDEX(Sheet1!H$14:H$181,MATCH(F2207,Sheet1!A$14:A$181,0))))</f>
        <v/>
      </c>
      <c r="L2207" t="str">
        <f>IF(ISBLANK(G2207),"",IF(ISTEXT(G2207),"",INDEX(Sheet1!I$14:I$181,MATCH(F2207,Sheet1!A$14:A$181,0))))</f>
        <v/>
      </c>
      <c r="M2207" t="str">
        <f>IF(ISBLANK(G2207),"",IF(ISTEXT(G2207),"",IF(INDEX(Sheet1!H$14:H$181,MATCH(F2207,Sheet1!A$14:A$181,0))&lt;&gt;0,IF(INDEX(Sheet1!I$14:I$181,MATCH(F2207,Sheet1!A$14:A$181,0))&lt;&gt;0,"Loan &amp; Cash","Loan"),"Cash")))</f>
        <v/>
      </c>
      <c r="N2207" t="str">
        <f>IF(ISTEXT(E2207),"",IF(ISBLANK(E2207),"",IF(ISTEXT(D2207),"",IF(A2202="Invoice No. : ",INDEX(Sheet1!D$14:D$181,MATCH(B2202,Sheet1!A$14:A$181,0)),N2206))))</f>
        <v/>
      </c>
      <c r="O2207" t="str">
        <f>IF(ISTEXT(E2207),"",IF(ISBLANK(E2207),"",IF(ISTEXT(D2207),"",IF(A2202="Invoice No. : ",INDEX(Sheet1!E$14:E$181,MATCH(B2202,Sheet1!A$14:A$181,0)),O2206))))</f>
        <v/>
      </c>
      <c r="P2207" t="str">
        <f>IF(ISTEXT(E2207),"",IF(ISBLANK(E2207),"",IF(ISTEXT(D2207),"",IF(A2202="Invoice No. : ",INDEX(Sheet1!G$14:G$181,MATCH(B2202,Sheet1!A$14:A$181,0)),P2206))))</f>
        <v/>
      </c>
      <c r="Q2207" t="str">
        <f t="shared" si="139"/>
        <v/>
      </c>
    </row>
    <row r="2208" spans="1:17" x14ac:dyDescent="0.2">
      <c r="F2208" s="26" t="str">
        <f t="shared" si="136"/>
        <v/>
      </c>
      <c r="G2208" s="26" t="str">
        <f>IF(ISTEXT(E2208),"",IF(ISBLANK(E2208),"",IF(ISTEXT(D2208),"",IF(A2203="Invoice No. : ",INDEX(Sheet1!F$14:F$181,MATCH(B2203,Sheet1!A$14:A$181,0)),G2207))))</f>
        <v/>
      </c>
      <c r="H2208" s="26" t="str">
        <f t="shared" si="137"/>
        <v/>
      </c>
      <c r="I2208" s="26" t="str">
        <f>IF(ISTEXT(E2208),"",IF(ISBLANK(E2208),"",IF(ISTEXT(D2208),"",IF(A2203="Invoice No. : ",TEXT(INDEX(Sheet1!C$14:C$200,MATCH(B2203,Sheet1!A$14:A$200,0)),"hh:mm:ss"),I2207))))</f>
        <v/>
      </c>
      <c r="J2208" t="str">
        <f t="shared" si="138"/>
        <v/>
      </c>
      <c r="K2208" t="str">
        <f>IF(ISBLANK(G2208),"",IF(ISTEXT(G2208),"",INDEX(Sheet1!H$14:H$181,MATCH(F2208,Sheet1!A$14:A$181,0))))</f>
        <v/>
      </c>
      <c r="L2208" t="str">
        <f>IF(ISBLANK(G2208),"",IF(ISTEXT(G2208),"",INDEX(Sheet1!I$14:I$181,MATCH(F2208,Sheet1!A$14:A$181,0))))</f>
        <v/>
      </c>
      <c r="M2208" t="str">
        <f>IF(ISBLANK(G2208),"",IF(ISTEXT(G2208),"",IF(INDEX(Sheet1!H$14:H$181,MATCH(F2208,Sheet1!A$14:A$181,0))&lt;&gt;0,IF(INDEX(Sheet1!I$14:I$181,MATCH(F2208,Sheet1!A$14:A$181,0))&lt;&gt;0,"Loan &amp; Cash","Loan"),"Cash")))</f>
        <v/>
      </c>
      <c r="N2208" t="str">
        <f>IF(ISTEXT(E2208),"",IF(ISBLANK(E2208),"",IF(ISTEXT(D2208),"",IF(A2203="Invoice No. : ",INDEX(Sheet1!D$14:D$181,MATCH(B2203,Sheet1!A$14:A$181,0)),N2207))))</f>
        <v/>
      </c>
      <c r="O2208" t="str">
        <f>IF(ISTEXT(E2208),"",IF(ISBLANK(E2208),"",IF(ISTEXT(D2208),"",IF(A2203="Invoice No. : ",INDEX(Sheet1!E$14:E$181,MATCH(B2203,Sheet1!A$14:A$181,0)),O2207))))</f>
        <v/>
      </c>
      <c r="P2208" t="str">
        <f>IF(ISTEXT(E2208),"",IF(ISBLANK(E2208),"",IF(ISTEXT(D2208),"",IF(A2203="Invoice No. : ",INDEX(Sheet1!G$14:G$181,MATCH(B2203,Sheet1!A$14:A$181,0)),P2207))))</f>
        <v/>
      </c>
      <c r="Q2208" t="str">
        <f t="shared" si="139"/>
        <v/>
      </c>
    </row>
    <row r="2209" spans="1:17" x14ac:dyDescent="0.2">
      <c r="A2209" s="3" t="s">
        <v>4</v>
      </c>
      <c r="B2209" s="4">
        <v>2145427</v>
      </c>
      <c r="C2209" s="3" t="s">
        <v>5</v>
      </c>
      <c r="D2209" s="5" t="s">
        <v>185</v>
      </c>
      <c r="F2209" s="26" t="str">
        <f t="shared" si="136"/>
        <v/>
      </c>
      <c r="G2209" s="26" t="str">
        <f>IF(ISTEXT(E2209),"",IF(ISBLANK(E2209),"",IF(ISTEXT(D2209),"",IF(A2204="Invoice No. : ",INDEX(Sheet1!F$14:F$181,MATCH(B2204,Sheet1!A$14:A$181,0)),G2208))))</f>
        <v/>
      </c>
      <c r="H2209" s="26" t="str">
        <f t="shared" si="137"/>
        <v/>
      </c>
      <c r="I2209" s="26" t="str">
        <f>IF(ISTEXT(E2209),"",IF(ISBLANK(E2209),"",IF(ISTEXT(D2209),"",IF(A2204="Invoice No. : ",TEXT(INDEX(Sheet1!C$14:C$200,MATCH(B2204,Sheet1!A$14:A$200,0)),"hh:mm:ss"),I2208))))</f>
        <v/>
      </c>
      <c r="J2209" t="str">
        <f t="shared" si="138"/>
        <v/>
      </c>
      <c r="K2209" t="str">
        <f>IF(ISBLANK(G2209),"",IF(ISTEXT(G2209),"",INDEX(Sheet1!H$14:H$181,MATCH(F2209,Sheet1!A$14:A$181,0))))</f>
        <v/>
      </c>
      <c r="L2209" t="str">
        <f>IF(ISBLANK(G2209),"",IF(ISTEXT(G2209),"",INDEX(Sheet1!I$14:I$181,MATCH(F2209,Sheet1!A$14:A$181,0))))</f>
        <v/>
      </c>
      <c r="M2209" t="str">
        <f>IF(ISBLANK(G2209),"",IF(ISTEXT(G2209),"",IF(INDEX(Sheet1!H$14:H$181,MATCH(F2209,Sheet1!A$14:A$181,0))&lt;&gt;0,IF(INDEX(Sheet1!I$14:I$181,MATCH(F2209,Sheet1!A$14:A$181,0))&lt;&gt;0,"Loan &amp; Cash","Loan"),"Cash")))</f>
        <v/>
      </c>
      <c r="N2209" t="str">
        <f>IF(ISTEXT(E2209),"",IF(ISBLANK(E2209),"",IF(ISTEXT(D2209),"",IF(A2204="Invoice No. : ",INDEX(Sheet1!D$14:D$181,MATCH(B2204,Sheet1!A$14:A$181,0)),N2208))))</f>
        <v/>
      </c>
      <c r="O2209" t="str">
        <f>IF(ISTEXT(E2209),"",IF(ISBLANK(E2209),"",IF(ISTEXT(D2209),"",IF(A2204="Invoice No. : ",INDEX(Sheet1!E$14:E$181,MATCH(B2204,Sheet1!A$14:A$181,0)),O2208))))</f>
        <v/>
      </c>
      <c r="P2209" t="str">
        <f>IF(ISTEXT(E2209),"",IF(ISBLANK(E2209),"",IF(ISTEXT(D2209),"",IF(A2204="Invoice No. : ",INDEX(Sheet1!G$14:G$181,MATCH(B2204,Sheet1!A$14:A$181,0)),P2208))))</f>
        <v/>
      </c>
      <c r="Q2209" t="str">
        <f t="shared" si="139"/>
        <v/>
      </c>
    </row>
    <row r="2210" spans="1:17" x14ac:dyDescent="0.2">
      <c r="A2210" s="3" t="s">
        <v>7</v>
      </c>
      <c r="B2210" s="6">
        <v>44943</v>
      </c>
      <c r="C2210" s="3" t="s">
        <v>8</v>
      </c>
      <c r="D2210" s="7">
        <v>2</v>
      </c>
      <c r="F2210" s="26" t="str">
        <f t="shared" si="136"/>
        <v/>
      </c>
      <c r="G2210" s="26" t="str">
        <f>IF(ISTEXT(E2210),"",IF(ISBLANK(E2210),"",IF(ISTEXT(D2210),"",IF(A2205="Invoice No. : ",INDEX(Sheet1!F$14:F$181,MATCH(B2205,Sheet1!A$14:A$181,0)),G2209))))</f>
        <v/>
      </c>
      <c r="H2210" s="26" t="str">
        <f t="shared" si="137"/>
        <v/>
      </c>
      <c r="I2210" s="26" t="str">
        <f>IF(ISTEXT(E2210),"",IF(ISBLANK(E2210),"",IF(ISTEXT(D2210),"",IF(A2205="Invoice No. : ",TEXT(INDEX(Sheet1!C$14:C$200,MATCH(B2205,Sheet1!A$14:A$200,0)),"hh:mm:ss"),I2209))))</f>
        <v/>
      </c>
      <c r="J2210" t="str">
        <f t="shared" si="138"/>
        <v/>
      </c>
      <c r="K2210" t="str">
        <f>IF(ISBLANK(G2210),"",IF(ISTEXT(G2210),"",INDEX(Sheet1!H$14:H$181,MATCH(F2210,Sheet1!A$14:A$181,0))))</f>
        <v/>
      </c>
      <c r="L2210" t="str">
        <f>IF(ISBLANK(G2210),"",IF(ISTEXT(G2210),"",INDEX(Sheet1!I$14:I$181,MATCH(F2210,Sheet1!A$14:A$181,0))))</f>
        <v/>
      </c>
      <c r="M2210" t="str">
        <f>IF(ISBLANK(G2210),"",IF(ISTEXT(G2210),"",IF(INDEX(Sheet1!H$14:H$181,MATCH(F2210,Sheet1!A$14:A$181,0))&lt;&gt;0,IF(INDEX(Sheet1!I$14:I$181,MATCH(F2210,Sheet1!A$14:A$181,0))&lt;&gt;0,"Loan &amp; Cash","Loan"),"Cash")))</f>
        <v/>
      </c>
      <c r="N2210" t="str">
        <f>IF(ISTEXT(E2210),"",IF(ISBLANK(E2210),"",IF(ISTEXT(D2210),"",IF(A2205="Invoice No. : ",INDEX(Sheet1!D$14:D$181,MATCH(B2205,Sheet1!A$14:A$181,0)),N2209))))</f>
        <v/>
      </c>
      <c r="O2210" t="str">
        <f>IF(ISTEXT(E2210),"",IF(ISBLANK(E2210),"",IF(ISTEXT(D2210),"",IF(A2205="Invoice No. : ",INDEX(Sheet1!E$14:E$181,MATCH(B2205,Sheet1!A$14:A$181,0)),O2209))))</f>
        <v/>
      </c>
      <c r="P2210" t="str">
        <f>IF(ISTEXT(E2210),"",IF(ISBLANK(E2210),"",IF(ISTEXT(D2210),"",IF(A2205="Invoice No. : ",INDEX(Sheet1!G$14:G$181,MATCH(B2205,Sheet1!A$14:A$181,0)),P2209))))</f>
        <v/>
      </c>
      <c r="Q2210" t="str">
        <f t="shared" si="139"/>
        <v/>
      </c>
    </row>
    <row r="2211" spans="1:17" x14ac:dyDescent="0.2">
      <c r="F2211" s="26" t="str">
        <f t="shared" si="136"/>
        <v/>
      </c>
      <c r="G2211" s="26" t="str">
        <f>IF(ISTEXT(E2211),"",IF(ISBLANK(E2211),"",IF(ISTEXT(D2211),"",IF(A2206="Invoice No. : ",INDEX(Sheet1!F$14:F$181,MATCH(B2206,Sheet1!A$14:A$181,0)),G2210))))</f>
        <v/>
      </c>
      <c r="H2211" s="26" t="str">
        <f t="shared" si="137"/>
        <v/>
      </c>
      <c r="I2211" s="26" t="str">
        <f>IF(ISTEXT(E2211),"",IF(ISBLANK(E2211),"",IF(ISTEXT(D2211),"",IF(A2206="Invoice No. : ",TEXT(INDEX(Sheet1!C$14:C$200,MATCH(B2206,Sheet1!A$14:A$200,0)),"hh:mm:ss"),I2210))))</f>
        <v/>
      </c>
      <c r="J2211" t="str">
        <f t="shared" si="138"/>
        <v/>
      </c>
      <c r="K2211" t="str">
        <f>IF(ISBLANK(G2211),"",IF(ISTEXT(G2211),"",INDEX(Sheet1!H$14:H$181,MATCH(F2211,Sheet1!A$14:A$181,0))))</f>
        <v/>
      </c>
      <c r="L2211" t="str">
        <f>IF(ISBLANK(G2211),"",IF(ISTEXT(G2211),"",INDEX(Sheet1!I$14:I$181,MATCH(F2211,Sheet1!A$14:A$181,0))))</f>
        <v/>
      </c>
      <c r="M2211" t="str">
        <f>IF(ISBLANK(G2211),"",IF(ISTEXT(G2211),"",IF(INDEX(Sheet1!H$14:H$181,MATCH(F2211,Sheet1!A$14:A$181,0))&lt;&gt;0,IF(INDEX(Sheet1!I$14:I$181,MATCH(F2211,Sheet1!A$14:A$181,0))&lt;&gt;0,"Loan &amp; Cash","Loan"),"Cash")))</f>
        <v/>
      </c>
      <c r="N2211" t="str">
        <f>IF(ISTEXT(E2211),"",IF(ISBLANK(E2211),"",IF(ISTEXT(D2211),"",IF(A2206="Invoice No. : ",INDEX(Sheet1!D$14:D$181,MATCH(B2206,Sheet1!A$14:A$181,0)),N2210))))</f>
        <v/>
      </c>
      <c r="O2211" t="str">
        <f>IF(ISTEXT(E2211),"",IF(ISBLANK(E2211),"",IF(ISTEXT(D2211),"",IF(A2206="Invoice No. : ",INDEX(Sheet1!E$14:E$181,MATCH(B2206,Sheet1!A$14:A$181,0)),O2210))))</f>
        <v/>
      </c>
      <c r="P2211" t="str">
        <f>IF(ISTEXT(E2211),"",IF(ISBLANK(E2211),"",IF(ISTEXT(D2211),"",IF(A2206="Invoice No. : ",INDEX(Sheet1!G$14:G$181,MATCH(B2206,Sheet1!A$14:A$181,0)),P2210))))</f>
        <v/>
      </c>
      <c r="Q2211" t="str">
        <f t="shared" si="139"/>
        <v/>
      </c>
    </row>
    <row r="2212" spans="1:17" x14ac:dyDescent="0.2">
      <c r="A2212" s="8" t="s">
        <v>9</v>
      </c>
      <c r="B2212" s="8" t="s">
        <v>10</v>
      </c>
      <c r="C2212" s="9" t="s">
        <v>11</v>
      </c>
      <c r="D2212" s="9" t="s">
        <v>12</v>
      </c>
      <c r="E2212" s="9" t="s">
        <v>13</v>
      </c>
      <c r="F2212" s="26" t="str">
        <f t="shared" si="136"/>
        <v/>
      </c>
      <c r="G2212" s="26" t="str">
        <f>IF(ISTEXT(E2212),"",IF(ISBLANK(E2212),"",IF(ISTEXT(D2212),"",IF(A2207="Invoice No. : ",INDEX(Sheet1!F$14:F$181,MATCH(B2207,Sheet1!A$14:A$181,0)),G2211))))</f>
        <v/>
      </c>
      <c r="H2212" s="26" t="str">
        <f t="shared" si="137"/>
        <v/>
      </c>
      <c r="I2212" s="26" t="str">
        <f>IF(ISTEXT(E2212),"",IF(ISBLANK(E2212),"",IF(ISTEXT(D2212),"",IF(A2207="Invoice No. : ",TEXT(INDEX(Sheet1!C$14:C$200,MATCH(B2207,Sheet1!A$14:A$200,0)),"hh:mm:ss"),I2211))))</f>
        <v/>
      </c>
      <c r="J2212" t="str">
        <f t="shared" si="138"/>
        <v/>
      </c>
      <c r="K2212" t="str">
        <f>IF(ISBLANK(G2212),"",IF(ISTEXT(G2212),"",INDEX(Sheet1!H$14:H$181,MATCH(F2212,Sheet1!A$14:A$181,0))))</f>
        <v/>
      </c>
      <c r="L2212" t="str">
        <f>IF(ISBLANK(G2212),"",IF(ISTEXT(G2212),"",INDEX(Sheet1!I$14:I$181,MATCH(F2212,Sheet1!A$14:A$181,0))))</f>
        <v/>
      </c>
      <c r="M2212" t="str">
        <f>IF(ISBLANK(G2212),"",IF(ISTEXT(G2212),"",IF(INDEX(Sheet1!H$14:H$181,MATCH(F2212,Sheet1!A$14:A$181,0))&lt;&gt;0,IF(INDEX(Sheet1!I$14:I$181,MATCH(F2212,Sheet1!A$14:A$181,0))&lt;&gt;0,"Loan &amp; Cash","Loan"),"Cash")))</f>
        <v/>
      </c>
      <c r="N2212" t="str">
        <f>IF(ISTEXT(E2212),"",IF(ISBLANK(E2212),"",IF(ISTEXT(D2212),"",IF(A2207="Invoice No. : ",INDEX(Sheet1!D$14:D$181,MATCH(B2207,Sheet1!A$14:A$181,0)),N2211))))</f>
        <v/>
      </c>
      <c r="O2212" t="str">
        <f>IF(ISTEXT(E2212),"",IF(ISBLANK(E2212),"",IF(ISTEXT(D2212),"",IF(A2207="Invoice No. : ",INDEX(Sheet1!E$14:E$181,MATCH(B2207,Sheet1!A$14:A$181,0)),O2211))))</f>
        <v/>
      </c>
      <c r="P2212" t="str">
        <f>IF(ISTEXT(E2212),"",IF(ISBLANK(E2212),"",IF(ISTEXT(D2212),"",IF(A2207="Invoice No. : ",INDEX(Sheet1!G$14:G$181,MATCH(B2207,Sheet1!A$14:A$181,0)),P2211))))</f>
        <v/>
      </c>
      <c r="Q2212" t="str">
        <f t="shared" si="139"/>
        <v/>
      </c>
    </row>
    <row r="2213" spans="1:17" x14ac:dyDescent="0.2">
      <c r="F2213" s="26" t="str">
        <f t="shared" si="136"/>
        <v/>
      </c>
      <c r="G2213" s="26" t="str">
        <f>IF(ISTEXT(E2213),"",IF(ISBLANK(E2213),"",IF(ISTEXT(D2213),"",IF(A2208="Invoice No. : ",INDEX(Sheet1!F$14:F$181,MATCH(B2208,Sheet1!A$14:A$181,0)),G2212))))</f>
        <v/>
      </c>
      <c r="H2213" s="26" t="str">
        <f t="shared" si="137"/>
        <v/>
      </c>
      <c r="I2213" s="26" t="str">
        <f>IF(ISTEXT(E2213),"",IF(ISBLANK(E2213),"",IF(ISTEXT(D2213),"",IF(A2208="Invoice No. : ",TEXT(INDEX(Sheet1!C$14:C$200,MATCH(B2208,Sheet1!A$14:A$200,0)),"hh:mm:ss"),I2212))))</f>
        <v/>
      </c>
      <c r="J2213" t="str">
        <f t="shared" si="138"/>
        <v/>
      </c>
      <c r="K2213" t="str">
        <f>IF(ISBLANK(G2213),"",IF(ISTEXT(G2213),"",INDEX(Sheet1!H$14:H$181,MATCH(F2213,Sheet1!A$14:A$181,0))))</f>
        <v/>
      </c>
      <c r="L2213" t="str">
        <f>IF(ISBLANK(G2213),"",IF(ISTEXT(G2213),"",INDEX(Sheet1!I$14:I$181,MATCH(F2213,Sheet1!A$14:A$181,0))))</f>
        <v/>
      </c>
      <c r="M2213" t="str">
        <f>IF(ISBLANK(G2213),"",IF(ISTEXT(G2213),"",IF(INDEX(Sheet1!H$14:H$181,MATCH(F2213,Sheet1!A$14:A$181,0))&lt;&gt;0,IF(INDEX(Sheet1!I$14:I$181,MATCH(F2213,Sheet1!A$14:A$181,0))&lt;&gt;0,"Loan &amp; Cash","Loan"),"Cash")))</f>
        <v/>
      </c>
      <c r="N2213" t="str">
        <f>IF(ISTEXT(E2213),"",IF(ISBLANK(E2213),"",IF(ISTEXT(D2213),"",IF(A2208="Invoice No. : ",INDEX(Sheet1!D$14:D$181,MATCH(B2208,Sheet1!A$14:A$181,0)),N2212))))</f>
        <v/>
      </c>
      <c r="O2213" t="str">
        <f>IF(ISTEXT(E2213),"",IF(ISBLANK(E2213),"",IF(ISTEXT(D2213),"",IF(A2208="Invoice No. : ",INDEX(Sheet1!E$14:E$181,MATCH(B2208,Sheet1!A$14:A$181,0)),O2212))))</f>
        <v/>
      </c>
      <c r="P2213" t="str">
        <f>IF(ISTEXT(E2213),"",IF(ISBLANK(E2213),"",IF(ISTEXT(D2213),"",IF(A2208="Invoice No. : ",INDEX(Sheet1!G$14:G$181,MATCH(B2208,Sheet1!A$14:A$181,0)),P2212))))</f>
        <v/>
      </c>
      <c r="Q2213" t="str">
        <f t="shared" si="139"/>
        <v/>
      </c>
    </row>
    <row r="2214" spans="1:17" x14ac:dyDescent="0.2">
      <c r="A2214" s="10" t="s">
        <v>1399</v>
      </c>
      <c r="B2214" s="10" t="s">
        <v>1400</v>
      </c>
      <c r="C2214" s="11">
        <v>1</v>
      </c>
      <c r="D2214" s="11">
        <v>14.5</v>
      </c>
      <c r="E2214" s="11">
        <v>14.5</v>
      </c>
      <c r="F2214" s="26">
        <f t="shared" si="136"/>
        <v>2145427</v>
      </c>
      <c r="G2214" s="26">
        <f>IF(ISTEXT(E2214),"",IF(ISBLANK(E2214),"",IF(ISTEXT(D2214),"",IF(A2209="Invoice No. : ",INDEX(Sheet1!F$14:F$181,MATCH(B2209,Sheet1!A$14:A$181,0)),G2213))))</f>
        <v>2360</v>
      </c>
      <c r="H2214" s="26" t="str">
        <f t="shared" si="137"/>
        <v>01/17/2023</v>
      </c>
      <c r="I2214" s="26" t="str">
        <f>IF(ISTEXT(E2214),"",IF(ISBLANK(E2214),"",IF(ISTEXT(D2214),"",IF(A2209="Invoice No. : ",TEXT(INDEX(Sheet1!C$14:C$200,MATCH(B2209,Sheet1!A$14:A$200,0)),"hh:mm:ss"),I2213))))</f>
        <v>15:56:08</v>
      </c>
      <c r="J2214">
        <f t="shared" si="138"/>
        <v>14.5</v>
      </c>
      <c r="K2214">
        <f>IF(ISBLANK(G2214),"",IF(ISTEXT(G2214),"",INDEX(Sheet1!H$14:H$181,MATCH(F2214,Sheet1!A$14:A$181,0))))</f>
        <v>0</v>
      </c>
      <c r="L2214">
        <f>IF(ISBLANK(G2214),"",IF(ISTEXT(G2214),"",INDEX(Sheet1!I$14:I$181,MATCH(F2214,Sheet1!A$14:A$181,0))))</f>
        <v>14.5</v>
      </c>
      <c r="M2214" t="str">
        <f>IF(ISBLANK(G2214),"",IF(ISTEXT(G2214),"",IF(INDEX(Sheet1!H$14:H$181,MATCH(F2214,Sheet1!A$14:A$181,0))&lt;&gt;0,IF(INDEX(Sheet1!I$14:I$181,MATCH(F2214,Sheet1!A$14:A$181,0))&lt;&gt;0,"Loan &amp; Cash","Loan"),"Cash")))</f>
        <v>Cash</v>
      </c>
      <c r="N2214">
        <f>IF(ISTEXT(E2214),"",IF(ISBLANK(E2214),"",IF(ISTEXT(D2214),"",IF(A2209="Invoice No. : ",INDEX(Sheet1!D$14:D$181,MATCH(B2209,Sheet1!A$14:A$181,0)),N2213))))</f>
        <v>2</v>
      </c>
      <c r="O2214" t="str">
        <f>IF(ISTEXT(E2214),"",IF(ISBLANK(E2214),"",IF(ISTEXT(D2214),"",IF(A2209="Invoice No. : ",INDEX(Sheet1!E$14:E$181,MATCH(B2209,Sheet1!A$14:A$181,0)),O2213))))</f>
        <v>RUBY</v>
      </c>
      <c r="P2214" t="str">
        <f>IF(ISTEXT(E2214),"",IF(ISBLANK(E2214),"",IF(ISTEXT(D2214),"",IF(A2209="Invoice No. : ",INDEX(Sheet1!G$14:G$181,MATCH(B2209,Sheet1!A$14:A$181,0)),P2213))))</f>
        <v>FERNANDEZ, MARLITA BALIONGA</v>
      </c>
      <c r="Q2214">
        <f t="shared" si="139"/>
        <v>130591.09</v>
      </c>
    </row>
    <row r="2215" spans="1:17" x14ac:dyDescent="0.2">
      <c r="D2215" s="12" t="s">
        <v>16</v>
      </c>
      <c r="E2215" s="13">
        <v>14.5</v>
      </c>
      <c r="F2215" s="26" t="str">
        <f t="shared" si="136"/>
        <v/>
      </c>
      <c r="G2215" s="26" t="str">
        <f>IF(ISTEXT(E2215),"",IF(ISBLANK(E2215),"",IF(ISTEXT(D2215),"",IF(A2210="Invoice No. : ",INDEX(Sheet1!F$14:F$181,MATCH(B2210,Sheet1!A$14:A$181,0)),G2214))))</f>
        <v/>
      </c>
      <c r="H2215" s="26" t="str">
        <f t="shared" si="137"/>
        <v/>
      </c>
      <c r="I2215" s="26" t="str">
        <f>IF(ISTEXT(E2215),"",IF(ISBLANK(E2215),"",IF(ISTEXT(D2215),"",IF(A2210="Invoice No. : ",TEXT(INDEX(Sheet1!C$14:C$200,MATCH(B2210,Sheet1!A$14:A$200,0)),"hh:mm:ss"),I2214))))</f>
        <v/>
      </c>
      <c r="J2215" t="str">
        <f t="shared" si="138"/>
        <v/>
      </c>
      <c r="K2215" t="str">
        <f>IF(ISBLANK(G2215),"",IF(ISTEXT(G2215),"",INDEX(Sheet1!H$14:H$181,MATCH(F2215,Sheet1!A$14:A$181,0))))</f>
        <v/>
      </c>
      <c r="L2215" t="str">
        <f>IF(ISBLANK(G2215),"",IF(ISTEXT(G2215),"",INDEX(Sheet1!I$14:I$181,MATCH(F2215,Sheet1!A$14:A$181,0))))</f>
        <v/>
      </c>
      <c r="M2215" t="str">
        <f>IF(ISBLANK(G2215),"",IF(ISTEXT(G2215),"",IF(INDEX(Sheet1!H$14:H$181,MATCH(F2215,Sheet1!A$14:A$181,0))&lt;&gt;0,IF(INDEX(Sheet1!I$14:I$181,MATCH(F2215,Sheet1!A$14:A$181,0))&lt;&gt;0,"Loan &amp; Cash","Loan"),"Cash")))</f>
        <v/>
      </c>
      <c r="N2215" t="str">
        <f>IF(ISTEXT(E2215),"",IF(ISBLANK(E2215),"",IF(ISTEXT(D2215),"",IF(A2210="Invoice No. : ",INDEX(Sheet1!D$14:D$181,MATCH(B2210,Sheet1!A$14:A$181,0)),N2214))))</f>
        <v/>
      </c>
      <c r="O2215" t="str">
        <f>IF(ISTEXT(E2215),"",IF(ISBLANK(E2215),"",IF(ISTEXT(D2215),"",IF(A2210="Invoice No. : ",INDEX(Sheet1!E$14:E$181,MATCH(B2210,Sheet1!A$14:A$181,0)),O2214))))</f>
        <v/>
      </c>
      <c r="P2215" t="str">
        <f>IF(ISTEXT(E2215),"",IF(ISBLANK(E2215),"",IF(ISTEXT(D2215),"",IF(A2210="Invoice No. : ",INDEX(Sheet1!G$14:G$181,MATCH(B2210,Sheet1!A$14:A$181,0)),P2214))))</f>
        <v/>
      </c>
      <c r="Q2215" t="str">
        <f t="shared" si="139"/>
        <v/>
      </c>
    </row>
    <row r="2216" spans="1:17" x14ac:dyDescent="0.2">
      <c r="F2216" s="26" t="str">
        <f t="shared" si="136"/>
        <v/>
      </c>
      <c r="G2216" s="26" t="str">
        <f>IF(ISTEXT(E2216),"",IF(ISBLANK(E2216),"",IF(ISTEXT(D2216),"",IF(A2211="Invoice No. : ",INDEX(Sheet1!F$14:F$181,MATCH(B2211,Sheet1!A$14:A$181,0)),G2215))))</f>
        <v/>
      </c>
      <c r="H2216" s="26" t="str">
        <f t="shared" si="137"/>
        <v/>
      </c>
      <c r="I2216" s="26" t="str">
        <f>IF(ISTEXT(E2216),"",IF(ISBLANK(E2216),"",IF(ISTEXT(D2216),"",IF(A2211="Invoice No. : ",TEXT(INDEX(Sheet1!C$14:C$200,MATCH(B2211,Sheet1!A$14:A$200,0)),"hh:mm:ss"),I2215))))</f>
        <v/>
      </c>
      <c r="J2216" t="str">
        <f t="shared" si="138"/>
        <v/>
      </c>
      <c r="K2216" t="str">
        <f>IF(ISBLANK(G2216),"",IF(ISTEXT(G2216),"",INDEX(Sheet1!H$14:H$181,MATCH(F2216,Sheet1!A$14:A$181,0))))</f>
        <v/>
      </c>
      <c r="L2216" t="str">
        <f>IF(ISBLANK(G2216),"",IF(ISTEXT(G2216),"",INDEX(Sheet1!I$14:I$181,MATCH(F2216,Sheet1!A$14:A$181,0))))</f>
        <v/>
      </c>
      <c r="M2216" t="str">
        <f>IF(ISBLANK(G2216),"",IF(ISTEXT(G2216),"",IF(INDEX(Sheet1!H$14:H$181,MATCH(F2216,Sheet1!A$14:A$181,0))&lt;&gt;0,IF(INDEX(Sheet1!I$14:I$181,MATCH(F2216,Sheet1!A$14:A$181,0))&lt;&gt;0,"Loan &amp; Cash","Loan"),"Cash")))</f>
        <v/>
      </c>
      <c r="N2216" t="str">
        <f>IF(ISTEXT(E2216),"",IF(ISBLANK(E2216),"",IF(ISTEXT(D2216),"",IF(A2211="Invoice No. : ",INDEX(Sheet1!D$14:D$181,MATCH(B2211,Sheet1!A$14:A$181,0)),N2215))))</f>
        <v/>
      </c>
      <c r="O2216" t="str">
        <f>IF(ISTEXT(E2216),"",IF(ISBLANK(E2216),"",IF(ISTEXT(D2216),"",IF(A2211="Invoice No. : ",INDEX(Sheet1!E$14:E$181,MATCH(B2211,Sheet1!A$14:A$181,0)),O2215))))</f>
        <v/>
      </c>
      <c r="P2216" t="str">
        <f>IF(ISTEXT(E2216),"",IF(ISBLANK(E2216),"",IF(ISTEXT(D2216),"",IF(A2211="Invoice No. : ",INDEX(Sheet1!G$14:G$181,MATCH(B2211,Sheet1!A$14:A$181,0)),P2215))))</f>
        <v/>
      </c>
      <c r="Q2216" t="str">
        <f t="shared" si="139"/>
        <v/>
      </c>
    </row>
    <row r="2217" spans="1:17" x14ac:dyDescent="0.2">
      <c r="F2217" s="26" t="str">
        <f t="shared" si="136"/>
        <v/>
      </c>
      <c r="G2217" s="26" t="str">
        <f>IF(ISTEXT(E2217),"",IF(ISBLANK(E2217),"",IF(ISTEXT(D2217),"",IF(A2212="Invoice No. : ",INDEX(Sheet1!F$14:F$181,MATCH(B2212,Sheet1!A$14:A$181,0)),G2216))))</f>
        <v/>
      </c>
      <c r="H2217" s="26" t="str">
        <f t="shared" si="137"/>
        <v/>
      </c>
      <c r="I2217" s="26" t="str">
        <f>IF(ISTEXT(E2217),"",IF(ISBLANK(E2217),"",IF(ISTEXT(D2217),"",IF(A2212="Invoice No. : ",TEXT(INDEX(Sheet1!C$14:C$200,MATCH(B2212,Sheet1!A$14:A$200,0)),"hh:mm:ss"),I2216))))</f>
        <v/>
      </c>
      <c r="J2217" t="str">
        <f t="shared" si="138"/>
        <v/>
      </c>
      <c r="K2217" t="str">
        <f>IF(ISBLANK(G2217),"",IF(ISTEXT(G2217),"",INDEX(Sheet1!H$14:H$181,MATCH(F2217,Sheet1!A$14:A$181,0))))</f>
        <v/>
      </c>
      <c r="L2217" t="str">
        <f>IF(ISBLANK(G2217),"",IF(ISTEXT(G2217),"",INDEX(Sheet1!I$14:I$181,MATCH(F2217,Sheet1!A$14:A$181,0))))</f>
        <v/>
      </c>
      <c r="M2217" t="str">
        <f>IF(ISBLANK(G2217),"",IF(ISTEXT(G2217),"",IF(INDEX(Sheet1!H$14:H$181,MATCH(F2217,Sheet1!A$14:A$181,0))&lt;&gt;0,IF(INDEX(Sheet1!I$14:I$181,MATCH(F2217,Sheet1!A$14:A$181,0))&lt;&gt;0,"Loan &amp; Cash","Loan"),"Cash")))</f>
        <v/>
      </c>
      <c r="N2217" t="str">
        <f>IF(ISTEXT(E2217),"",IF(ISBLANK(E2217),"",IF(ISTEXT(D2217),"",IF(A2212="Invoice No. : ",INDEX(Sheet1!D$14:D$181,MATCH(B2212,Sheet1!A$14:A$181,0)),N2216))))</f>
        <v/>
      </c>
      <c r="O2217" t="str">
        <f>IF(ISTEXT(E2217),"",IF(ISBLANK(E2217),"",IF(ISTEXT(D2217),"",IF(A2212="Invoice No. : ",INDEX(Sheet1!E$14:E$181,MATCH(B2212,Sheet1!A$14:A$181,0)),O2216))))</f>
        <v/>
      </c>
      <c r="P2217" t="str">
        <f>IF(ISTEXT(E2217),"",IF(ISBLANK(E2217),"",IF(ISTEXT(D2217),"",IF(A2212="Invoice No. : ",INDEX(Sheet1!G$14:G$181,MATCH(B2212,Sheet1!A$14:A$181,0)),P2216))))</f>
        <v/>
      </c>
      <c r="Q2217" t="str">
        <f t="shared" si="139"/>
        <v/>
      </c>
    </row>
    <row r="2218" spans="1:17" x14ac:dyDescent="0.2">
      <c r="A2218" s="3" t="s">
        <v>4</v>
      </c>
      <c r="B2218" s="4">
        <v>2145428</v>
      </c>
      <c r="C2218" s="3" t="s">
        <v>5</v>
      </c>
      <c r="D2218" s="5" t="s">
        <v>185</v>
      </c>
      <c r="F2218" s="26" t="str">
        <f t="shared" si="136"/>
        <v/>
      </c>
      <c r="G2218" s="26" t="str">
        <f>IF(ISTEXT(E2218),"",IF(ISBLANK(E2218),"",IF(ISTEXT(D2218),"",IF(A2213="Invoice No. : ",INDEX(Sheet1!F$14:F$181,MATCH(B2213,Sheet1!A$14:A$181,0)),G2217))))</f>
        <v/>
      </c>
      <c r="H2218" s="26" t="str">
        <f t="shared" si="137"/>
        <v/>
      </c>
      <c r="I2218" s="26" t="str">
        <f>IF(ISTEXT(E2218),"",IF(ISBLANK(E2218),"",IF(ISTEXT(D2218),"",IF(A2213="Invoice No. : ",TEXT(INDEX(Sheet1!C$14:C$200,MATCH(B2213,Sheet1!A$14:A$200,0)),"hh:mm:ss"),I2217))))</f>
        <v/>
      </c>
      <c r="J2218" t="str">
        <f t="shared" si="138"/>
        <v/>
      </c>
      <c r="K2218" t="str">
        <f>IF(ISBLANK(G2218),"",IF(ISTEXT(G2218),"",INDEX(Sheet1!H$14:H$181,MATCH(F2218,Sheet1!A$14:A$181,0))))</f>
        <v/>
      </c>
      <c r="L2218" t="str">
        <f>IF(ISBLANK(G2218),"",IF(ISTEXT(G2218),"",INDEX(Sheet1!I$14:I$181,MATCH(F2218,Sheet1!A$14:A$181,0))))</f>
        <v/>
      </c>
      <c r="M2218" t="str">
        <f>IF(ISBLANK(G2218),"",IF(ISTEXT(G2218),"",IF(INDEX(Sheet1!H$14:H$181,MATCH(F2218,Sheet1!A$14:A$181,0))&lt;&gt;0,IF(INDEX(Sheet1!I$14:I$181,MATCH(F2218,Sheet1!A$14:A$181,0))&lt;&gt;0,"Loan &amp; Cash","Loan"),"Cash")))</f>
        <v/>
      </c>
      <c r="N2218" t="str">
        <f>IF(ISTEXT(E2218),"",IF(ISBLANK(E2218),"",IF(ISTEXT(D2218),"",IF(A2213="Invoice No. : ",INDEX(Sheet1!D$14:D$181,MATCH(B2213,Sheet1!A$14:A$181,0)),N2217))))</f>
        <v/>
      </c>
      <c r="O2218" t="str">
        <f>IF(ISTEXT(E2218),"",IF(ISBLANK(E2218),"",IF(ISTEXT(D2218),"",IF(A2213="Invoice No. : ",INDEX(Sheet1!E$14:E$181,MATCH(B2213,Sheet1!A$14:A$181,0)),O2217))))</f>
        <v/>
      </c>
      <c r="P2218" t="str">
        <f>IF(ISTEXT(E2218),"",IF(ISBLANK(E2218),"",IF(ISTEXT(D2218),"",IF(A2213="Invoice No. : ",INDEX(Sheet1!G$14:G$181,MATCH(B2213,Sheet1!A$14:A$181,0)),P2217))))</f>
        <v/>
      </c>
      <c r="Q2218" t="str">
        <f t="shared" si="139"/>
        <v/>
      </c>
    </row>
    <row r="2219" spans="1:17" x14ac:dyDescent="0.2">
      <c r="A2219" s="3" t="s">
        <v>7</v>
      </c>
      <c r="B2219" s="6">
        <v>44943</v>
      </c>
      <c r="C2219" s="3" t="s">
        <v>8</v>
      </c>
      <c r="D2219" s="7">
        <v>2</v>
      </c>
      <c r="F2219" s="26" t="str">
        <f t="shared" si="136"/>
        <v/>
      </c>
      <c r="G2219" s="26" t="str">
        <f>IF(ISTEXT(E2219),"",IF(ISBLANK(E2219),"",IF(ISTEXT(D2219),"",IF(A2214="Invoice No. : ",INDEX(Sheet1!F$14:F$181,MATCH(B2214,Sheet1!A$14:A$181,0)),G2218))))</f>
        <v/>
      </c>
      <c r="H2219" s="26" t="str">
        <f t="shared" si="137"/>
        <v/>
      </c>
      <c r="I2219" s="26" t="str">
        <f>IF(ISTEXT(E2219),"",IF(ISBLANK(E2219),"",IF(ISTEXT(D2219),"",IF(A2214="Invoice No. : ",TEXT(INDEX(Sheet1!C$14:C$200,MATCH(B2214,Sheet1!A$14:A$200,0)),"hh:mm:ss"),I2218))))</f>
        <v/>
      </c>
      <c r="J2219" t="str">
        <f t="shared" si="138"/>
        <v/>
      </c>
      <c r="K2219" t="str">
        <f>IF(ISBLANK(G2219),"",IF(ISTEXT(G2219),"",INDEX(Sheet1!H$14:H$181,MATCH(F2219,Sheet1!A$14:A$181,0))))</f>
        <v/>
      </c>
      <c r="L2219" t="str">
        <f>IF(ISBLANK(G2219),"",IF(ISTEXT(G2219),"",INDEX(Sheet1!I$14:I$181,MATCH(F2219,Sheet1!A$14:A$181,0))))</f>
        <v/>
      </c>
      <c r="M2219" t="str">
        <f>IF(ISBLANK(G2219),"",IF(ISTEXT(G2219),"",IF(INDEX(Sheet1!H$14:H$181,MATCH(F2219,Sheet1!A$14:A$181,0))&lt;&gt;0,IF(INDEX(Sheet1!I$14:I$181,MATCH(F2219,Sheet1!A$14:A$181,0))&lt;&gt;0,"Loan &amp; Cash","Loan"),"Cash")))</f>
        <v/>
      </c>
      <c r="N2219" t="str">
        <f>IF(ISTEXT(E2219),"",IF(ISBLANK(E2219),"",IF(ISTEXT(D2219),"",IF(A2214="Invoice No. : ",INDEX(Sheet1!D$14:D$181,MATCH(B2214,Sheet1!A$14:A$181,0)),N2218))))</f>
        <v/>
      </c>
      <c r="O2219" t="str">
        <f>IF(ISTEXT(E2219),"",IF(ISBLANK(E2219),"",IF(ISTEXT(D2219),"",IF(A2214="Invoice No. : ",INDEX(Sheet1!E$14:E$181,MATCH(B2214,Sheet1!A$14:A$181,0)),O2218))))</f>
        <v/>
      </c>
      <c r="P2219" t="str">
        <f>IF(ISTEXT(E2219),"",IF(ISBLANK(E2219),"",IF(ISTEXT(D2219),"",IF(A2214="Invoice No. : ",INDEX(Sheet1!G$14:G$181,MATCH(B2214,Sheet1!A$14:A$181,0)),P2218))))</f>
        <v/>
      </c>
      <c r="Q2219" t="str">
        <f t="shared" si="139"/>
        <v/>
      </c>
    </row>
    <row r="2220" spans="1:17" x14ac:dyDescent="0.2">
      <c r="F2220" s="26" t="str">
        <f t="shared" si="136"/>
        <v/>
      </c>
      <c r="G2220" s="26" t="str">
        <f>IF(ISTEXT(E2220),"",IF(ISBLANK(E2220),"",IF(ISTEXT(D2220),"",IF(A2215="Invoice No. : ",INDEX(Sheet1!F$14:F$181,MATCH(B2215,Sheet1!A$14:A$181,0)),G2219))))</f>
        <v/>
      </c>
      <c r="H2220" s="26" t="str">
        <f t="shared" si="137"/>
        <v/>
      </c>
      <c r="I2220" s="26" t="str">
        <f>IF(ISTEXT(E2220),"",IF(ISBLANK(E2220),"",IF(ISTEXT(D2220),"",IF(A2215="Invoice No. : ",TEXT(INDEX(Sheet1!C$14:C$200,MATCH(B2215,Sheet1!A$14:A$200,0)),"hh:mm:ss"),I2219))))</f>
        <v/>
      </c>
      <c r="J2220" t="str">
        <f t="shared" si="138"/>
        <v/>
      </c>
      <c r="K2220" t="str">
        <f>IF(ISBLANK(G2220),"",IF(ISTEXT(G2220),"",INDEX(Sheet1!H$14:H$181,MATCH(F2220,Sheet1!A$14:A$181,0))))</f>
        <v/>
      </c>
      <c r="L2220" t="str">
        <f>IF(ISBLANK(G2220),"",IF(ISTEXT(G2220),"",INDEX(Sheet1!I$14:I$181,MATCH(F2220,Sheet1!A$14:A$181,0))))</f>
        <v/>
      </c>
      <c r="M2220" t="str">
        <f>IF(ISBLANK(G2220),"",IF(ISTEXT(G2220),"",IF(INDEX(Sheet1!H$14:H$181,MATCH(F2220,Sheet1!A$14:A$181,0))&lt;&gt;0,IF(INDEX(Sheet1!I$14:I$181,MATCH(F2220,Sheet1!A$14:A$181,0))&lt;&gt;0,"Loan &amp; Cash","Loan"),"Cash")))</f>
        <v/>
      </c>
      <c r="N2220" t="str">
        <f>IF(ISTEXT(E2220),"",IF(ISBLANK(E2220),"",IF(ISTEXT(D2220),"",IF(A2215="Invoice No. : ",INDEX(Sheet1!D$14:D$181,MATCH(B2215,Sheet1!A$14:A$181,0)),N2219))))</f>
        <v/>
      </c>
      <c r="O2220" t="str">
        <f>IF(ISTEXT(E2220),"",IF(ISBLANK(E2220),"",IF(ISTEXT(D2220),"",IF(A2215="Invoice No. : ",INDEX(Sheet1!E$14:E$181,MATCH(B2215,Sheet1!A$14:A$181,0)),O2219))))</f>
        <v/>
      </c>
      <c r="P2220" t="str">
        <f>IF(ISTEXT(E2220),"",IF(ISBLANK(E2220),"",IF(ISTEXT(D2220),"",IF(A2215="Invoice No. : ",INDEX(Sheet1!G$14:G$181,MATCH(B2215,Sheet1!A$14:A$181,0)),P2219))))</f>
        <v/>
      </c>
      <c r="Q2220" t="str">
        <f t="shared" si="139"/>
        <v/>
      </c>
    </row>
    <row r="2221" spans="1:17" x14ac:dyDescent="0.2">
      <c r="A2221" s="8" t="s">
        <v>9</v>
      </c>
      <c r="B2221" s="8" t="s">
        <v>10</v>
      </c>
      <c r="C2221" s="9" t="s">
        <v>11</v>
      </c>
      <c r="D2221" s="9" t="s">
        <v>12</v>
      </c>
      <c r="E2221" s="9" t="s">
        <v>13</v>
      </c>
      <c r="F2221" s="26" t="str">
        <f t="shared" si="136"/>
        <v/>
      </c>
      <c r="G2221" s="26" t="str">
        <f>IF(ISTEXT(E2221),"",IF(ISBLANK(E2221),"",IF(ISTEXT(D2221),"",IF(A2216="Invoice No. : ",INDEX(Sheet1!F$14:F$181,MATCH(B2216,Sheet1!A$14:A$181,0)),G2220))))</f>
        <v/>
      </c>
      <c r="H2221" s="26" t="str">
        <f t="shared" si="137"/>
        <v/>
      </c>
      <c r="I2221" s="26" t="str">
        <f>IF(ISTEXT(E2221),"",IF(ISBLANK(E2221),"",IF(ISTEXT(D2221),"",IF(A2216="Invoice No. : ",TEXT(INDEX(Sheet1!C$14:C$200,MATCH(B2216,Sheet1!A$14:A$200,0)),"hh:mm:ss"),I2220))))</f>
        <v/>
      </c>
      <c r="J2221" t="str">
        <f t="shared" si="138"/>
        <v/>
      </c>
      <c r="K2221" t="str">
        <f>IF(ISBLANK(G2221),"",IF(ISTEXT(G2221),"",INDEX(Sheet1!H$14:H$181,MATCH(F2221,Sheet1!A$14:A$181,0))))</f>
        <v/>
      </c>
      <c r="L2221" t="str">
        <f>IF(ISBLANK(G2221),"",IF(ISTEXT(G2221),"",INDEX(Sheet1!I$14:I$181,MATCH(F2221,Sheet1!A$14:A$181,0))))</f>
        <v/>
      </c>
      <c r="M2221" t="str">
        <f>IF(ISBLANK(G2221),"",IF(ISTEXT(G2221),"",IF(INDEX(Sheet1!H$14:H$181,MATCH(F2221,Sheet1!A$14:A$181,0))&lt;&gt;0,IF(INDEX(Sheet1!I$14:I$181,MATCH(F2221,Sheet1!A$14:A$181,0))&lt;&gt;0,"Loan &amp; Cash","Loan"),"Cash")))</f>
        <v/>
      </c>
      <c r="N2221" t="str">
        <f>IF(ISTEXT(E2221),"",IF(ISBLANK(E2221),"",IF(ISTEXT(D2221),"",IF(A2216="Invoice No. : ",INDEX(Sheet1!D$14:D$181,MATCH(B2216,Sheet1!A$14:A$181,0)),N2220))))</f>
        <v/>
      </c>
      <c r="O2221" t="str">
        <f>IF(ISTEXT(E2221),"",IF(ISBLANK(E2221),"",IF(ISTEXT(D2221),"",IF(A2216="Invoice No. : ",INDEX(Sheet1!E$14:E$181,MATCH(B2216,Sheet1!A$14:A$181,0)),O2220))))</f>
        <v/>
      </c>
      <c r="P2221" t="str">
        <f>IF(ISTEXT(E2221),"",IF(ISBLANK(E2221),"",IF(ISTEXT(D2221),"",IF(A2216="Invoice No. : ",INDEX(Sheet1!G$14:G$181,MATCH(B2216,Sheet1!A$14:A$181,0)),P2220))))</f>
        <v/>
      </c>
      <c r="Q2221" t="str">
        <f t="shared" si="139"/>
        <v/>
      </c>
    </row>
    <row r="2222" spans="1:17" x14ac:dyDescent="0.2">
      <c r="F2222" s="26" t="str">
        <f t="shared" si="136"/>
        <v/>
      </c>
      <c r="G2222" s="26" t="str">
        <f>IF(ISTEXT(E2222),"",IF(ISBLANK(E2222),"",IF(ISTEXT(D2222),"",IF(A2217="Invoice No. : ",INDEX(Sheet1!F$14:F$181,MATCH(B2217,Sheet1!A$14:A$181,0)),G2221))))</f>
        <v/>
      </c>
      <c r="H2222" s="26" t="str">
        <f t="shared" si="137"/>
        <v/>
      </c>
      <c r="I2222" s="26" t="str">
        <f>IF(ISTEXT(E2222),"",IF(ISBLANK(E2222),"",IF(ISTEXT(D2222),"",IF(A2217="Invoice No. : ",TEXT(INDEX(Sheet1!C$14:C$200,MATCH(B2217,Sheet1!A$14:A$200,0)),"hh:mm:ss"),I2221))))</f>
        <v/>
      </c>
      <c r="J2222" t="str">
        <f t="shared" si="138"/>
        <v/>
      </c>
      <c r="K2222" t="str">
        <f>IF(ISBLANK(G2222),"",IF(ISTEXT(G2222),"",INDEX(Sheet1!H$14:H$181,MATCH(F2222,Sheet1!A$14:A$181,0))))</f>
        <v/>
      </c>
      <c r="L2222" t="str">
        <f>IF(ISBLANK(G2222),"",IF(ISTEXT(G2222),"",INDEX(Sheet1!I$14:I$181,MATCH(F2222,Sheet1!A$14:A$181,0))))</f>
        <v/>
      </c>
      <c r="M2222" t="str">
        <f>IF(ISBLANK(G2222),"",IF(ISTEXT(G2222),"",IF(INDEX(Sheet1!H$14:H$181,MATCH(F2222,Sheet1!A$14:A$181,0))&lt;&gt;0,IF(INDEX(Sheet1!I$14:I$181,MATCH(F2222,Sheet1!A$14:A$181,0))&lt;&gt;0,"Loan &amp; Cash","Loan"),"Cash")))</f>
        <v/>
      </c>
      <c r="N2222" t="str">
        <f>IF(ISTEXT(E2222),"",IF(ISBLANK(E2222),"",IF(ISTEXT(D2222),"",IF(A2217="Invoice No. : ",INDEX(Sheet1!D$14:D$181,MATCH(B2217,Sheet1!A$14:A$181,0)),N2221))))</f>
        <v/>
      </c>
      <c r="O2222" t="str">
        <f>IF(ISTEXT(E2222),"",IF(ISBLANK(E2222),"",IF(ISTEXT(D2222),"",IF(A2217="Invoice No. : ",INDEX(Sheet1!E$14:E$181,MATCH(B2217,Sheet1!A$14:A$181,0)),O2221))))</f>
        <v/>
      </c>
      <c r="P2222" t="str">
        <f>IF(ISTEXT(E2222),"",IF(ISBLANK(E2222),"",IF(ISTEXT(D2222),"",IF(A2217="Invoice No. : ",INDEX(Sheet1!G$14:G$181,MATCH(B2217,Sheet1!A$14:A$181,0)),P2221))))</f>
        <v/>
      </c>
      <c r="Q2222" t="str">
        <f t="shared" si="139"/>
        <v/>
      </c>
    </row>
    <row r="2223" spans="1:17" x14ac:dyDescent="0.2">
      <c r="A2223" s="10" t="s">
        <v>909</v>
      </c>
      <c r="B2223" s="10" t="s">
        <v>910</v>
      </c>
      <c r="C2223" s="11">
        <v>1</v>
      </c>
      <c r="D2223" s="11">
        <v>1260</v>
      </c>
      <c r="E2223" s="11">
        <v>1260</v>
      </c>
      <c r="F2223" s="26">
        <f t="shared" si="136"/>
        <v>2145428</v>
      </c>
      <c r="G2223" s="26">
        <f>IF(ISTEXT(E2223),"",IF(ISBLANK(E2223),"",IF(ISTEXT(D2223),"",IF(A2218="Invoice No. : ",INDEX(Sheet1!F$14:F$181,MATCH(B2218,Sheet1!A$14:A$181,0)),G2222))))</f>
        <v>33286</v>
      </c>
      <c r="H2223" s="26" t="str">
        <f t="shared" si="137"/>
        <v>01/17/2023</v>
      </c>
      <c r="I2223" s="26" t="str">
        <f>IF(ISTEXT(E2223),"",IF(ISBLANK(E2223),"",IF(ISTEXT(D2223),"",IF(A2218="Invoice No. : ",TEXT(INDEX(Sheet1!C$14:C$200,MATCH(B2218,Sheet1!A$14:A$200,0)),"hh:mm:ss"),I2222))))</f>
        <v>15:57:18</v>
      </c>
      <c r="J2223">
        <f t="shared" si="138"/>
        <v>1260</v>
      </c>
      <c r="K2223">
        <f>IF(ISBLANK(G2223),"",IF(ISTEXT(G2223),"",INDEX(Sheet1!H$14:H$181,MATCH(F2223,Sheet1!A$14:A$181,0))))</f>
        <v>1260</v>
      </c>
      <c r="L2223">
        <f>IF(ISBLANK(G2223),"",IF(ISTEXT(G2223),"",INDEX(Sheet1!I$14:I$181,MATCH(F2223,Sheet1!A$14:A$181,0))))</f>
        <v>0</v>
      </c>
      <c r="M2223" t="str">
        <f>IF(ISBLANK(G2223),"",IF(ISTEXT(G2223),"",IF(INDEX(Sheet1!H$14:H$181,MATCH(F2223,Sheet1!A$14:A$181,0))&lt;&gt;0,IF(INDEX(Sheet1!I$14:I$181,MATCH(F2223,Sheet1!A$14:A$181,0))&lt;&gt;0,"Loan &amp; Cash","Loan"),"Cash")))</f>
        <v>Loan</v>
      </c>
      <c r="N2223">
        <f>IF(ISTEXT(E2223),"",IF(ISBLANK(E2223),"",IF(ISTEXT(D2223),"",IF(A2218="Invoice No. : ",INDEX(Sheet1!D$14:D$181,MATCH(B2218,Sheet1!A$14:A$181,0)),N2222))))</f>
        <v>2</v>
      </c>
      <c r="O2223" t="str">
        <f>IF(ISTEXT(E2223),"",IF(ISBLANK(E2223),"",IF(ISTEXT(D2223),"",IF(A2218="Invoice No. : ",INDEX(Sheet1!E$14:E$181,MATCH(B2218,Sheet1!A$14:A$181,0)),O2222))))</f>
        <v>RUBY</v>
      </c>
      <c r="P2223" t="str">
        <f>IF(ISTEXT(E2223),"",IF(ISBLANK(E2223),"",IF(ISTEXT(D2223),"",IF(A2218="Invoice No. : ",INDEX(Sheet1!G$14:G$181,MATCH(B2218,Sheet1!A$14:A$181,0)),P2222))))</f>
        <v>MARTIN, MARCY DOMOGEN</v>
      </c>
      <c r="Q2223">
        <f t="shared" si="139"/>
        <v>130591.09</v>
      </c>
    </row>
    <row r="2224" spans="1:17" x14ac:dyDescent="0.2">
      <c r="D2224" s="12" t="s">
        <v>16</v>
      </c>
      <c r="E2224" s="13">
        <v>1260</v>
      </c>
      <c r="F2224" s="26" t="str">
        <f t="shared" si="136"/>
        <v/>
      </c>
      <c r="G2224" s="26" t="str">
        <f>IF(ISTEXT(E2224),"",IF(ISBLANK(E2224),"",IF(ISTEXT(D2224),"",IF(A2219="Invoice No. : ",INDEX(Sheet1!F$14:F$181,MATCH(B2219,Sheet1!A$14:A$181,0)),G2223))))</f>
        <v/>
      </c>
      <c r="H2224" s="26" t="str">
        <f t="shared" si="137"/>
        <v/>
      </c>
      <c r="I2224" s="26" t="str">
        <f>IF(ISTEXT(E2224),"",IF(ISBLANK(E2224),"",IF(ISTEXT(D2224),"",IF(A2219="Invoice No. : ",TEXT(INDEX(Sheet1!C$14:C$200,MATCH(B2219,Sheet1!A$14:A$200,0)),"hh:mm:ss"),I2223))))</f>
        <v/>
      </c>
      <c r="J2224" t="str">
        <f t="shared" si="138"/>
        <v/>
      </c>
      <c r="K2224" t="str">
        <f>IF(ISBLANK(G2224),"",IF(ISTEXT(G2224),"",INDEX(Sheet1!H$14:H$181,MATCH(F2224,Sheet1!A$14:A$181,0))))</f>
        <v/>
      </c>
      <c r="L2224" t="str">
        <f>IF(ISBLANK(G2224),"",IF(ISTEXT(G2224),"",INDEX(Sheet1!I$14:I$181,MATCH(F2224,Sheet1!A$14:A$181,0))))</f>
        <v/>
      </c>
      <c r="M2224" t="str">
        <f>IF(ISBLANK(G2224),"",IF(ISTEXT(G2224),"",IF(INDEX(Sheet1!H$14:H$181,MATCH(F2224,Sheet1!A$14:A$181,0))&lt;&gt;0,IF(INDEX(Sheet1!I$14:I$181,MATCH(F2224,Sheet1!A$14:A$181,0))&lt;&gt;0,"Loan &amp; Cash","Loan"),"Cash")))</f>
        <v/>
      </c>
      <c r="N2224" t="str">
        <f>IF(ISTEXT(E2224),"",IF(ISBLANK(E2224),"",IF(ISTEXT(D2224),"",IF(A2219="Invoice No. : ",INDEX(Sheet1!D$14:D$181,MATCH(B2219,Sheet1!A$14:A$181,0)),N2223))))</f>
        <v/>
      </c>
      <c r="O2224" t="str">
        <f>IF(ISTEXT(E2224),"",IF(ISBLANK(E2224),"",IF(ISTEXT(D2224),"",IF(A2219="Invoice No. : ",INDEX(Sheet1!E$14:E$181,MATCH(B2219,Sheet1!A$14:A$181,0)),O2223))))</f>
        <v/>
      </c>
      <c r="P2224" t="str">
        <f>IF(ISTEXT(E2224),"",IF(ISBLANK(E2224),"",IF(ISTEXT(D2224),"",IF(A2219="Invoice No. : ",INDEX(Sheet1!G$14:G$181,MATCH(B2219,Sheet1!A$14:A$181,0)),P2223))))</f>
        <v/>
      </c>
      <c r="Q2224" t="str">
        <f t="shared" si="139"/>
        <v/>
      </c>
    </row>
    <row r="2225" spans="1:17" x14ac:dyDescent="0.2">
      <c r="F2225" s="26" t="str">
        <f t="shared" si="136"/>
        <v/>
      </c>
      <c r="G2225" s="26" t="str">
        <f>IF(ISTEXT(E2225),"",IF(ISBLANK(E2225),"",IF(ISTEXT(D2225),"",IF(A2220="Invoice No. : ",INDEX(Sheet1!F$14:F$181,MATCH(B2220,Sheet1!A$14:A$181,0)),G2224))))</f>
        <v/>
      </c>
      <c r="H2225" s="26" t="str">
        <f t="shared" si="137"/>
        <v/>
      </c>
      <c r="I2225" s="26" t="str">
        <f>IF(ISTEXT(E2225),"",IF(ISBLANK(E2225),"",IF(ISTEXT(D2225),"",IF(A2220="Invoice No. : ",TEXT(INDEX(Sheet1!C$14:C$200,MATCH(B2220,Sheet1!A$14:A$200,0)),"hh:mm:ss"),I2224))))</f>
        <v/>
      </c>
      <c r="J2225" t="str">
        <f t="shared" si="138"/>
        <v/>
      </c>
      <c r="K2225" t="str">
        <f>IF(ISBLANK(G2225),"",IF(ISTEXT(G2225),"",INDEX(Sheet1!H$14:H$181,MATCH(F2225,Sheet1!A$14:A$181,0))))</f>
        <v/>
      </c>
      <c r="L2225" t="str">
        <f>IF(ISBLANK(G2225),"",IF(ISTEXT(G2225),"",INDEX(Sheet1!I$14:I$181,MATCH(F2225,Sheet1!A$14:A$181,0))))</f>
        <v/>
      </c>
      <c r="M2225" t="str">
        <f>IF(ISBLANK(G2225),"",IF(ISTEXT(G2225),"",IF(INDEX(Sheet1!H$14:H$181,MATCH(F2225,Sheet1!A$14:A$181,0))&lt;&gt;0,IF(INDEX(Sheet1!I$14:I$181,MATCH(F2225,Sheet1!A$14:A$181,0))&lt;&gt;0,"Loan &amp; Cash","Loan"),"Cash")))</f>
        <v/>
      </c>
      <c r="N2225" t="str">
        <f>IF(ISTEXT(E2225),"",IF(ISBLANK(E2225),"",IF(ISTEXT(D2225),"",IF(A2220="Invoice No. : ",INDEX(Sheet1!D$14:D$181,MATCH(B2220,Sheet1!A$14:A$181,0)),N2224))))</f>
        <v/>
      </c>
      <c r="O2225" t="str">
        <f>IF(ISTEXT(E2225),"",IF(ISBLANK(E2225),"",IF(ISTEXT(D2225),"",IF(A2220="Invoice No. : ",INDEX(Sheet1!E$14:E$181,MATCH(B2220,Sheet1!A$14:A$181,0)),O2224))))</f>
        <v/>
      </c>
      <c r="P2225" t="str">
        <f>IF(ISTEXT(E2225),"",IF(ISBLANK(E2225),"",IF(ISTEXT(D2225),"",IF(A2220="Invoice No. : ",INDEX(Sheet1!G$14:G$181,MATCH(B2220,Sheet1!A$14:A$181,0)),P2224))))</f>
        <v/>
      </c>
      <c r="Q2225" t="str">
        <f t="shared" si="139"/>
        <v/>
      </c>
    </row>
    <row r="2226" spans="1:17" x14ac:dyDescent="0.2">
      <c r="F2226" s="26" t="str">
        <f t="shared" si="136"/>
        <v/>
      </c>
      <c r="G2226" s="26" t="str">
        <f>IF(ISTEXT(E2226),"",IF(ISBLANK(E2226),"",IF(ISTEXT(D2226),"",IF(A2221="Invoice No. : ",INDEX(Sheet1!F$14:F$181,MATCH(B2221,Sheet1!A$14:A$181,0)),G2225))))</f>
        <v/>
      </c>
      <c r="H2226" s="26" t="str">
        <f t="shared" si="137"/>
        <v/>
      </c>
      <c r="I2226" s="26" t="str">
        <f>IF(ISTEXT(E2226),"",IF(ISBLANK(E2226),"",IF(ISTEXT(D2226),"",IF(A2221="Invoice No. : ",TEXT(INDEX(Sheet1!C$14:C$200,MATCH(B2221,Sheet1!A$14:A$200,0)),"hh:mm:ss"),I2225))))</f>
        <v/>
      </c>
      <c r="J2226" t="str">
        <f t="shared" si="138"/>
        <v/>
      </c>
      <c r="K2226" t="str">
        <f>IF(ISBLANK(G2226),"",IF(ISTEXT(G2226),"",INDEX(Sheet1!H$14:H$181,MATCH(F2226,Sheet1!A$14:A$181,0))))</f>
        <v/>
      </c>
      <c r="L2226" t="str">
        <f>IF(ISBLANK(G2226),"",IF(ISTEXT(G2226),"",INDEX(Sheet1!I$14:I$181,MATCH(F2226,Sheet1!A$14:A$181,0))))</f>
        <v/>
      </c>
      <c r="M2226" t="str">
        <f>IF(ISBLANK(G2226),"",IF(ISTEXT(G2226),"",IF(INDEX(Sheet1!H$14:H$181,MATCH(F2226,Sheet1!A$14:A$181,0))&lt;&gt;0,IF(INDEX(Sheet1!I$14:I$181,MATCH(F2226,Sheet1!A$14:A$181,0))&lt;&gt;0,"Loan &amp; Cash","Loan"),"Cash")))</f>
        <v/>
      </c>
      <c r="N2226" t="str">
        <f>IF(ISTEXT(E2226),"",IF(ISBLANK(E2226),"",IF(ISTEXT(D2226),"",IF(A2221="Invoice No. : ",INDEX(Sheet1!D$14:D$181,MATCH(B2221,Sheet1!A$14:A$181,0)),N2225))))</f>
        <v/>
      </c>
      <c r="O2226" t="str">
        <f>IF(ISTEXT(E2226),"",IF(ISBLANK(E2226),"",IF(ISTEXT(D2226),"",IF(A2221="Invoice No. : ",INDEX(Sheet1!E$14:E$181,MATCH(B2221,Sheet1!A$14:A$181,0)),O2225))))</f>
        <v/>
      </c>
      <c r="P2226" t="str">
        <f>IF(ISTEXT(E2226),"",IF(ISBLANK(E2226),"",IF(ISTEXT(D2226),"",IF(A2221="Invoice No. : ",INDEX(Sheet1!G$14:G$181,MATCH(B2221,Sheet1!A$14:A$181,0)),P2225))))</f>
        <v/>
      </c>
      <c r="Q2226" t="str">
        <f t="shared" si="139"/>
        <v/>
      </c>
    </row>
    <row r="2227" spans="1:17" x14ac:dyDescent="0.2">
      <c r="A2227" s="3" t="s">
        <v>4</v>
      </c>
      <c r="B2227" s="4">
        <v>2145429</v>
      </c>
      <c r="C2227" s="3" t="s">
        <v>5</v>
      </c>
      <c r="D2227" s="5" t="s">
        <v>185</v>
      </c>
      <c r="F2227" s="26" t="str">
        <f t="shared" si="136"/>
        <v/>
      </c>
      <c r="G2227" s="26" t="str">
        <f>IF(ISTEXT(E2227),"",IF(ISBLANK(E2227),"",IF(ISTEXT(D2227),"",IF(A2222="Invoice No. : ",INDEX(Sheet1!F$14:F$181,MATCH(B2222,Sheet1!A$14:A$181,0)),G2226))))</f>
        <v/>
      </c>
      <c r="H2227" s="26" t="str">
        <f t="shared" si="137"/>
        <v/>
      </c>
      <c r="I2227" s="26" t="str">
        <f>IF(ISTEXT(E2227),"",IF(ISBLANK(E2227),"",IF(ISTEXT(D2227),"",IF(A2222="Invoice No. : ",TEXT(INDEX(Sheet1!C$14:C$200,MATCH(B2222,Sheet1!A$14:A$200,0)),"hh:mm:ss"),I2226))))</f>
        <v/>
      </c>
      <c r="J2227" t="str">
        <f t="shared" si="138"/>
        <v/>
      </c>
      <c r="K2227" t="str">
        <f>IF(ISBLANK(G2227),"",IF(ISTEXT(G2227),"",INDEX(Sheet1!H$14:H$181,MATCH(F2227,Sheet1!A$14:A$181,0))))</f>
        <v/>
      </c>
      <c r="L2227" t="str">
        <f>IF(ISBLANK(G2227),"",IF(ISTEXT(G2227),"",INDEX(Sheet1!I$14:I$181,MATCH(F2227,Sheet1!A$14:A$181,0))))</f>
        <v/>
      </c>
      <c r="M2227" t="str">
        <f>IF(ISBLANK(G2227),"",IF(ISTEXT(G2227),"",IF(INDEX(Sheet1!H$14:H$181,MATCH(F2227,Sheet1!A$14:A$181,0))&lt;&gt;0,IF(INDEX(Sheet1!I$14:I$181,MATCH(F2227,Sheet1!A$14:A$181,0))&lt;&gt;0,"Loan &amp; Cash","Loan"),"Cash")))</f>
        <v/>
      </c>
      <c r="N2227" t="str">
        <f>IF(ISTEXT(E2227),"",IF(ISBLANK(E2227),"",IF(ISTEXT(D2227),"",IF(A2222="Invoice No. : ",INDEX(Sheet1!D$14:D$181,MATCH(B2222,Sheet1!A$14:A$181,0)),N2226))))</f>
        <v/>
      </c>
      <c r="O2227" t="str">
        <f>IF(ISTEXT(E2227),"",IF(ISBLANK(E2227),"",IF(ISTEXT(D2227),"",IF(A2222="Invoice No. : ",INDEX(Sheet1!E$14:E$181,MATCH(B2222,Sheet1!A$14:A$181,0)),O2226))))</f>
        <v/>
      </c>
      <c r="P2227" t="str">
        <f>IF(ISTEXT(E2227),"",IF(ISBLANK(E2227),"",IF(ISTEXT(D2227),"",IF(A2222="Invoice No. : ",INDEX(Sheet1!G$14:G$181,MATCH(B2222,Sheet1!A$14:A$181,0)),P2226))))</f>
        <v/>
      </c>
      <c r="Q2227" t="str">
        <f t="shared" si="139"/>
        <v/>
      </c>
    </row>
    <row r="2228" spans="1:17" x14ac:dyDescent="0.2">
      <c r="A2228" s="3" t="s">
        <v>7</v>
      </c>
      <c r="B2228" s="6">
        <v>44943</v>
      </c>
      <c r="C2228" s="3" t="s">
        <v>8</v>
      </c>
      <c r="D2228" s="7">
        <v>2</v>
      </c>
      <c r="F2228" s="26" t="str">
        <f t="shared" si="136"/>
        <v/>
      </c>
      <c r="G2228" s="26" t="str">
        <f>IF(ISTEXT(E2228),"",IF(ISBLANK(E2228),"",IF(ISTEXT(D2228),"",IF(A2223="Invoice No. : ",INDEX(Sheet1!F$14:F$181,MATCH(B2223,Sheet1!A$14:A$181,0)),G2227))))</f>
        <v/>
      </c>
      <c r="H2228" s="26" t="str">
        <f t="shared" si="137"/>
        <v/>
      </c>
      <c r="I2228" s="26" t="str">
        <f>IF(ISTEXT(E2228),"",IF(ISBLANK(E2228),"",IF(ISTEXT(D2228),"",IF(A2223="Invoice No. : ",TEXT(INDEX(Sheet1!C$14:C$200,MATCH(B2223,Sheet1!A$14:A$200,0)),"hh:mm:ss"),I2227))))</f>
        <v/>
      </c>
      <c r="J2228" t="str">
        <f t="shared" si="138"/>
        <v/>
      </c>
      <c r="K2228" t="str">
        <f>IF(ISBLANK(G2228),"",IF(ISTEXT(G2228),"",INDEX(Sheet1!H$14:H$181,MATCH(F2228,Sheet1!A$14:A$181,0))))</f>
        <v/>
      </c>
      <c r="L2228" t="str">
        <f>IF(ISBLANK(G2228),"",IF(ISTEXT(G2228),"",INDEX(Sheet1!I$14:I$181,MATCH(F2228,Sheet1!A$14:A$181,0))))</f>
        <v/>
      </c>
      <c r="M2228" t="str">
        <f>IF(ISBLANK(G2228),"",IF(ISTEXT(G2228),"",IF(INDEX(Sheet1!H$14:H$181,MATCH(F2228,Sheet1!A$14:A$181,0))&lt;&gt;0,IF(INDEX(Sheet1!I$14:I$181,MATCH(F2228,Sheet1!A$14:A$181,0))&lt;&gt;0,"Loan &amp; Cash","Loan"),"Cash")))</f>
        <v/>
      </c>
      <c r="N2228" t="str">
        <f>IF(ISTEXT(E2228),"",IF(ISBLANK(E2228),"",IF(ISTEXT(D2228),"",IF(A2223="Invoice No. : ",INDEX(Sheet1!D$14:D$181,MATCH(B2223,Sheet1!A$14:A$181,0)),N2227))))</f>
        <v/>
      </c>
      <c r="O2228" t="str">
        <f>IF(ISTEXT(E2228),"",IF(ISBLANK(E2228),"",IF(ISTEXT(D2228),"",IF(A2223="Invoice No. : ",INDEX(Sheet1!E$14:E$181,MATCH(B2223,Sheet1!A$14:A$181,0)),O2227))))</f>
        <v/>
      </c>
      <c r="P2228" t="str">
        <f>IF(ISTEXT(E2228),"",IF(ISBLANK(E2228),"",IF(ISTEXT(D2228),"",IF(A2223="Invoice No. : ",INDEX(Sheet1!G$14:G$181,MATCH(B2223,Sheet1!A$14:A$181,0)),P2227))))</f>
        <v/>
      </c>
      <c r="Q2228" t="str">
        <f t="shared" si="139"/>
        <v/>
      </c>
    </row>
    <row r="2229" spans="1:17" x14ac:dyDescent="0.2">
      <c r="F2229" s="26" t="str">
        <f t="shared" si="136"/>
        <v/>
      </c>
      <c r="G2229" s="26" t="str">
        <f>IF(ISTEXT(E2229),"",IF(ISBLANK(E2229),"",IF(ISTEXT(D2229),"",IF(A2224="Invoice No. : ",INDEX(Sheet1!F$14:F$181,MATCH(B2224,Sheet1!A$14:A$181,0)),G2228))))</f>
        <v/>
      </c>
      <c r="H2229" s="26" t="str">
        <f t="shared" si="137"/>
        <v/>
      </c>
      <c r="I2229" s="26" t="str">
        <f>IF(ISTEXT(E2229),"",IF(ISBLANK(E2229),"",IF(ISTEXT(D2229),"",IF(A2224="Invoice No. : ",TEXT(INDEX(Sheet1!C$14:C$200,MATCH(B2224,Sheet1!A$14:A$200,0)),"hh:mm:ss"),I2228))))</f>
        <v/>
      </c>
      <c r="J2229" t="str">
        <f t="shared" si="138"/>
        <v/>
      </c>
      <c r="K2229" t="str">
        <f>IF(ISBLANK(G2229),"",IF(ISTEXT(G2229),"",INDEX(Sheet1!H$14:H$181,MATCH(F2229,Sheet1!A$14:A$181,0))))</f>
        <v/>
      </c>
      <c r="L2229" t="str">
        <f>IF(ISBLANK(G2229),"",IF(ISTEXT(G2229),"",INDEX(Sheet1!I$14:I$181,MATCH(F2229,Sheet1!A$14:A$181,0))))</f>
        <v/>
      </c>
      <c r="M2229" t="str">
        <f>IF(ISBLANK(G2229),"",IF(ISTEXT(G2229),"",IF(INDEX(Sheet1!H$14:H$181,MATCH(F2229,Sheet1!A$14:A$181,0))&lt;&gt;0,IF(INDEX(Sheet1!I$14:I$181,MATCH(F2229,Sheet1!A$14:A$181,0))&lt;&gt;0,"Loan &amp; Cash","Loan"),"Cash")))</f>
        <v/>
      </c>
      <c r="N2229" t="str">
        <f>IF(ISTEXT(E2229),"",IF(ISBLANK(E2229),"",IF(ISTEXT(D2229),"",IF(A2224="Invoice No. : ",INDEX(Sheet1!D$14:D$181,MATCH(B2224,Sheet1!A$14:A$181,0)),N2228))))</f>
        <v/>
      </c>
      <c r="O2229" t="str">
        <f>IF(ISTEXT(E2229),"",IF(ISBLANK(E2229),"",IF(ISTEXT(D2229),"",IF(A2224="Invoice No. : ",INDEX(Sheet1!E$14:E$181,MATCH(B2224,Sheet1!A$14:A$181,0)),O2228))))</f>
        <v/>
      </c>
      <c r="P2229" t="str">
        <f>IF(ISTEXT(E2229),"",IF(ISBLANK(E2229),"",IF(ISTEXT(D2229),"",IF(A2224="Invoice No. : ",INDEX(Sheet1!G$14:G$181,MATCH(B2224,Sheet1!A$14:A$181,0)),P2228))))</f>
        <v/>
      </c>
      <c r="Q2229" t="str">
        <f t="shared" si="139"/>
        <v/>
      </c>
    </row>
    <row r="2230" spans="1:17" x14ac:dyDescent="0.2">
      <c r="A2230" s="8" t="s">
        <v>9</v>
      </c>
      <c r="B2230" s="8" t="s">
        <v>10</v>
      </c>
      <c r="C2230" s="9" t="s">
        <v>11</v>
      </c>
      <c r="D2230" s="9" t="s">
        <v>12</v>
      </c>
      <c r="E2230" s="9" t="s">
        <v>13</v>
      </c>
      <c r="F2230" s="26" t="str">
        <f t="shared" si="136"/>
        <v/>
      </c>
      <c r="G2230" s="26" t="str">
        <f>IF(ISTEXT(E2230),"",IF(ISBLANK(E2230),"",IF(ISTEXT(D2230),"",IF(A2225="Invoice No. : ",INDEX(Sheet1!F$14:F$181,MATCH(B2225,Sheet1!A$14:A$181,0)),G2229))))</f>
        <v/>
      </c>
      <c r="H2230" s="26" t="str">
        <f t="shared" si="137"/>
        <v/>
      </c>
      <c r="I2230" s="26" t="str">
        <f>IF(ISTEXT(E2230),"",IF(ISBLANK(E2230),"",IF(ISTEXT(D2230),"",IF(A2225="Invoice No. : ",TEXT(INDEX(Sheet1!C$14:C$200,MATCH(B2225,Sheet1!A$14:A$200,0)),"hh:mm:ss"),I2229))))</f>
        <v/>
      </c>
      <c r="J2230" t="str">
        <f t="shared" si="138"/>
        <v/>
      </c>
      <c r="K2230" t="str">
        <f>IF(ISBLANK(G2230),"",IF(ISTEXT(G2230),"",INDEX(Sheet1!H$14:H$181,MATCH(F2230,Sheet1!A$14:A$181,0))))</f>
        <v/>
      </c>
      <c r="L2230" t="str">
        <f>IF(ISBLANK(G2230),"",IF(ISTEXT(G2230),"",INDEX(Sheet1!I$14:I$181,MATCH(F2230,Sheet1!A$14:A$181,0))))</f>
        <v/>
      </c>
      <c r="M2230" t="str">
        <f>IF(ISBLANK(G2230),"",IF(ISTEXT(G2230),"",IF(INDEX(Sheet1!H$14:H$181,MATCH(F2230,Sheet1!A$14:A$181,0))&lt;&gt;0,IF(INDEX(Sheet1!I$14:I$181,MATCH(F2230,Sheet1!A$14:A$181,0))&lt;&gt;0,"Loan &amp; Cash","Loan"),"Cash")))</f>
        <v/>
      </c>
      <c r="N2230" t="str">
        <f>IF(ISTEXT(E2230),"",IF(ISBLANK(E2230),"",IF(ISTEXT(D2230),"",IF(A2225="Invoice No. : ",INDEX(Sheet1!D$14:D$181,MATCH(B2225,Sheet1!A$14:A$181,0)),N2229))))</f>
        <v/>
      </c>
      <c r="O2230" t="str">
        <f>IF(ISTEXT(E2230),"",IF(ISBLANK(E2230),"",IF(ISTEXT(D2230),"",IF(A2225="Invoice No. : ",INDEX(Sheet1!E$14:E$181,MATCH(B2225,Sheet1!A$14:A$181,0)),O2229))))</f>
        <v/>
      </c>
      <c r="P2230" t="str">
        <f>IF(ISTEXT(E2230),"",IF(ISBLANK(E2230),"",IF(ISTEXT(D2230),"",IF(A2225="Invoice No. : ",INDEX(Sheet1!G$14:G$181,MATCH(B2225,Sheet1!A$14:A$181,0)),P2229))))</f>
        <v/>
      </c>
      <c r="Q2230" t="str">
        <f t="shared" si="139"/>
        <v/>
      </c>
    </row>
    <row r="2231" spans="1:17" x14ac:dyDescent="0.2">
      <c r="F2231" s="26" t="str">
        <f t="shared" si="136"/>
        <v/>
      </c>
      <c r="G2231" s="26" t="str">
        <f>IF(ISTEXT(E2231),"",IF(ISBLANK(E2231),"",IF(ISTEXT(D2231),"",IF(A2226="Invoice No. : ",INDEX(Sheet1!F$14:F$181,MATCH(B2226,Sheet1!A$14:A$181,0)),G2230))))</f>
        <v/>
      </c>
      <c r="H2231" s="26" t="str">
        <f t="shared" si="137"/>
        <v/>
      </c>
      <c r="I2231" s="26" t="str">
        <f>IF(ISTEXT(E2231),"",IF(ISBLANK(E2231),"",IF(ISTEXT(D2231),"",IF(A2226="Invoice No. : ",TEXT(INDEX(Sheet1!C$14:C$200,MATCH(B2226,Sheet1!A$14:A$200,0)),"hh:mm:ss"),I2230))))</f>
        <v/>
      </c>
      <c r="J2231" t="str">
        <f t="shared" si="138"/>
        <v/>
      </c>
      <c r="K2231" t="str">
        <f>IF(ISBLANK(G2231),"",IF(ISTEXT(G2231),"",INDEX(Sheet1!H$14:H$181,MATCH(F2231,Sheet1!A$14:A$181,0))))</f>
        <v/>
      </c>
      <c r="L2231" t="str">
        <f>IF(ISBLANK(G2231),"",IF(ISTEXT(G2231),"",INDEX(Sheet1!I$14:I$181,MATCH(F2231,Sheet1!A$14:A$181,0))))</f>
        <v/>
      </c>
      <c r="M2231" t="str">
        <f>IF(ISBLANK(G2231),"",IF(ISTEXT(G2231),"",IF(INDEX(Sheet1!H$14:H$181,MATCH(F2231,Sheet1!A$14:A$181,0))&lt;&gt;0,IF(INDEX(Sheet1!I$14:I$181,MATCH(F2231,Sheet1!A$14:A$181,0))&lt;&gt;0,"Loan &amp; Cash","Loan"),"Cash")))</f>
        <v/>
      </c>
      <c r="N2231" t="str">
        <f>IF(ISTEXT(E2231),"",IF(ISBLANK(E2231),"",IF(ISTEXT(D2231),"",IF(A2226="Invoice No. : ",INDEX(Sheet1!D$14:D$181,MATCH(B2226,Sheet1!A$14:A$181,0)),N2230))))</f>
        <v/>
      </c>
      <c r="O2231" t="str">
        <f>IF(ISTEXT(E2231),"",IF(ISBLANK(E2231),"",IF(ISTEXT(D2231),"",IF(A2226="Invoice No. : ",INDEX(Sheet1!E$14:E$181,MATCH(B2226,Sheet1!A$14:A$181,0)),O2230))))</f>
        <v/>
      </c>
      <c r="P2231" t="str">
        <f>IF(ISTEXT(E2231),"",IF(ISBLANK(E2231),"",IF(ISTEXT(D2231),"",IF(A2226="Invoice No. : ",INDEX(Sheet1!G$14:G$181,MATCH(B2226,Sheet1!A$14:A$181,0)),P2230))))</f>
        <v/>
      </c>
      <c r="Q2231" t="str">
        <f t="shared" si="139"/>
        <v/>
      </c>
    </row>
    <row r="2232" spans="1:17" x14ac:dyDescent="0.2">
      <c r="A2232" s="10" t="s">
        <v>527</v>
      </c>
      <c r="B2232" s="10" t="s">
        <v>528</v>
      </c>
      <c r="C2232" s="11">
        <v>1</v>
      </c>
      <c r="D2232" s="11">
        <v>63</v>
      </c>
      <c r="E2232" s="11">
        <v>63</v>
      </c>
      <c r="F2232" s="26">
        <f t="shared" si="136"/>
        <v>2145429</v>
      </c>
      <c r="G2232" s="26">
        <f>IF(ISTEXT(E2232),"",IF(ISBLANK(E2232),"",IF(ISTEXT(D2232),"",IF(A2227="Invoice No. : ",INDEX(Sheet1!F$14:F$181,MATCH(B2227,Sheet1!A$14:A$181,0)),G2231))))</f>
        <v>14837</v>
      </c>
      <c r="H2232" s="26" t="str">
        <f t="shared" si="137"/>
        <v>01/17/2023</v>
      </c>
      <c r="I2232" s="26" t="str">
        <f>IF(ISTEXT(E2232),"",IF(ISBLANK(E2232),"",IF(ISTEXT(D2232),"",IF(A2227="Invoice No. : ",TEXT(INDEX(Sheet1!C$14:C$200,MATCH(B2227,Sheet1!A$14:A$200,0)),"hh:mm:ss"),I2231))))</f>
        <v>15:58:28</v>
      </c>
      <c r="J2232">
        <f t="shared" si="138"/>
        <v>336.5</v>
      </c>
      <c r="K2232">
        <f>IF(ISBLANK(G2232),"",IF(ISTEXT(G2232),"",INDEX(Sheet1!H$14:H$181,MATCH(F2232,Sheet1!A$14:A$181,0))))</f>
        <v>0</v>
      </c>
      <c r="L2232">
        <f>IF(ISBLANK(G2232),"",IF(ISTEXT(G2232),"",INDEX(Sheet1!I$14:I$181,MATCH(F2232,Sheet1!A$14:A$181,0))))</f>
        <v>336.5</v>
      </c>
      <c r="M2232" t="str">
        <f>IF(ISBLANK(G2232),"",IF(ISTEXT(G2232),"",IF(INDEX(Sheet1!H$14:H$181,MATCH(F2232,Sheet1!A$14:A$181,0))&lt;&gt;0,IF(INDEX(Sheet1!I$14:I$181,MATCH(F2232,Sheet1!A$14:A$181,0))&lt;&gt;0,"Loan &amp; Cash","Loan"),"Cash")))</f>
        <v>Cash</v>
      </c>
      <c r="N2232">
        <f>IF(ISTEXT(E2232),"",IF(ISBLANK(E2232),"",IF(ISTEXT(D2232),"",IF(A2227="Invoice No. : ",INDEX(Sheet1!D$14:D$181,MATCH(B2227,Sheet1!A$14:A$181,0)),N2231))))</f>
        <v>2</v>
      </c>
      <c r="O2232" t="str">
        <f>IF(ISTEXT(E2232),"",IF(ISBLANK(E2232),"",IF(ISTEXT(D2232),"",IF(A2227="Invoice No. : ",INDEX(Sheet1!E$14:E$181,MATCH(B2227,Sheet1!A$14:A$181,0)),O2231))))</f>
        <v>RUBY</v>
      </c>
      <c r="P2232" t="str">
        <f>IF(ISTEXT(E2232),"",IF(ISBLANK(E2232),"",IF(ISTEXT(D2232),"",IF(A2227="Invoice No. : ",INDEX(Sheet1!G$14:G$181,MATCH(B2227,Sheet1!A$14:A$181,0)),P2231))))</f>
        <v>ANDRADA, MARIANNE MACUSI</v>
      </c>
      <c r="Q2232">
        <f t="shared" si="139"/>
        <v>130591.09</v>
      </c>
    </row>
    <row r="2233" spans="1:17" x14ac:dyDescent="0.2">
      <c r="A2233" s="10" t="s">
        <v>147</v>
      </c>
      <c r="B2233" s="10" t="s">
        <v>148</v>
      </c>
      <c r="C2233" s="11">
        <v>2</v>
      </c>
      <c r="D2233" s="11">
        <v>55.25</v>
      </c>
      <c r="E2233" s="11">
        <v>110.5</v>
      </c>
      <c r="F2233" s="26">
        <f t="shared" si="136"/>
        <v>2145429</v>
      </c>
      <c r="G2233" s="26">
        <f>IF(ISTEXT(E2233),"",IF(ISBLANK(E2233),"",IF(ISTEXT(D2233),"",IF(A2228="Invoice No. : ",INDEX(Sheet1!F$14:F$181,MATCH(B2228,Sheet1!A$14:A$181,0)),G2232))))</f>
        <v>14837</v>
      </c>
      <c r="H2233" s="26" t="str">
        <f t="shared" si="137"/>
        <v>01/17/2023</v>
      </c>
      <c r="I2233" s="26" t="str">
        <f>IF(ISTEXT(E2233),"",IF(ISBLANK(E2233),"",IF(ISTEXT(D2233),"",IF(A2228="Invoice No. : ",TEXT(INDEX(Sheet1!C$14:C$200,MATCH(B2228,Sheet1!A$14:A$200,0)),"hh:mm:ss"),I2232))))</f>
        <v>15:58:28</v>
      </c>
      <c r="J2233">
        <f t="shared" si="138"/>
        <v>336.5</v>
      </c>
      <c r="K2233">
        <f>IF(ISBLANK(G2233),"",IF(ISTEXT(G2233),"",INDEX(Sheet1!H$14:H$181,MATCH(F2233,Sheet1!A$14:A$181,0))))</f>
        <v>0</v>
      </c>
      <c r="L2233">
        <f>IF(ISBLANK(G2233),"",IF(ISTEXT(G2233),"",INDEX(Sheet1!I$14:I$181,MATCH(F2233,Sheet1!A$14:A$181,0))))</f>
        <v>336.5</v>
      </c>
      <c r="M2233" t="str">
        <f>IF(ISBLANK(G2233),"",IF(ISTEXT(G2233),"",IF(INDEX(Sheet1!H$14:H$181,MATCH(F2233,Sheet1!A$14:A$181,0))&lt;&gt;0,IF(INDEX(Sheet1!I$14:I$181,MATCH(F2233,Sheet1!A$14:A$181,0))&lt;&gt;0,"Loan &amp; Cash","Loan"),"Cash")))</f>
        <v>Cash</v>
      </c>
      <c r="N2233">
        <f>IF(ISTEXT(E2233),"",IF(ISBLANK(E2233),"",IF(ISTEXT(D2233),"",IF(A2228="Invoice No. : ",INDEX(Sheet1!D$14:D$181,MATCH(B2228,Sheet1!A$14:A$181,0)),N2232))))</f>
        <v>2</v>
      </c>
      <c r="O2233" t="str">
        <f>IF(ISTEXT(E2233),"",IF(ISBLANK(E2233),"",IF(ISTEXT(D2233),"",IF(A2228="Invoice No. : ",INDEX(Sheet1!E$14:E$181,MATCH(B2228,Sheet1!A$14:A$181,0)),O2232))))</f>
        <v>RUBY</v>
      </c>
      <c r="P2233" t="str">
        <f>IF(ISTEXT(E2233),"",IF(ISBLANK(E2233),"",IF(ISTEXT(D2233),"",IF(A2228="Invoice No. : ",INDEX(Sheet1!G$14:G$181,MATCH(B2228,Sheet1!A$14:A$181,0)),P2232))))</f>
        <v>ANDRADA, MARIANNE MACUSI</v>
      </c>
      <c r="Q2233">
        <f t="shared" si="139"/>
        <v>130591.09</v>
      </c>
    </row>
    <row r="2234" spans="1:17" x14ac:dyDescent="0.2">
      <c r="A2234" s="10" t="s">
        <v>1401</v>
      </c>
      <c r="B2234" s="10" t="s">
        <v>1402</v>
      </c>
      <c r="C2234" s="11">
        <v>1</v>
      </c>
      <c r="D2234" s="11">
        <v>163</v>
      </c>
      <c r="E2234" s="11">
        <v>163</v>
      </c>
      <c r="F2234" s="26">
        <f t="shared" si="136"/>
        <v>2145429</v>
      </c>
      <c r="G2234" s="26">
        <f>IF(ISTEXT(E2234),"",IF(ISBLANK(E2234),"",IF(ISTEXT(D2234),"",IF(A2229="Invoice No. : ",INDEX(Sheet1!F$14:F$181,MATCH(B2229,Sheet1!A$14:A$181,0)),G2233))))</f>
        <v>14837</v>
      </c>
      <c r="H2234" s="26" t="str">
        <f t="shared" si="137"/>
        <v>01/17/2023</v>
      </c>
      <c r="I2234" s="26" t="str">
        <f>IF(ISTEXT(E2234),"",IF(ISBLANK(E2234),"",IF(ISTEXT(D2234),"",IF(A2229="Invoice No. : ",TEXT(INDEX(Sheet1!C$14:C$200,MATCH(B2229,Sheet1!A$14:A$200,0)),"hh:mm:ss"),I2233))))</f>
        <v>15:58:28</v>
      </c>
      <c r="J2234">
        <f t="shared" si="138"/>
        <v>336.5</v>
      </c>
      <c r="K2234">
        <f>IF(ISBLANK(G2234),"",IF(ISTEXT(G2234),"",INDEX(Sheet1!H$14:H$181,MATCH(F2234,Sheet1!A$14:A$181,0))))</f>
        <v>0</v>
      </c>
      <c r="L2234">
        <f>IF(ISBLANK(G2234),"",IF(ISTEXT(G2234),"",INDEX(Sheet1!I$14:I$181,MATCH(F2234,Sheet1!A$14:A$181,0))))</f>
        <v>336.5</v>
      </c>
      <c r="M2234" t="str">
        <f>IF(ISBLANK(G2234),"",IF(ISTEXT(G2234),"",IF(INDEX(Sheet1!H$14:H$181,MATCH(F2234,Sheet1!A$14:A$181,0))&lt;&gt;0,IF(INDEX(Sheet1!I$14:I$181,MATCH(F2234,Sheet1!A$14:A$181,0))&lt;&gt;0,"Loan &amp; Cash","Loan"),"Cash")))</f>
        <v>Cash</v>
      </c>
      <c r="N2234">
        <f>IF(ISTEXT(E2234),"",IF(ISBLANK(E2234),"",IF(ISTEXT(D2234),"",IF(A2229="Invoice No. : ",INDEX(Sheet1!D$14:D$181,MATCH(B2229,Sheet1!A$14:A$181,0)),N2233))))</f>
        <v>2</v>
      </c>
      <c r="O2234" t="str">
        <f>IF(ISTEXT(E2234),"",IF(ISBLANK(E2234),"",IF(ISTEXT(D2234),"",IF(A2229="Invoice No. : ",INDEX(Sheet1!E$14:E$181,MATCH(B2229,Sheet1!A$14:A$181,0)),O2233))))</f>
        <v>RUBY</v>
      </c>
      <c r="P2234" t="str">
        <f>IF(ISTEXT(E2234),"",IF(ISBLANK(E2234),"",IF(ISTEXT(D2234),"",IF(A2229="Invoice No. : ",INDEX(Sheet1!G$14:G$181,MATCH(B2229,Sheet1!A$14:A$181,0)),P2233))))</f>
        <v>ANDRADA, MARIANNE MACUSI</v>
      </c>
      <c r="Q2234">
        <f t="shared" si="139"/>
        <v>130591.09</v>
      </c>
    </row>
    <row r="2235" spans="1:17" x14ac:dyDescent="0.2">
      <c r="D2235" s="12" t="s">
        <v>16</v>
      </c>
      <c r="E2235" s="13">
        <v>336.5</v>
      </c>
      <c r="F2235" s="26" t="str">
        <f t="shared" si="136"/>
        <v/>
      </c>
      <c r="G2235" s="26" t="str">
        <f>IF(ISTEXT(E2235),"",IF(ISBLANK(E2235),"",IF(ISTEXT(D2235),"",IF(A2230="Invoice No. : ",INDEX(Sheet1!F$14:F$181,MATCH(B2230,Sheet1!A$14:A$181,0)),G2234))))</f>
        <v/>
      </c>
      <c r="H2235" s="26" t="str">
        <f t="shared" si="137"/>
        <v/>
      </c>
      <c r="I2235" s="26" t="str">
        <f>IF(ISTEXT(E2235),"",IF(ISBLANK(E2235),"",IF(ISTEXT(D2235),"",IF(A2230="Invoice No. : ",TEXT(INDEX(Sheet1!C$14:C$200,MATCH(B2230,Sheet1!A$14:A$200,0)),"hh:mm:ss"),I2234))))</f>
        <v/>
      </c>
      <c r="J2235" t="str">
        <f t="shared" si="138"/>
        <v/>
      </c>
      <c r="K2235" t="str">
        <f>IF(ISBLANK(G2235),"",IF(ISTEXT(G2235),"",INDEX(Sheet1!H$14:H$181,MATCH(F2235,Sheet1!A$14:A$181,0))))</f>
        <v/>
      </c>
      <c r="L2235" t="str">
        <f>IF(ISBLANK(G2235),"",IF(ISTEXT(G2235),"",INDEX(Sheet1!I$14:I$181,MATCH(F2235,Sheet1!A$14:A$181,0))))</f>
        <v/>
      </c>
      <c r="M2235" t="str">
        <f>IF(ISBLANK(G2235),"",IF(ISTEXT(G2235),"",IF(INDEX(Sheet1!H$14:H$181,MATCH(F2235,Sheet1!A$14:A$181,0))&lt;&gt;0,IF(INDEX(Sheet1!I$14:I$181,MATCH(F2235,Sheet1!A$14:A$181,0))&lt;&gt;0,"Loan &amp; Cash","Loan"),"Cash")))</f>
        <v/>
      </c>
      <c r="N2235" t="str">
        <f>IF(ISTEXT(E2235),"",IF(ISBLANK(E2235),"",IF(ISTEXT(D2235),"",IF(A2230="Invoice No. : ",INDEX(Sheet1!D$14:D$181,MATCH(B2230,Sheet1!A$14:A$181,0)),N2234))))</f>
        <v/>
      </c>
      <c r="O2235" t="str">
        <f>IF(ISTEXT(E2235),"",IF(ISBLANK(E2235),"",IF(ISTEXT(D2235),"",IF(A2230="Invoice No. : ",INDEX(Sheet1!E$14:E$181,MATCH(B2230,Sheet1!A$14:A$181,0)),O2234))))</f>
        <v/>
      </c>
      <c r="P2235" t="str">
        <f>IF(ISTEXT(E2235),"",IF(ISBLANK(E2235),"",IF(ISTEXT(D2235),"",IF(A2230="Invoice No. : ",INDEX(Sheet1!G$14:G$181,MATCH(B2230,Sheet1!A$14:A$181,0)),P2234))))</f>
        <v/>
      </c>
      <c r="Q2235" t="str">
        <f t="shared" si="139"/>
        <v/>
      </c>
    </row>
    <row r="2236" spans="1:17" x14ac:dyDescent="0.2">
      <c r="F2236" s="26" t="str">
        <f t="shared" si="136"/>
        <v/>
      </c>
      <c r="G2236" s="26" t="str">
        <f>IF(ISTEXT(E2236),"",IF(ISBLANK(E2236),"",IF(ISTEXT(D2236),"",IF(A2231="Invoice No. : ",INDEX(Sheet1!F$14:F$181,MATCH(B2231,Sheet1!A$14:A$181,0)),G2235))))</f>
        <v/>
      </c>
      <c r="H2236" s="26" t="str">
        <f t="shared" si="137"/>
        <v/>
      </c>
      <c r="I2236" s="26" t="str">
        <f>IF(ISTEXT(E2236),"",IF(ISBLANK(E2236),"",IF(ISTEXT(D2236),"",IF(A2231="Invoice No. : ",TEXT(INDEX(Sheet1!C$14:C$200,MATCH(B2231,Sheet1!A$14:A$200,0)),"hh:mm:ss"),I2235))))</f>
        <v/>
      </c>
      <c r="J2236" t="str">
        <f t="shared" si="138"/>
        <v/>
      </c>
      <c r="K2236" t="str">
        <f>IF(ISBLANK(G2236),"",IF(ISTEXT(G2236),"",INDEX(Sheet1!H$14:H$181,MATCH(F2236,Sheet1!A$14:A$181,0))))</f>
        <v/>
      </c>
      <c r="L2236" t="str">
        <f>IF(ISBLANK(G2236),"",IF(ISTEXT(G2236),"",INDEX(Sheet1!I$14:I$181,MATCH(F2236,Sheet1!A$14:A$181,0))))</f>
        <v/>
      </c>
      <c r="M2236" t="str">
        <f>IF(ISBLANK(G2236),"",IF(ISTEXT(G2236),"",IF(INDEX(Sheet1!H$14:H$181,MATCH(F2236,Sheet1!A$14:A$181,0))&lt;&gt;0,IF(INDEX(Sheet1!I$14:I$181,MATCH(F2236,Sheet1!A$14:A$181,0))&lt;&gt;0,"Loan &amp; Cash","Loan"),"Cash")))</f>
        <v/>
      </c>
      <c r="N2236" t="str">
        <f>IF(ISTEXT(E2236),"",IF(ISBLANK(E2236),"",IF(ISTEXT(D2236),"",IF(A2231="Invoice No. : ",INDEX(Sheet1!D$14:D$181,MATCH(B2231,Sheet1!A$14:A$181,0)),N2235))))</f>
        <v/>
      </c>
      <c r="O2236" t="str">
        <f>IF(ISTEXT(E2236),"",IF(ISBLANK(E2236),"",IF(ISTEXT(D2236),"",IF(A2231="Invoice No. : ",INDEX(Sheet1!E$14:E$181,MATCH(B2231,Sheet1!A$14:A$181,0)),O2235))))</f>
        <v/>
      </c>
      <c r="P2236" t="str">
        <f>IF(ISTEXT(E2236),"",IF(ISBLANK(E2236),"",IF(ISTEXT(D2236),"",IF(A2231="Invoice No. : ",INDEX(Sheet1!G$14:G$181,MATCH(B2231,Sheet1!A$14:A$181,0)),P2235))))</f>
        <v/>
      </c>
      <c r="Q2236" t="str">
        <f t="shared" si="139"/>
        <v/>
      </c>
    </row>
    <row r="2237" spans="1:17" x14ac:dyDescent="0.2">
      <c r="F2237" s="26" t="str">
        <f t="shared" si="136"/>
        <v/>
      </c>
      <c r="G2237" s="26" t="str">
        <f>IF(ISTEXT(E2237),"",IF(ISBLANK(E2237),"",IF(ISTEXT(D2237),"",IF(A2232="Invoice No. : ",INDEX(Sheet1!F$14:F$181,MATCH(B2232,Sheet1!A$14:A$181,0)),G2236))))</f>
        <v/>
      </c>
      <c r="H2237" s="26" t="str">
        <f t="shared" si="137"/>
        <v/>
      </c>
      <c r="I2237" s="26" t="str">
        <f>IF(ISTEXT(E2237),"",IF(ISBLANK(E2237),"",IF(ISTEXT(D2237),"",IF(A2232="Invoice No. : ",TEXT(INDEX(Sheet1!C$14:C$200,MATCH(B2232,Sheet1!A$14:A$200,0)),"hh:mm:ss"),I2236))))</f>
        <v/>
      </c>
      <c r="J2237" t="str">
        <f t="shared" si="138"/>
        <v/>
      </c>
      <c r="K2237" t="str">
        <f>IF(ISBLANK(G2237),"",IF(ISTEXT(G2237),"",INDEX(Sheet1!H$14:H$181,MATCH(F2237,Sheet1!A$14:A$181,0))))</f>
        <v/>
      </c>
      <c r="L2237" t="str">
        <f>IF(ISBLANK(G2237),"",IF(ISTEXT(G2237),"",INDEX(Sheet1!I$14:I$181,MATCH(F2237,Sheet1!A$14:A$181,0))))</f>
        <v/>
      </c>
      <c r="M2237" t="str">
        <f>IF(ISBLANK(G2237),"",IF(ISTEXT(G2237),"",IF(INDEX(Sheet1!H$14:H$181,MATCH(F2237,Sheet1!A$14:A$181,0))&lt;&gt;0,IF(INDEX(Sheet1!I$14:I$181,MATCH(F2237,Sheet1!A$14:A$181,0))&lt;&gt;0,"Loan &amp; Cash","Loan"),"Cash")))</f>
        <v/>
      </c>
      <c r="N2237" t="str">
        <f>IF(ISTEXT(E2237),"",IF(ISBLANK(E2237),"",IF(ISTEXT(D2237),"",IF(A2232="Invoice No. : ",INDEX(Sheet1!D$14:D$181,MATCH(B2232,Sheet1!A$14:A$181,0)),N2236))))</f>
        <v/>
      </c>
      <c r="O2237" t="str">
        <f>IF(ISTEXT(E2237),"",IF(ISBLANK(E2237),"",IF(ISTEXT(D2237),"",IF(A2232="Invoice No. : ",INDEX(Sheet1!E$14:E$181,MATCH(B2232,Sheet1!A$14:A$181,0)),O2236))))</f>
        <v/>
      </c>
      <c r="P2237" t="str">
        <f>IF(ISTEXT(E2237),"",IF(ISBLANK(E2237),"",IF(ISTEXT(D2237),"",IF(A2232="Invoice No. : ",INDEX(Sheet1!G$14:G$181,MATCH(B2232,Sheet1!A$14:A$181,0)),P2236))))</f>
        <v/>
      </c>
      <c r="Q2237" t="str">
        <f t="shared" si="139"/>
        <v/>
      </c>
    </row>
    <row r="2238" spans="1:17" x14ac:dyDescent="0.2">
      <c r="A2238" s="3" t="s">
        <v>4</v>
      </c>
      <c r="B2238" s="4">
        <v>2145430</v>
      </c>
      <c r="C2238" s="3" t="s">
        <v>5</v>
      </c>
      <c r="D2238" s="5" t="s">
        <v>185</v>
      </c>
      <c r="F2238" s="26" t="str">
        <f t="shared" si="136"/>
        <v/>
      </c>
      <c r="G2238" s="26" t="str">
        <f>IF(ISTEXT(E2238),"",IF(ISBLANK(E2238),"",IF(ISTEXT(D2238),"",IF(A2233="Invoice No. : ",INDEX(Sheet1!F$14:F$181,MATCH(B2233,Sheet1!A$14:A$181,0)),G2237))))</f>
        <v/>
      </c>
      <c r="H2238" s="26" t="str">
        <f t="shared" si="137"/>
        <v/>
      </c>
      <c r="I2238" s="26" t="str">
        <f>IF(ISTEXT(E2238),"",IF(ISBLANK(E2238),"",IF(ISTEXT(D2238),"",IF(A2233="Invoice No. : ",TEXT(INDEX(Sheet1!C$14:C$200,MATCH(B2233,Sheet1!A$14:A$200,0)),"hh:mm:ss"),I2237))))</f>
        <v/>
      </c>
      <c r="J2238" t="str">
        <f t="shared" si="138"/>
        <v/>
      </c>
      <c r="K2238" t="str">
        <f>IF(ISBLANK(G2238),"",IF(ISTEXT(G2238),"",INDEX(Sheet1!H$14:H$181,MATCH(F2238,Sheet1!A$14:A$181,0))))</f>
        <v/>
      </c>
      <c r="L2238" t="str">
        <f>IF(ISBLANK(G2238),"",IF(ISTEXT(G2238),"",INDEX(Sheet1!I$14:I$181,MATCH(F2238,Sheet1!A$14:A$181,0))))</f>
        <v/>
      </c>
      <c r="M2238" t="str">
        <f>IF(ISBLANK(G2238),"",IF(ISTEXT(G2238),"",IF(INDEX(Sheet1!H$14:H$181,MATCH(F2238,Sheet1!A$14:A$181,0))&lt;&gt;0,IF(INDEX(Sheet1!I$14:I$181,MATCH(F2238,Sheet1!A$14:A$181,0))&lt;&gt;0,"Loan &amp; Cash","Loan"),"Cash")))</f>
        <v/>
      </c>
      <c r="N2238" t="str">
        <f>IF(ISTEXT(E2238),"",IF(ISBLANK(E2238),"",IF(ISTEXT(D2238),"",IF(A2233="Invoice No. : ",INDEX(Sheet1!D$14:D$181,MATCH(B2233,Sheet1!A$14:A$181,0)),N2237))))</f>
        <v/>
      </c>
      <c r="O2238" t="str">
        <f>IF(ISTEXT(E2238),"",IF(ISBLANK(E2238),"",IF(ISTEXT(D2238),"",IF(A2233="Invoice No. : ",INDEX(Sheet1!E$14:E$181,MATCH(B2233,Sheet1!A$14:A$181,0)),O2237))))</f>
        <v/>
      </c>
      <c r="P2238" t="str">
        <f>IF(ISTEXT(E2238),"",IF(ISBLANK(E2238),"",IF(ISTEXT(D2238),"",IF(A2233="Invoice No. : ",INDEX(Sheet1!G$14:G$181,MATCH(B2233,Sheet1!A$14:A$181,0)),P2237))))</f>
        <v/>
      </c>
      <c r="Q2238" t="str">
        <f t="shared" si="139"/>
        <v/>
      </c>
    </row>
    <row r="2239" spans="1:17" x14ac:dyDescent="0.2">
      <c r="A2239" s="3" t="s">
        <v>7</v>
      </c>
      <c r="B2239" s="6">
        <v>44943</v>
      </c>
      <c r="C2239" s="3" t="s">
        <v>8</v>
      </c>
      <c r="D2239" s="7">
        <v>2</v>
      </c>
      <c r="F2239" s="26" t="str">
        <f t="shared" si="136"/>
        <v/>
      </c>
      <c r="G2239" s="26" t="str">
        <f>IF(ISTEXT(E2239),"",IF(ISBLANK(E2239),"",IF(ISTEXT(D2239),"",IF(A2234="Invoice No. : ",INDEX(Sheet1!F$14:F$181,MATCH(B2234,Sheet1!A$14:A$181,0)),G2238))))</f>
        <v/>
      </c>
      <c r="H2239" s="26" t="str">
        <f t="shared" si="137"/>
        <v/>
      </c>
      <c r="I2239" s="26" t="str">
        <f>IF(ISTEXT(E2239),"",IF(ISBLANK(E2239),"",IF(ISTEXT(D2239),"",IF(A2234="Invoice No. : ",TEXT(INDEX(Sheet1!C$14:C$200,MATCH(B2234,Sheet1!A$14:A$200,0)),"hh:mm:ss"),I2238))))</f>
        <v/>
      </c>
      <c r="J2239" t="str">
        <f t="shared" si="138"/>
        <v/>
      </c>
      <c r="K2239" t="str">
        <f>IF(ISBLANK(G2239),"",IF(ISTEXT(G2239),"",INDEX(Sheet1!H$14:H$181,MATCH(F2239,Sheet1!A$14:A$181,0))))</f>
        <v/>
      </c>
      <c r="L2239" t="str">
        <f>IF(ISBLANK(G2239),"",IF(ISTEXT(G2239),"",INDEX(Sheet1!I$14:I$181,MATCH(F2239,Sheet1!A$14:A$181,0))))</f>
        <v/>
      </c>
      <c r="M2239" t="str">
        <f>IF(ISBLANK(G2239),"",IF(ISTEXT(G2239),"",IF(INDEX(Sheet1!H$14:H$181,MATCH(F2239,Sheet1!A$14:A$181,0))&lt;&gt;0,IF(INDEX(Sheet1!I$14:I$181,MATCH(F2239,Sheet1!A$14:A$181,0))&lt;&gt;0,"Loan &amp; Cash","Loan"),"Cash")))</f>
        <v/>
      </c>
      <c r="N2239" t="str">
        <f>IF(ISTEXT(E2239),"",IF(ISBLANK(E2239),"",IF(ISTEXT(D2239),"",IF(A2234="Invoice No. : ",INDEX(Sheet1!D$14:D$181,MATCH(B2234,Sheet1!A$14:A$181,0)),N2238))))</f>
        <v/>
      </c>
      <c r="O2239" t="str">
        <f>IF(ISTEXT(E2239),"",IF(ISBLANK(E2239),"",IF(ISTEXT(D2239),"",IF(A2234="Invoice No. : ",INDEX(Sheet1!E$14:E$181,MATCH(B2234,Sheet1!A$14:A$181,0)),O2238))))</f>
        <v/>
      </c>
      <c r="P2239" t="str">
        <f>IF(ISTEXT(E2239),"",IF(ISBLANK(E2239),"",IF(ISTEXT(D2239),"",IF(A2234="Invoice No. : ",INDEX(Sheet1!G$14:G$181,MATCH(B2234,Sheet1!A$14:A$181,0)),P2238))))</f>
        <v/>
      </c>
      <c r="Q2239" t="str">
        <f t="shared" si="139"/>
        <v/>
      </c>
    </row>
    <row r="2240" spans="1:17" x14ac:dyDescent="0.2">
      <c r="F2240" s="26" t="str">
        <f t="shared" si="136"/>
        <v/>
      </c>
      <c r="G2240" s="26" t="str">
        <f>IF(ISTEXT(E2240),"",IF(ISBLANK(E2240),"",IF(ISTEXT(D2240),"",IF(A2235="Invoice No. : ",INDEX(Sheet1!F$14:F$181,MATCH(B2235,Sheet1!A$14:A$181,0)),G2239))))</f>
        <v/>
      </c>
      <c r="H2240" s="26" t="str">
        <f t="shared" si="137"/>
        <v/>
      </c>
      <c r="I2240" s="26" t="str">
        <f>IF(ISTEXT(E2240),"",IF(ISBLANK(E2240),"",IF(ISTEXT(D2240),"",IF(A2235="Invoice No. : ",TEXT(INDEX(Sheet1!C$14:C$200,MATCH(B2235,Sheet1!A$14:A$200,0)),"hh:mm:ss"),I2239))))</f>
        <v/>
      </c>
      <c r="J2240" t="str">
        <f t="shared" si="138"/>
        <v/>
      </c>
      <c r="K2240" t="str">
        <f>IF(ISBLANK(G2240),"",IF(ISTEXT(G2240),"",INDEX(Sheet1!H$14:H$181,MATCH(F2240,Sheet1!A$14:A$181,0))))</f>
        <v/>
      </c>
      <c r="L2240" t="str">
        <f>IF(ISBLANK(G2240),"",IF(ISTEXT(G2240),"",INDEX(Sheet1!I$14:I$181,MATCH(F2240,Sheet1!A$14:A$181,0))))</f>
        <v/>
      </c>
      <c r="M2240" t="str">
        <f>IF(ISBLANK(G2240),"",IF(ISTEXT(G2240),"",IF(INDEX(Sheet1!H$14:H$181,MATCH(F2240,Sheet1!A$14:A$181,0))&lt;&gt;0,IF(INDEX(Sheet1!I$14:I$181,MATCH(F2240,Sheet1!A$14:A$181,0))&lt;&gt;0,"Loan &amp; Cash","Loan"),"Cash")))</f>
        <v/>
      </c>
      <c r="N2240" t="str">
        <f>IF(ISTEXT(E2240),"",IF(ISBLANK(E2240),"",IF(ISTEXT(D2240),"",IF(A2235="Invoice No. : ",INDEX(Sheet1!D$14:D$181,MATCH(B2235,Sheet1!A$14:A$181,0)),N2239))))</f>
        <v/>
      </c>
      <c r="O2240" t="str">
        <f>IF(ISTEXT(E2240),"",IF(ISBLANK(E2240),"",IF(ISTEXT(D2240),"",IF(A2235="Invoice No. : ",INDEX(Sheet1!E$14:E$181,MATCH(B2235,Sheet1!A$14:A$181,0)),O2239))))</f>
        <v/>
      </c>
      <c r="P2240" t="str">
        <f>IF(ISTEXT(E2240),"",IF(ISBLANK(E2240),"",IF(ISTEXT(D2240),"",IF(A2235="Invoice No. : ",INDEX(Sheet1!G$14:G$181,MATCH(B2235,Sheet1!A$14:A$181,0)),P2239))))</f>
        <v/>
      </c>
      <c r="Q2240" t="str">
        <f t="shared" si="139"/>
        <v/>
      </c>
    </row>
    <row r="2241" spans="1:17" x14ac:dyDescent="0.2">
      <c r="A2241" s="8" t="s">
        <v>9</v>
      </c>
      <c r="B2241" s="8" t="s">
        <v>10</v>
      </c>
      <c r="C2241" s="9" t="s">
        <v>11</v>
      </c>
      <c r="D2241" s="9" t="s">
        <v>12</v>
      </c>
      <c r="E2241" s="9" t="s">
        <v>13</v>
      </c>
      <c r="F2241" s="26" t="str">
        <f t="shared" si="136"/>
        <v/>
      </c>
      <c r="G2241" s="26" t="str">
        <f>IF(ISTEXT(E2241),"",IF(ISBLANK(E2241),"",IF(ISTEXT(D2241),"",IF(A2236="Invoice No. : ",INDEX(Sheet1!F$14:F$181,MATCH(B2236,Sheet1!A$14:A$181,0)),G2240))))</f>
        <v/>
      </c>
      <c r="H2241" s="26" t="str">
        <f t="shared" si="137"/>
        <v/>
      </c>
      <c r="I2241" s="26" t="str">
        <f>IF(ISTEXT(E2241),"",IF(ISBLANK(E2241),"",IF(ISTEXT(D2241),"",IF(A2236="Invoice No. : ",TEXT(INDEX(Sheet1!C$14:C$200,MATCH(B2236,Sheet1!A$14:A$200,0)),"hh:mm:ss"),I2240))))</f>
        <v/>
      </c>
      <c r="J2241" t="str">
        <f t="shared" si="138"/>
        <v/>
      </c>
      <c r="K2241" t="str">
        <f>IF(ISBLANK(G2241),"",IF(ISTEXT(G2241),"",INDEX(Sheet1!H$14:H$181,MATCH(F2241,Sheet1!A$14:A$181,0))))</f>
        <v/>
      </c>
      <c r="L2241" t="str">
        <f>IF(ISBLANK(G2241),"",IF(ISTEXT(G2241),"",INDEX(Sheet1!I$14:I$181,MATCH(F2241,Sheet1!A$14:A$181,0))))</f>
        <v/>
      </c>
      <c r="M2241" t="str">
        <f>IF(ISBLANK(G2241),"",IF(ISTEXT(G2241),"",IF(INDEX(Sheet1!H$14:H$181,MATCH(F2241,Sheet1!A$14:A$181,0))&lt;&gt;0,IF(INDEX(Sheet1!I$14:I$181,MATCH(F2241,Sheet1!A$14:A$181,0))&lt;&gt;0,"Loan &amp; Cash","Loan"),"Cash")))</f>
        <v/>
      </c>
      <c r="N2241" t="str">
        <f>IF(ISTEXT(E2241),"",IF(ISBLANK(E2241),"",IF(ISTEXT(D2241),"",IF(A2236="Invoice No. : ",INDEX(Sheet1!D$14:D$181,MATCH(B2236,Sheet1!A$14:A$181,0)),N2240))))</f>
        <v/>
      </c>
      <c r="O2241" t="str">
        <f>IF(ISTEXT(E2241),"",IF(ISBLANK(E2241),"",IF(ISTEXT(D2241),"",IF(A2236="Invoice No. : ",INDEX(Sheet1!E$14:E$181,MATCH(B2236,Sheet1!A$14:A$181,0)),O2240))))</f>
        <v/>
      </c>
      <c r="P2241" t="str">
        <f>IF(ISTEXT(E2241),"",IF(ISBLANK(E2241),"",IF(ISTEXT(D2241),"",IF(A2236="Invoice No. : ",INDEX(Sheet1!G$14:G$181,MATCH(B2236,Sheet1!A$14:A$181,0)),P2240))))</f>
        <v/>
      </c>
      <c r="Q2241" t="str">
        <f t="shared" si="139"/>
        <v/>
      </c>
    </row>
    <row r="2242" spans="1:17" x14ac:dyDescent="0.2">
      <c r="F2242" s="26" t="str">
        <f t="shared" si="136"/>
        <v/>
      </c>
      <c r="G2242" s="26" t="str">
        <f>IF(ISTEXT(E2242),"",IF(ISBLANK(E2242),"",IF(ISTEXT(D2242),"",IF(A2237="Invoice No. : ",INDEX(Sheet1!F$14:F$181,MATCH(B2237,Sheet1!A$14:A$181,0)),G2241))))</f>
        <v/>
      </c>
      <c r="H2242" s="26" t="str">
        <f t="shared" si="137"/>
        <v/>
      </c>
      <c r="I2242" s="26" t="str">
        <f>IF(ISTEXT(E2242),"",IF(ISBLANK(E2242),"",IF(ISTEXT(D2242),"",IF(A2237="Invoice No. : ",TEXT(INDEX(Sheet1!C$14:C$200,MATCH(B2237,Sheet1!A$14:A$200,0)),"hh:mm:ss"),I2241))))</f>
        <v/>
      </c>
      <c r="J2242" t="str">
        <f t="shared" si="138"/>
        <v/>
      </c>
      <c r="K2242" t="str">
        <f>IF(ISBLANK(G2242),"",IF(ISTEXT(G2242),"",INDEX(Sheet1!H$14:H$181,MATCH(F2242,Sheet1!A$14:A$181,0))))</f>
        <v/>
      </c>
      <c r="L2242" t="str">
        <f>IF(ISBLANK(G2242),"",IF(ISTEXT(G2242),"",INDEX(Sheet1!I$14:I$181,MATCH(F2242,Sheet1!A$14:A$181,0))))</f>
        <v/>
      </c>
      <c r="M2242" t="str">
        <f>IF(ISBLANK(G2242),"",IF(ISTEXT(G2242),"",IF(INDEX(Sheet1!H$14:H$181,MATCH(F2242,Sheet1!A$14:A$181,0))&lt;&gt;0,IF(INDEX(Sheet1!I$14:I$181,MATCH(F2242,Sheet1!A$14:A$181,0))&lt;&gt;0,"Loan &amp; Cash","Loan"),"Cash")))</f>
        <v/>
      </c>
      <c r="N2242" t="str">
        <f>IF(ISTEXT(E2242),"",IF(ISBLANK(E2242),"",IF(ISTEXT(D2242),"",IF(A2237="Invoice No. : ",INDEX(Sheet1!D$14:D$181,MATCH(B2237,Sheet1!A$14:A$181,0)),N2241))))</f>
        <v/>
      </c>
      <c r="O2242" t="str">
        <f>IF(ISTEXT(E2242),"",IF(ISBLANK(E2242),"",IF(ISTEXT(D2242),"",IF(A2237="Invoice No. : ",INDEX(Sheet1!E$14:E$181,MATCH(B2237,Sheet1!A$14:A$181,0)),O2241))))</f>
        <v/>
      </c>
      <c r="P2242" t="str">
        <f>IF(ISTEXT(E2242),"",IF(ISBLANK(E2242),"",IF(ISTEXT(D2242),"",IF(A2237="Invoice No. : ",INDEX(Sheet1!G$14:G$181,MATCH(B2237,Sheet1!A$14:A$181,0)),P2241))))</f>
        <v/>
      </c>
      <c r="Q2242" t="str">
        <f t="shared" si="139"/>
        <v/>
      </c>
    </row>
    <row r="2243" spans="1:17" x14ac:dyDescent="0.2">
      <c r="A2243" s="10" t="s">
        <v>1359</v>
      </c>
      <c r="B2243" s="10" t="s">
        <v>1360</v>
      </c>
      <c r="C2243" s="11">
        <v>1</v>
      </c>
      <c r="D2243" s="11">
        <v>70</v>
      </c>
      <c r="E2243" s="11">
        <v>70</v>
      </c>
      <c r="F2243" s="26">
        <f t="shared" si="136"/>
        <v>2145430</v>
      </c>
      <c r="G2243" s="26">
        <f>IF(ISTEXT(E2243),"",IF(ISBLANK(E2243),"",IF(ISTEXT(D2243),"",IF(A2238="Invoice No. : ",INDEX(Sheet1!F$14:F$181,MATCH(B2238,Sheet1!A$14:A$181,0)),G2242))))</f>
        <v>42041</v>
      </c>
      <c r="H2243" s="26" t="str">
        <f t="shared" si="137"/>
        <v>01/17/2023</v>
      </c>
      <c r="I2243" s="26" t="str">
        <f>IF(ISTEXT(E2243),"",IF(ISBLANK(E2243),"",IF(ISTEXT(D2243),"",IF(A2238="Invoice No. : ",TEXT(INDEX(Sheet1!C$14:C$200,MATCH(B2238,Sheet1!A$14:A$200,0)),"hh:mm:ss"),I2242))))</f>
        <v>16:04:23</v>
      </c>
      <c r="J2243">
        <f t="shared" si="138"/>
        <v>2690.75</v>
      </c>
      <c r="K2243">
        <f>IF(ISBLANK(G2243),"",IF(ISTEXT(G2243),"",INDEX(Sheet1!H$14:H$181,MATCH(F2243,Sheet1!A$14:A$181,0))))</f>
        <v>2690.75</v>
      </c>
      <c r="L2243">
        <f>IF(ISBLANK(G2243),"",IF(ISTEXT(G2243),"",INDEX(Sheet1!I$14:I$181,MATCH(F2243,Sheet1!A$14:A$181,0))))</f>
        <v>0</v>
      </c>
      <c r="M2243" t="str">
        <f>IF(ISBLANK(G2243),"",IF(ISTEXT(G2243),"",IF(INDEX(Sheet1!H$14:H$181,MATCH(F2243,Sheet1!A$14:A$181,0))&lt;&gt;0,IF(INDEX(Sheet1!I$14:I$181,MATCH(F2243,Sheet1!A$14:A$181,0))&lt;&gt;0,"Loan &amp; Cash","Loan"),"Cash")))</f>
        <v>Loan</v>
      </c>
      <c r="N2243">
        <f>IF(ISTEXT(E2243),"",IF(ISBLANK(E2243),"",IF(ISTEXT(D2243),"",IF(A2238="Invoice No. : ",INDEX(Sheet1!D$14:D$181,MATCH(B2238,Sheet1!A$14:A$181,0)),N2242))))</f>
        <v>2</v>
      </c>
      <c r="O2243" t="str">
        <f>IF(ISTEXT(E2243),"",IF(ISBLANK(E2243),"",IF(ISTEXT(D2243),"",IF(A2238="Invoice No. : ",INDEX(Sheet1!E$14:E$181,MATCH(B2238,Sheet1!A$14:A$181,0)),O2242))))</f>
        <v>RUBY</v>
      </c>
      <c r="P2243" t="str">
        <f>IF(ISTEXT(E2243),"",IF(ISBLANK(E2243),"",IF(ISTEXT(D2243),"",IF(A2238="Invoice No. : ",INDEX(Sheet1!G$14:G$181,MATCH(B2238,Sheet1!A$14:A$181,0)),P2242))))</f>
        <v>BACHOCO, RAMEL BAUTISTA</v>
      </c>
      <c r="Q2243">
        <f t="shared" si="139"/>
        <v>130591.09</v>
      </c>
    </row>
    <row r="2244" spans="1:17" x14ac:dyDescent="0.2">
      <c r="A2244" s="10" t="s">
        <v>943</v>
      </c>
      <c r="B2244" s="10" t="s">
        <v>944</v>
      </c>
      <c r="C2244" s="11">
        <v>3</v>
      </c>
      <c r="D2244" s="11">
        <v>22.5</v>
      </c>
      <c r="E2244" s="11">
        <v>67.5</v>
      </c>
      <c r="F2244" s="26">
        <f t="shared" si="136"/>
        <v>2145430</v>
      </c>
      <c r="G2244" s="26">
        <f>IF(ISTEXT(E2244),"",IF(ISBLANK(E2244),"",IF(ISTEXT(D2244),"",IF(A2239="Invoice No. : ",INDEX(Sheet1!F$14:F$181,MATCH(B2239,Sheet1!A$14:A$181,0)),G2243))))</f>
        <v>42041</v>
      </c>
      <c r="H2244" s="26" t="str">
        <f t="shared" si="137"/>
        <v>01/17/2023</v>
      </c>
      <c r="I2244" s="26" t="str">
        <f>IF(ISTEXT(E2244),"",IF(ISBLANK(E2244),"",IF(ISTEXT(D2244),"",IF(A2239="Invoice No. : ",TEXT(INDEX(Sheet1!C$14:C$200,MATCH(B2239,Sheet1!A$14:A$200,0)),"hh:mm:ss"),I2243))))</f>
        <v>16:04:23</v>
      </c>
      <c r="J2244">
        <f t="shared" si="138"/>
        <v>2690.75</v>
      </c>
      <c r="K2244">
        <f>IF(ISBLANK(G2244),"",IF(ISTEXT(G2244),"",INDEX(Sheet1!H$14:H$181,MATCH(F2244,Sheet1!A$14:A$181,0))))</f>
        <v>2690.75</v>
      </c>
      <c r="L2244">
        <f>IF(ISBLANK(G2244),"",IF(ISTEXT(G2244),"",INDEX(Sheet1!I$14:I$181,MATCH(F2244,Sheet1!A$14:A$181,0))))</f>
        <v>0</v>
      </c>
      <c r="M2244" t="str">
        <f>IF(ISBLANK(G2244),"",IF(ISTEXT(G2244),"",IF(INDEX(Sheet1!H$14:H$181,MATCH(F2244,Sheet1!A$14:A$181,0))&lt;&gt;0,IF(INDEX(Sheet1!I$14:I$181,MATCH(F2244,Sheet1!A$14:A$181,0))&lt;&gt;0,"Loan &amp; Cash","Loan"),"Cash")))</f>
        <v>Loan</v>
      </c>
      <c r="N2244">
        <f>IF(ISTEXT(E2244),"",IF(ISBLANK(E2244),"",IF(ISTEXT(D2244),"",IF(A2239="Invoice No. : ",INDEX(Sheet1!D$14:D$181,MATCH(B2239,Sheet1!A$14:A$181,0)),N2243))))</f>
        <v>2</v>
      </c>
      <c r="O2244" t="str">
        <f>IF(ISTEXT(E2244),"",IF(ISBLANK(E2244),"",IF(ISTEXT(D2244),"",IF(A2239="Invoice No. : ",INDEX(Sheet1!E$14:E$181,MATCH(B2239,Sheet1!A$14:A$181,0)),O2243))))</f>
        <v>RUBY</v>
      </c>
      <c r="P2244" t="str">
        <f>IF(ISTEXT(E2244),"",IF(ISBLANK(E2244),"",IF(ISTEXT(D2244),"",IF(A2239="Invoice No. : ",INDEX(Sheet1!G$14:G$181,MATCH(B2239,Sheet1!A$14:A$181,0)),P2243))))</f>
        <v>BACHOCO, RAMEL BAUTISTA</v>
      </c>
      <c r="Q2244">
        <f t="shared" si="139"/>
        <v>130591.09</v>
      </c>
    </row>
    <row r="2245" spans="1:17" x14ac:dyDescent="0.2">
      <c r="A2245" s="10" t="s">
        <v>368</v>
      </c>
      <c r="B2245" s="10" t="s">
        <v>369</v>
      </c>
      <c r="C2245" s="11">
        <v>1</v>
      </c>
      <c r="D2245" s="11">
        <v>72</v>
      </c>
      <c r="E2245" s="11">
        <v>72</v>
      </c>
      <c r="F2245" s="26">
        <f t="shared" si="136"/>
        <v>2145430</v>
      </c>
      <c r="G2245" s="26">
        <f>IF(ISTEXT(E2245),"",IF(ISBLANK(E2245),"",IF(ISTEXT(D2245),"",IF(A2240="Invoice No. : ",INDEX(Sheet1!F$14:F$181,MATCH(B2240,Sheet1!A$14:A$181,0)),G2244))))</f>
        <v>42041</v>
      </c>
      <c r="H2245" s="26" t="str">
        <f t="shared" si="137"/>
        <v>01/17/2023</v>
      </c>
      <c r="I2245" s="26" t="str">
        <f>IF(ISTEXT(E2245),"",IF(ISBLANK(E2245),"",IF(ISTEXT(D2245),"",IF(A2240="Invoice No. : ",TEXT(INDEX(Sheet1!C$14:C$200,MATCH(B2240,Sheet1!A$14:A$200,0)),"hh:mm:ss"),I2244))))</f>
        <v>16:04:23</v>
      </c>
      <c r="J2245">
        <f t="shared" si="138"/>
        <v>2690.75</v>
      </c>
      <c r="K2245">
        <f>IF(ISBLANK(G2245),"",IF(ISTEXT(G2245),"",INDEX(Sheet1!H$14:H$181,MATCH(F2245,Sheet1!A$14:A$181,0))))</f>
        <v>2690.75</v>
      </c>
      <c r="L2245">
        <f>IF(ISBLANK(G2245),"",IF(ISTEXT(G2245),"",INDEX(Sheet1!I$14:I$181,MATCH(F2245,Sheet1!A$14:A$181,0))))</f>
        <v>0</v>
      </c>
      <c r="M2245" t="str">
        <f>IF(ISBLANK(G2245),"",IF(ISTEXT(G2245),"",IF(INDEX(Sheet1!H$14:H$181,MATCH(F2245,Sheet1!A$14:A$181,0))&lt;&gt;0,IF(INDEX(Sheet1!I$14:I$181,MATCH(F2245,Sheet1!A$14:A$181,0))&lt;&gt;0,"Loan &amp; Cash","Loan"),"Cash")))</f>
        <v>Loan</v>
      </c>
      <c r="N2245">
        <f>IF(ISTEXT(E2245),"",IF(ISBLANK(E2245),"",IF(ISTEXT(D2245),"",IF(A2240="Invoice No. : ",INDEX(Sheet1!D$14:D$181,MATCH(B2240,Sheet1!A$14:A$181,0)),N2244))))</f>
        <v>2</v>
      </c>
      <c r="O2245" t="str">
        <f>IF(ISTEXT(E2245),"",IF(ISBLANK(E2245),"",IF(ISTEXT(D2245),"",IF(A2240="Invoice No. : ",INDEX(Sheet1!E$14:E$181,MATCH(B2240,Sheet1!A$14:A$181,0)),O2244))))</f>
        <v>RUBY</v>
      </c>
      <c r="P2245" t="str">
        <f>IF(ISTEXT(E2245),"",IF(ISBLANK(E2245),"",IF(ISTEXT(D2245),"",IF(A2240="Invoice No. : ",INDEX(Sheet1!G$14:G$181,MATCH(B2240,Sheet1!A$14:A$181,0)),P2244))))</f>
        <v>BACHOCO, RAMEL BAUTISTA</v>
      </c>
      <c r="Q2245">
        <f t="shared" si="139"/>
        <v>130591.09</v>
      </c>
    </row>
    <row r="2246" spans="1:17" x14ac:dyDescent="0.2">
      <c r="A2246" s="10" t="s">
        <v>145</v>
      </c>
      <c r="B2246" s="10" t="s">
        <v>146</v>
      </c>
      <c r="C2246" s="11">
        <v>1</v>
      </c>
      <c r="D2246" s="11">
        <v>72</v>
      </c>
      <c r="E2246" s="11">
        <v>72</v>
      </c>
      <c r="F2246" s="26">
        <f t="shared" si="136"/>
        <v>2145430</v>
      </c>
      <c r="G2246" s="26">
        <f>IF(ISTEXT(E2246),"",IF(ISBLANK(E2246),"",IF(ISTEXT(D2246),"",IF(A2241="Invoice No. : ",INDEX(Sheet1!F$14:F$181,MATCH(B2241,Sheet1!A$14:A$181,0)),G2245))))</f>
        <v>42041</v>
      </c>
      <c r="H2246" s="26" t="str">
        <f t="shared" si="137"/>
        <v>01/17/2023</v>
      </c>
      <c r="I2246" s="26" t="str">
        <f>IF(ISTEXT(E2246),"",IF(ISBLANK(E2246),"",IF(ISTEXT(D2246),"",IF(A2241="Invoice No. : ",TEXT(INDEX(Sheet1!C$14:C$200,MATCH(B2241,Sheet1!A$14:A$200,0)),"hh:mm:ss"),I2245))))</f>
        <v>16:04:23</v>
      </c>
      <c r="J2246">
        <f t="shared" si="138"/>
        <v>2690.75</v>
      </c>
      <c r="K2246">
        <f>IF(ISBLANK(G2246),"",IF(ISTEXT(G2246),"",INDEX(Sheet1!H$14:H$181,MATCH(F2246,Sheet1!A$14:A$181,0))))</f>
        <v>2690.75</v>
      </c>
      <c r="L2246">
        <f>IF(ISBLANK(G2246),"",IF(ISTEXT(G2246),"",INDEX(Sheet1!I$14:I$181,MATCH(F2246,Sheet1!A$14:A$181,0))))</f>
        <v>0</v>
      </c>
      <c r="M2246" t="str">
        <f>IF(ISBLANK(G2246),"",IF(ISTEXT(G2246),"",IF(INDEX(Sheet1!H$14:H$181,MATCH(F2246,Sheet1!A$14:A$181,0))&lt;&gt;0,IF(INDEX(Sheet1!I$14:I$181,MATCH(F2246,Sheet1!A$14:A$181,0))&lt;&gt;0,"Loan &amp; Cash","Loan"),"Cash")))</f>
        <v>Loan</v>
      </c>
      <c r="N2246">
        <f>IF(ISTEXT(E2246),"",IF(ISBLANK(E2246),"",IF(ISTEXT(D2246),"",IF(A2241="Invoice No. : ",INDEX(Sheet1!D$14:D$181,MATCH(B2241,Sheet1!A$14:A$181,0)),N2245))))</f>
        <v>2</v>
      </c>
      <c r="O2246" t="str">
        <f>IF(ISTEXT(E2246),"",IF(ISBLANK(E2246),"",IF(ISTEXT(D2246),"",IF(A2241="Invoice No. : ",INDEX(Sheet1!E$14:E$181,MATCH(B2241,Sheet1!A$14:A$181,0)),O2245))))</f>
        <v>RUBY</v>
      </c>
      <c r="P2246" t="str">
        <f>IF(ISTEXT(E2246),"",IF(ISBLANK(E2246),"",IF(ISTEXT(D2246),"",IF(A2241="Invoice No. : ",INDEX(Sheet1!G$14:G$181,MATCH(B2241,Sheet1!A$14:A$181,0)),P2245))))</f>
        <v>BACHOCO, RAMEL BAUTISTA</v>
      </c>
      <c r="Q2246">
        <f t="shared" si="139"/>
        <v>130591.09</v>
      </c>
    </row>
    <row r="2247" spans="1:17" x14ac:dyDescent="0.2">
      <c r="A2247" s="10" t="s">
        <v>1403</v>
      </c>
      <c r="B2247" s="10" t="s">
        <v>1404</v>
      </c>
      <c r="C2247" s="11">
        <v>2</v>
      </c>
      <c r="D2247" s="11">
        <v>15.5</v>
      </c>
      <c r="E2247" s="11">
        <v>31</v>
      </c>
      <c r="F2247" s="26">
        <f t="shared" si="136"/>
        <v>2145430</v>
      </c>
      <c r="G2247" s="26">
        <f>IF(ISTEXT(E2247),"",IF(ISBLANK(E2247),"",IF(ISTEXT(D2247),"",IF(A2242="Invoice No. : ",INDEX(Sheet1!F$14:F$181,MATCH(B2242,Sheet1!A$14:A$181,0)),G2246))))</f>
        <v>42041</v>
      </c>
      <c r="H2247" s="26" t="str">
        <f t="shared" si="137"/>
        <v>01/17/2023</v>
      </c>
      <c r="I2247" s="26" t="str">
        <f>IF(ISTEXT(E2247),"",IF(ISBLANK(E2247),"",IF(ISTEXT(D2247),"",IF(A2242="Invoice No. : ",TEXT(INDEX(Sheet1!C$14:C$200,MATCH(B2242,Sheet1!A$14:A$200,0)),"hh:mm:ss"),I2246))))</f>
        <v>16:04:23</v>
      </c>
      <c r="J2247">
        <f t="shared" si="138"/>
        <v>2690.75</v>
      </c>
      <c r="K2247">
        <f>IF(ISBLANK(G2247),"",IF(ISTEXT(G2247),"",INDEX(Sheet1!H$14:H$181,MATCH(F2247,Sheet1!A$14:A$181,0))))</f>
        <v>2690.75</v>
      </c>
      <c r="L2247">
        <f>IF(ISBLANK(G2247),"",IF(ISTEXT(G2247),"",INDEX(Sheet1!I$14:I$181,MATCH(F2247,Sheet1!A$14:A$181,0))))</f>
        <v>0</v>
      </c>
      <c r="M2247" t="str">
        <f>IF(ISBLANK(G2247),"",IF(ISTEXT(G2247),"",IF(INDEX(Sheet1!H$14:H$181,MATCH(F2247,Sheet1!A$14:A$181,0))&lt;&gt;0,IF(INDEX(Sheet1!I$14:I$181,MATCH(F2247,Sheet1!A$14:A$181,0))&lt;&gt;0,"Loan &amp; Cash","Loan"),"Cash")))</f>
        <v>Loan</v>
      </c>
      <c r="N2247">
        <f>IF(ISTEXT(E2247),"",IF(ISBLANK(E2247),"",IF(ISTEXT(D2247),"",IF(A2242="Invoice No. : ",INDEX(Sheet1!D$14:D$181,MATCH(B2242,Sheet1!A$14:A$181,0)),N2246))))</f>
        <v>2</v>
      </c>
      <c r="O2247" t="str">
        <f>IF(ISTEXT(E2247),"",IF(ISBLANK(E2247),"",IF(ISTEXT(D2247),"",IF(A2242="Invoice No. : ",INDEX(Sheet1!E$14:E$181,MATCH(B2242,Sheet1!A$14:A$181,0)),O2246))))</f>
        <v>RUBY</v>
      </c>
      <c r="P2247" t="str">
        <f>IF(ISTEXT(E2247),"",IF(ISBLANK(E2247),"",IF(ISTEXT(D2247),"",IF(A2242="Invoice No. : ",INDEX(Sheet1!G$14:G$181,MATCH(B2242,Sheet1!A$14:A$181,0)),P2246))))</f>
        <v>BACHOCO, RAMEL BAUTISTA</v>
      </c>
      <c r="Q2247">
        <f t="shared" si="139"/>
        <v>130591.09</v>
      </c>
    </row>
    <row r="2248" spans="1:17" x14ac:dyDescent="0.2">
      <c r="A2248" s="10" t="s">
        <v>1405</v>
      </c>
      <c r="B2248" s="10" t="s">
        <v>1406</v>
      </c>
      <c r="C2248" s="11">
        <v>1</v>
      </c>
      <c r="D2248" s="11">
        <v>47.5</v>
      </c>
      <c r="E2248" s="11">
        <v>47.5</v>
      </c>
      <c r="F2248" s="26">
        <f t="shared" si="136"/>
        <v>2145430</v>
      </c>
      <c r="G2248" s="26">
        <f>IF(ISTEXT(E2248),"",IF(ISBLANK(E2248),"",IF(ISTEXT(D2248),"",IF(A2243="Invoice No. : ",INDEX(Sheet1!F$14:F$181,MATCH(B2243,Sheet1!A$14:A$181,0)),G2247))))</f>
        <v>42041</v>
      </c>
      <c r="H2248" s="26" t="str">
        <f t="shared" si="137"/>
        <v>01/17/2023</v>
      </c>
      <c r="I2248" s="26" t="str">
        <f>IF(ISTEXT(E2248),"",IF(ISBLANK(E2248),"",IF(ISTEXT(D2248),"",IF(A2243="Invoice No. : ",TEXT(INDEX(Sheet1!C$14:C$200,MATCH(B2243,Sheet1!A$14:A$200,0)),"hh:mm:ss"),I2247))))</f>
        <v>16:04:23</v>
      </c>
      <c r="J2248">
        <f t="shared" si="138"/>
        <v>2690.75</v>
      </c>
      <c r="K2248">
        <f>IF(ISBLANK(G2248),"",IF(ISTEXT(G2248),"",INDEX(Sheet1!H$14:H$181,MATCH(F2248,Sheet1!A$14:A$181,0))))</f>
        <v>2690.75</v>
      </c>
      <c r="L2248">
        <f>IF(ISBLANK(G2248),"",IF(ISTEXT(G2248),"",INDEX(Sheet1!I$14:I$181,MATCH(F2248,Sheet1!A$14:A$181,0))))</f>
        <v>0</v>
      </c>
      <c r="M2248" t="str">
        <f>IF(ISBLANK(G2248),"",IF(ISTEXT(G2248),"",IF(INDEX(Sheet1!H$14:H$181,MATCH(F2248,Sheet1!A$14:A$181,0))&lt;&gt;0,IF(INDEX(Sheet1!I$14:I$181,MATCH(F2248,Sheet1!A$14:A$181,0))&lt;&gt;0,"Loan &amp; Cash","Loan"),"Cash")))</f>
        <v>Loan</v>
      </c>
      <c r="N2248">
        <f>IF(ISTEXT(E2248),"",IF(ISBLANK(E2248),"",IF(ISTEXT(D2248),"",IF(A2243="Invoice No. : ",INDEX(Sheet1!D$14:D$181,MATCH(B2243,Sheet1!A$14:A$181,0)),N2247))))</f>
        <v>2</v>
      </c>
      <c r="O2248" t="str">
        <f>IF(ISTEXT(E2248),"",IF(ISBLANK(E2248),"",IF(ISTEXT(D2248),"",IF(A2243="Invoice No. : ",INDEX(Sheet1!E$14:E$181,MATCH(B2243,Sheet1!A$14:A$181,0)),O2247))))</f>
        <v>RUBY</v>
      </c>
      <c r="P2248" t="str">
        <f>IF(ISTEXT(E2248),"",IF(ISBLANK(E2248),"",IF(ISTEXT(D2248),"",IF(A2243="Invoice No. : ",INDEX(Sheet1!G$14:G$181,MATCH(B2243,Sheet1!A$14:A$181,0)),P2247))))</f>
        <v>BACHOCO, RAMEL BAUTISTA</v>
      </c>
      <c r="Q2248">
        <f t="shared" si="139"/>
        <v>130591.09</v>
      </c>
    </row>
    <row r="2249" spans="1:17" x14ac:dyDescent="0.2">
      <c r="A2249" s="10" t="s">
        <v>288</v>
      </c>
      <c r="B2249" s="10" t="s">
        <v>289</v>
      </c>
      <c r="C2249" s="11">
        <v>1</v>
      </c>
      <c r="D2249" s="11">
        <v>161.75</v>
      </c>
      <c r="E2249" s="11">
        <v>161.75</v>
      </c>
      <c r="F2249" s="26">
        <f t="shared" si="136"/>
        <v>2145430</v>
      </c>
      <c r="G2249" s="26">
        <f>IF(ISTEXT(E2249),"",IF(ISBLANK(E2249),"",IF(ISTEXT(D2249),"",IF(A2244="Invoice No. : ",INDEX(Sheet1!F$14:F$181,MATCH(B2244,Sheet1!A$14:A$181,0)),G2248))))</f>
        <v>42041</v>
      </c>
      <c r="H2249" s="26" t="str">
        <f t="shared" si="137"/>
        <v>01/17/2023</v>
      </c>
      <c r="I2249" s="26" t="str">
        <f>IF(ISTEXT(E2249),"",IF(ISBLANK(E2249),"",IF(ISTEXT(D2249),"",IF(A2244="Invoice No. : ",TEXT(INDEX(Sheet1!C$14:C$200,MATCH(B2244,Sheet1!A$14:A$200,0)),"hh:mm:ss"),I2248))))</f>
        <v>16:04:23</v>
      </c>
      <c r="J2249">
        <f t="shared" si="138"/>
        <v>2690.75</v>
      </c>
      <c r="K2249">
        <f>IF(ISBLANK(G2249),"",IF(ISTEXT(G2249),"",INDEX(Sheet1!H$14:H$181,MATCH(F2249,Sheet1!A$14:A$181,0))))</f>
        <v>2690.75</v>
      </c>
      <c r="L2249">
        <f>IF(ISBLANK(G2249),"",IF(ISTEXT(G2249),"",INDEX(Sheet1!I$14:I$181,MATCH(F2249,Sheet1!A$14:A$181,0))))</f>
        <v>0</v>
      </c>
      <c r="M2249" t="str">
        <f>IF(ISBLANK(G2249),"",IF(ISTEXT(G2249),"",IF(INDEX(Sheet1!H$14:H$181,MATCH(F2249,Sheet1!A$14:A$181,0))&lt;&gt;0,IF(INDEX(Sheet1!I$14:I$181,MATCH(F2249,Sheet1!A$14:A$181,0))&lt;&gt;0,"Loan &amp; Cash","Loan"),"Cash")))</f>
        <v>Loan</v>
      </c>
      <c r="N2249">
        <f>IF(ISTEXT(E2249),"",IF(ISBLANK(E2249),"",IF(ISTEXT(D2249),"",IF(A2244="Invoice No. : ",INDEX(Sheet1!D$14:D$181,MATCH(B2244,Sheet1!A$14:A$181,0)),N2248))))</f>
        <v>2</v>
      </c>
      <c r="O2249" t="str">
        <f>IF(ISTEXT(E2249),"",IF(ISBLANK(E2249),"",IF(ISTEXT(D2249),"",IF(A2244="Invoice No. : ",INDEX(Sheet1!E$14:E$181,MATCH(B2244,Sheet1!A$14:A$181,0)),O2248))))</f>
        <v>RUBY</v>
      </c>
      <c r="P2249" t="str">
        <f>IF(ISTEXT(E2249),"",IF(ISBLANK(E2249),"",IF(ISTEXT(D2249),"",IF(A2244="Invoice No. : ",INDEX(Sheet1!G$14:G$181,MATCH(B2244,Sheet1!A$14:A$181,0)),P2248))))</f>
        <v>BACHOCO, RAMEL BAUTISTA</v>
      </c>
      <c r="Q2249">
        <f t="shared" si="139"/>
        <v>130591.09</v>
      </c>
    </row>
    <row r="2250" spans="1:17" x14ac:dyDescent="0.2">
      <c r="A2250" s="10" t="s">
        <v>1407</v>
      </c>
      <c r="B2250" s="10" t="s">
        <v>1408</v>
      </c>
      <c r="C2250" s="11">
        <v>1</v>
      </c>
      <c r="D2250" s="11">
        <v>100.5</v>
      </c>
      <c r="E2250" s="11">
        <v>100.5</v>
      </c>
      <c r="F2250" s="26">
        <f t="shared" si="136"/>
        <v>2145430</v>
      </c>
      <c r="G2250" s="26">
        <f>IF(ISTEXT(E2250),"",IF(ISBLANK(E2250),"",IF(ISTEXT(D2250),"",IF(A2245="Invoice No. : ",INDEX(Sheet1!F$14:F$181,MATCH(B2245,Sheet1!A$14:A$181,0)),G2249))))</f>
        <v>42041</v>
      </c>
      <c r="H2250" s="26" t="str">
        <f t="shared" si="137"/>
        <v>01/17/2023</v>
      </c>
      <c r="I2250" s="26" t="str">
        <f>IF(ISTEXT(E2250),"",IF(ISBLANK(E2250),"",IF(ISTEXT(D2250),"",IF(A2245="Invoice No. : ",TEXT(INDEX(Sheet1!C$14:C$200,MATCH(B2245,Sheet1!A$14:A$200,0)),"hh:mm:ss"),I2249))))</f>
        <v>16:04:23</v>
      </c>
      <c r="J2250">
        <f t="shared" si="138"/>
        <v>2690.75</v>
      </c>
      <c r="K2250">
        <f>IF(ISBLANK(G2250),"",IF(ISTEXT(G2250),"",INDEX(Sheet1!H$14:H$181,MATCH(F2250,Sheet1!A$14:A$181,0))))</f>
        <v>2690.75</v>
      </c>
      <c r="L2250">
        <f>IF(ISBLANK(G2250),"",IF(ISTEXT(G2250),"",INDEX(Sheet1!I$14:I$181,MATCH(F2250,Sheet1!A$14:A$181,0))))</f>
        <v>0</v>
      </c>
      <c r="M2250" t="str">
        <f>IF(ISBLANK(G2250),"",IF(ISTEXT(G2250),"",IF(INDEX(Sheet1!H$14:H$181,MATCH(F2250,Sheet1!A$14:A$181,0))&lt;&gt;0,IF(INDEX(Sheet1!I$14:I$181,MATCH(F2250,Sheet1!A$14:A$181,0))&lt;&gt;0,"Loan &amp; Cash","Loan"),"Cash")))</f>
        <v>Loan</v>
      </c>
      <c r="N2250">
        <f>IF(ISTEXT(E2250),"",IF(ISBLANK(E2250),"",IF(ISTEXT(D2250),"",IF(A2245="Invoice No. : ",INDEX(Sheet1!D$14:D$181,MATCH(B2245,Sheet1!A$14:A$181,0)),N2249))))</f>
        <v>2</v>
      </c>
      <c r="O2250" t="str">
        <f>IF(ISTEXT(E2250),"",IF(ISBLANK(E2250),"",IF(ISTEXT(D2250),"",IF(A2245="Invoice No. : ",INDEX(Sheet1!E$14:E$181,MATCH(B2245,Sheet1!A$14:A$181,0)),O2249))))</f>
        <v>RUBY</v>
      </c>
      <c r="P2250" t="str">
        <f>IF(ISTEXT(E2250),"",IF(ISBLANK(E2250),"",IF(ISTEXT(D2250),"",IF(A2245="Invoice No. : ",INDEX(Sheet1!G$14:G$181,MATCH(B2245,Sheet1!A$14:A$181,0)),P2249))))</f>
        <v>BACHOCO, RAMEL BAUTISTA</v>
      </c>
      <c r="Q2250">
        <f t="shared" si="139"/>
        <v>130591.09</v>
      </c>
    </row>
    <row r="2251" spans="1:17" x14ac:dyDescent="0.2">
      <c r="A2251" s="10" t="s">
        <v>1409</v>
      </c>
      <c r="B2251" s="10" t="s">
        <v>1410</v>
      </c>
      <c r="C2251" s="11">
        <v>1</v>
      </c>
      <c r="D2251" s="11">
        <v>36.25</v>
      </c>
      <c r="E2251" s="11">
        <v>36.25</v>
      </c>
      <c r="F2251" s="26">
        <f t="shared" si="136"/>
        <v>2145430</v>
      </c>
      <c r="G2251" s="26">
        <f>IF(ISTEXT(E2251),"",IF(ISBLANK(E2251),"",IF(ISTEXT(D2251),"",IF(A2246="Invoice No. : ",INDEX(Sheet1!F$14:F$181,MATCH(B2246,Sheet1!A$14:A$181,0)),G2250))))</f>
        <v>42041</v>
      </c>
      <c r="H2251" s="26" t="str">
        <f t="shared" si="137"/>
        <v>01/17/2023</v>
      </c>
      <c r="I2251" s="26" t="str">
        <f>IF(ISTEXT(E2251),"",IF(ISBLANK(E2251),"",IF(ISTEXT(D2251),"",IF(A2246="Invoice No. : ",TEXT(INDEX(Sheet1!C$14:C$200,MATCH(B2246,Sheet1!A$14:A$200,0)),"hh:mm:ss"),I2250))))</f>
        <v>16:04:23</v>
      </c>
      <c r="J2251">
        <f t="shared" si="138"/>
        <v>2690.75</v>
      </c>
      <c r="K2251">
        <f>IF(ISBLANK(G2251),"",IF(ISTEXT(G2251),"",INDEX(Sheet1!H$14:H$181,MATCH(F2251,Sheet1!A$14:A$181,0))))</f>
        <v>2690.75</v>
      </c>
      <c r="L2251">
        <f>IF(ISBLANK(G2251),"",IF(ISTEXT(G2251),"",INDEX(Sheet1!I$14:I$181,MATCH(F2251,Sheet1!A$14:A$181,0))))</f>
        <v>0</v>
      </c>
      <c r="M2251" t="str">
        <f>IF(ISBLANK(G2251),"",IF(ISTEXT(G2251),"",IF(INDEX(Sheet1!H$14:H$181,MATCH(F2251,Sheet1!A$14:A$181,0))&lt;&gt;0,IF(INDEX(Sheet1!I$14:I$181,MATCH(F2251,Sheet1!A$14:A$181,0))&lt;&gt;0,"Loan &amp; Cash","Loan"),"Cash")))</f>
        <v>Loan</v>
      </c>
      <c r="N2251">
        <f>IF(ISTEXT(E2251),"",IF(ISBLANK(E2251),"",IF(ISTEXT(D2251),"",IF(A2246="Invoice No. : ",INDEX(Sheet1!D$14:D$181,MATCH(B2246,Sheet1!A$14:A$181,0)),N2250))))</f>
        <v>2</v>
      </c>
      <c r="O2251" t="str">
        <f>IF(ISTEXT(E2251),"",IF(ISBLANK(E2251),"",IF(ISTEXT(D2251),"",IF(A2246="Invoice No. : ",INDEX(Sheet1!E$14:E$181,MATCH(B2246,Sheet1!A$14:A$181,0)),O2250))))</f>
        <v>RUBY</v>
      </c>
      <c r="P2251" t="str">
        <f>IF(ISTEXT(E2251),"",IF(ISBLANK(E2251),"",IF(ISTEXT(D2251),"",IF(A2246="Invoice No. : ",INDEX(Sheet1!G$14:G$181,MATCH(B2246,Sheet1!A$14:A$181,0)),P2250))))</f>
        <v>BACHOCO, RAMEL BAUTISTA</v>
      </c>
      <c r="Q2251">
        <f t="shared" si="139"/>
        <v>130591.09</v>
      </c>
    </row>
    <row r="2252" spans="1:17" x14ac:dyDescent="0.2">
      <c r="A2252" s="10" t="s">
        <v>789</v>
      </c>
      <c r="B2252" s="10" t="s">
        <v>790</v>
      </c>
      <c r="C2252" s="11">
        <v>4</v>
      </c>
      <c r="D2252" s="11">
        <v>11.5</v>
      </c>
      <c r="E2252" s="11">
        <v>46</v>
      </c>
      <c r="F2252" s="26">
        <f t="shared" si="136"/>
        <v>2145430</v>
      </c>
      <c r="G2252" s="26">
        <f>IF(ISTEXT(E2252),"",IF(ISBLANK(E2252),"",IF(ISTEXT(D2252),"",IF(A2247="Invoice No. : ",INDEX(Sheet1!F$14:F$181,MATCH(B2247,Sheet1!A$14:A$181,0)),G2251))))</f>
        <v>42041</v>
      </c>
      <c r="H2252" s="26" t="str">
        <f t="shared" si="137"/>
        <v>01/17/2023</v>
      </c>
      <c r="I2252" s="26" t="str">
        <f>IF(ISTEXT(E2252),"",IF(ISBLANK(E2252),"",IF(ISTEXT(D2252),"",IF(A2247="Invoice No. : ",TEXT(INDEX(Sheet1!C$14:C$200,MATCH(B2247,Sheet1!A$14:A$200,0)),"hh:mm:ss"),I2251))))</f>
        <v>16:04:23</v>
      </c>
      <c r="J2252">
        <f t="shared" si="138"/>
        <v>2690.75</v>
      </c>
      <c r="K2252">
        <f>IF(ISBLANK(G2252),"",IF(ISTEXT(G2252),"",INDEX(Sheet1!H$14:H$181,MATCH(F2252,Sheet1!A$14:A$181,0))))</f>
        <v>2690.75</v>
      </c>
      <c r="L2252">
        <f>IF(ISBLANK(G2252),"",IF(ISTEXT(G2252),"",INDEX(Sheet1!I$14:I$181,MATCH(F2252,Sheet1!A$14:A$181,0))))</f>
        <v>0</v>
      </c>
      <c r="M2252" t="str">
        <f>IF(ISBLANK(G2252),"",IF(ISTEXT(G2252),"",IF(INDEX(Sheet1!H$14:H$181,MATCH(F2252,Sheet1!A$14:A$181,0))&lt;&gt;0,IF(INDEX(Sheet1!I$14:I$181,MATCH(F2252,Sheet1!A$14:A$181,0))&lt;&gt;0,"Loan &amp; Cash","Loan"),"Cash")))</f>
        <v>Loan</v>
      </c>
      <c r="N2252">
        <f>IF(ISTEXT(E2252),"",IF(ISBLANK(E2252),"",IF(ISTEXT(D2252),"",IF(A2247="Invoice No. : ",INDEX(Sheet1!D$14:D$181,MATCH(B2247,Sheet1!A$14:A$181,0)),N2251))))</f>
        <v>2</v>
      </c>
      <c r="O2252" t="str">
        <f>IF(ISTEXT(E2252),"",IF(ISBLANK(E2252),"",IF(ISTEXT(D2252),"",IF(A2247="Invoice No. : ",INDEX(Sheet1!E$14:E$181,MATCH(B2247,Sheet1!A$14:A$181,0)),O2251))))</f>
        <v>RUBY</v>
      </c>
      <c r="P2252" t="str">
        <f>IF(ISTEXT(E2252),"",IF(ISBLANK(E2252),"",IF(ISTEXT(D2252),"",IF(A2247="Invoice No. : ",INDEX(Sheet1!G$14:G$181,MATCH(B2247,Sheet1!A$14:A$181,0)),P2251))))</f>
        <v>BACHOCO, RAMEL BAUTISTA</v>
      </c>
      <c r="Q2252">
        <f t="shared" si="139"/>
        <v>130591.09</v>
      </c>
    </row>
    <row r="2253" spans="1:17" x14ac:dyDescent="0.2">
      <c r="A2253" s="10" t="s">
        <v>1411</v>
      </c>
      <c r="B2253" s="10" t="s">
        <v>1412</v>
      </c>
      <c r="C2253" s="11">
        <v>1</v>
      </c>
      <c r="D2253" s="11">
        <v>32.25</v>
      </c>
      <c r="E2253" s="11">
        <v>32.25</v>
      </c>
      <c r="F2253" s="26">
        <f t="shared" si="136"/>
        <v>2145430</v>
      </c>
      <c r="G2253" s="26">
        <f>IF(ISTEXT(E2253),"",IF(ISBLANK(E2253),"",IF(ISTEXT(D2253),"",IF(A2248="Invoice No. : ",INDEX(Sheet1!F$14:F$181,MATCH(B2248,Sheet1!A$14:A$181,0)),G2252))))</f>
        <v>42041</v>
      </c>
      <c r="H2253" s="26" t="str">
        <f t="shared" si="137"/>
        <v>01/17/2023</v>
      </c>
      <c r="I2253" s="26" t="str">
        <f>IF(ISTEXT(E2253),"",IF(ISBLANK(E2253),"",IF(ISTEXT(D2253),"",IF(A2248="Invoice No. : ",TEXT(INDEX(Sheet1!C$14:C$200,MATCH(B2248,Sheet1!A$14:A$200,0)),"hh:mm:ss"),I2252))))</f>
        <v>16:04:23</v>
      </c>
      <c r="J2253">
        <f t="shared" si="138"/>
        <v>2690.75</v>
      </c>
      <c r="K2253">
        <f>IF(ISBLANK(G2253),"",IF(ISTEXT(G2253),"",INDEX(Sheet1!H$14:H$181,MATCH(F2253,Sheet1!A$14:A$181,0))))</f>
        <v>2690.75</v>
      </c>
      <c r="L2253">
        <f>IF(ISBLANK(G2253),"",IF(ISTEXT(G2253),"",INDEX(Sheet1!I$14:I$181,MATCH(F2253,Sheet1!A$14:A$181,0))))</f>
        <v>0</v>
      </c>
      <c r="M2253" t="str">
        <f>IF(ISBLANK(G2253),"",IF(ISTEXT(G2253),"",IF(INDEX(Sheet1!H$14:H$181,MATCH(F2253,Sheet1!A$14:A$181,0))&lt;&gt;0,IF(INDEX(Sheet1!I$14:I$181,MATCH(F2253,Sheet1!A$14:A$181,0))&lt;&gt;0,"Loan &amp; Cash","Loan"),"Cash")))</f>
        <v>Loan</v>
      </c>
      <c r="N2253">
        <f>IF(ISTEXT(E2253),"",IF(ISBLANK(E2253),"",IF(ISTEXT(D2253),"",IF(A2248="Invoice No. : ",INDEX(Sheet1!D$14:D$181,MATCH(B2248,Sheet1!A$14:A$181,0)),N2252))))</f>
        <v>2</v>
      </c>
      <c r="O2253" t="str">
        <f>IF(ISTEXT(E2253),"",IF(ISBLANK(E2253),"",IF(ISTEXT(D2253),"",IF(A2248="Invoice No. : ",INDEX(Sheet1!E$14:E$181,MATCH(B2248,Sheet1!A$14:A$181,0)),O2252))))</f>
        <v>RUBY</v>
      </c>
      <c r="P2253" t="str">
        <f>IF(ISTEXT(E2253),"",IF(ISBLANK(E2253),"",IF(ISTEXT(D2253),"",IF(A2248="Invoice No. : ",INDEX(Sheet1!G$14:G$181,MATCH(B2248,Sheet1!A$14:A$181,0)),P2252))))</f>
        <v>BACHOCO, RAMEL BAUTISTA</v>
      </c>
      <c r="Q2253">
        <f t="shared" si="139"/>
        <v>130591.09</v>
      </c>
    </row>
    <row r="2254" spans="1:17" x14ac:dyDescent="0.2">
      <c r="A2254" s="10" t="s">
        <v>1413</v>
      </c>
      <c r="B2254" s="10" t="s">
        <v>1414</v>
      </c>
      <c r="C2254" s="11">
        <v>1</v>
      </c>
      <c r="D2254" s="11">
        <v>173</v>
      </c>
      <c r="E2254" s="11">
        <v>173</v>
      </c>
      <c r="F2254" s="26">
        <f t="shared" si="136"/>
        <v>2145430</v>
      </c>
      <c r="G2254" s="26">
        <f>IF(ISTEXT(E2254),"",IF(ISBLANK(E2254),"",IF(ISTEXT(D2254),"",IF(A2249="Invoice No. : ",INDEX(Sheet1!F$14:F$181,MATCH(B2249,Sheet1!A$14:A$181,0)),G2253))))</f>
        <v>42041</v>
      </c>
      <c r="H2254" s="26" t="str">
        <f t="shared" si="137"/>
        <v>01/17/2023</v>
      </c>
      <c r="I2254" s="26" t="str">
        <f>IF(ISTEXT(E2254),"",IF(ISBLANK(E2254),"",IF(ISTEXT(D2254),"",IF(A2249="Invoice No. : ",TEXT(INDEX(Sheet1!C$14:C$200,MATCH(B2249,Sheet1!A$14:A$200,0)),"hh:mm:ss"),I2253))))</f>
        <v>16:04:23</v>
      </c>
      <c r="J2254">
        <f t="shared" si="138"/>
        <v>2690.75</v>
      </c>
      <c r="K2254">
        <f>IF(ISBLANK(G2254),"",IF(ISTEXT(G2254),"",INDEX(Sheet1!H$14:H$181,MATCH(F2254,Sheet1!A$14:A$181,0))))</f>
        <v>2690.75</v>
      </c>
      <c r="L2254">
        <f>IF(ISBLANK(G2254),"",IF(ISTEXT(G2254),"",INDEX(Sheet1!I$14:I$181,MATCH(F2254,Sheet1!A$14:A$181,0))))</f>
        <v>0</v>
      </c>
      <c r="M2254" t="str">
        <f>IF(ISBLANK(G2254),"",IF(ISTEXT(G2254),"",IF(INDEX(Sheet1!H$14:H$181,MATCH(F2254,Sheet1!A$14:A$181,0))&lt;&gt;0,IF(INDEX(Sheet1!I$14:I$181,MATCH(F2254,Sheet1!A$14:A$181,0))&lt;&gt;0,"Loan &amp; Cash","Loan"),"Cash")))</f>
        <v>Loan</v>
      </c>
      <c r="N2254">
        <f>IF(ISTEXT(E2254),"",IF(ISBLANK(E2254),"",IF(ISTEXT(D2254),"",IF(A2249="Invoice No. : ",INDEX(Sheet1!D$14:D$181,MATCH(B2249,Sheet1!A$14:A$181,0)),N2253))))</f>
        <v>2</v>
      </c>
      <c r="O2254" t="str">
        <f>IF(ISTEXT(E2254),"",IF(ISBLANK(E2254),"",IF(ISTEXT(D2254),"",IF(A2249="Invoice No. : ",INDEX(Sheet1!E$14:E$181,MATCH(B2249,Sheet1!A$14:A$181,0)),O2253))))</f>
        <v>RUBY</v>
      </c>
      <c r="P2254" t="str">
        <f>IF(ISTEXT(E2254),"",IF(ISBLANK(E2254),"",IF(ISTEXT(D2254),"",IF(A2249="Invoice No. : ",INDEX(Sheet1!G$14:G$181,MATCH(B2249,Sheet1!A$14:A$181,0)),P2253))))</f>
        <v>BACHOCO, RAMEL BAUTISTA</v>
      </c>
      <c r="Q2254">
        <f t="shared" si="139"/>
        <v>130591.09</v>
      </c>
    </row>
    <row r="2255" spans="1:17" x14ac:dyDescent="0.2">
      <c r="A2255" s="10" t="s">
        <v>473</v>
      </c>
      <c r="B2255" s="10" t="s">
        <v>474</v>
      </c>
      <c r="C2255" s="11">
        <v>1</v>
      </c>
      <c r="D2255" s="11">
        <v>53.25</v>
      </c>
      <c r="E2255" s="11">
        <v>53.25</v>
      </c>
      <c r="F2255" s="26">
        <f t="shared" si="136"/>
        <v>2145430</v>
      </c>
      <c r="G2255" s="26">
        <f>IF(ISTEXT(E2255),"",IF(ISBLANK(E2255),"",IF(ISTEXT(D2255),"",IF(A2250="Invoice No. : ",INDEX(Sheet1!F$14:F$181,MATCH(B2250,Sheet1!A$14:A$181,0)),G2254))))</f>
        <v>42041</v>
      </c>
      <c r="H2255" s="26" t="str">
        <f t="shared" si="137"/>
        <v>01/17/2023</v>
      </c>
      <c r="I2255" s="26" t="str">
        <f>IF(ISTEXT(E2255),"",IF(ISBLANK(E2255),"",IF(ISTEXT(D2255),"",IF(A2250="Invoice No. : ",TEXT(INDEX(Sheet1!C$14:C$200,MATCH(B2250,Sheet1!A$14:A$200,0)),"hh:mm:ss"),I2254))))</f>
        <v>16:04:23</v>
      </c>
      <c r="J2255">
        <f t="shared" si="138"/>
        <v>2690.75</v>
      </c>
      <c r="K2255">
        <f>IF(ISBLANK(G2255),"",IF(ISTEXT(G2255),"",INDEX(Sheet1!H$14:H$181,MATCH(F2255,Sheet1!A$14:A$181,0))))</f>
        <v>2690.75</v>
      </c>
      <c r="L2255">
        <f>IF(ISBLANK(G2255),"",IF(ISTEXT(G2255),"",INDEX(Sheet1!I$14:I$181,MATCH(F2255,Sheet1!A$14:A$181,0))))</f>
        <v>0</v>
      </c>
      <c r="M2255" t="str">
        <f>IF(ISBLANK(G2255),"",IF(ISTEXT(G2255),"",IF(INDEX(Sheet1!H$14:H$181,MATCH(F2255,Sheet1!A$14:A$181,0))&lt;&gt;0,IF(INDEX(Sheet1!I$14:I$181,MATCH(F2255,Sheet1!A$14:A$181,0))&lt;&gt;0,"Loan &amp; Cash","Loan"),"Cash")))</f>
        <v>Loan</v>
      </c>
      <c r="N2255">
        <f>IF(ISTEXT(E2255),"",IF(ISBLANK(E2255),"",IF(ISTEXT(D2255),"",IF(A2250="Invoice No. : ",INDEX(Sheet1!D$14:D$181,MATCH(B2250,Sheet1!A$14:A$181,0)),N2254))))</f>
        <v>2</v>
      </c>
      <c r="O2255" t="str">
        <f>IF(ISTEXT(E2255),"",IF(ISBLANK(E2255),"",IF(ISTEXT(D2255),"",IF(A2250="Invoice No. : ",INDEX(Sheet1!E$14:E$181,MATCH(B2250,Sheet1!A$14:A$181,0)),O2254))))</f>
        <v>RUBY</v>
      </c>
      <c r="P2255" t="str">
        <f>IF(ISTEXT(E2255),"",IF(ISBLANK(E2255),"",IF(ISTEXT(D2255),"",IF(A2250="Invoice No. : ",INDEX(Sheet1!G$14:G$181,MATCH(B2250,Sheet1!A$14:A$181,0)),P2254))))</f>
        <v>BACHOCO, RAMEL BAUTISTA</v>
      </c>
      <c r="Q2255">
        <f t="shared" si="139"/>
        <v>130591.09</v>
      </c>
    </row>
    <row r="2256" spans="1:17" x14ac:dyDescent="0.2">
      <c r="A2256" s="10" t="s">
        <v>1415</v>
      </c>
      <c r="B2256" s="10" t="s">
        <v>1416</v>
      </c>
      <c r="C2256" s="11">
        <v>1</v>
      </c>
      <c r="D2256" s="11">
        <v>13</v>
      </c>
      <c r="E2256" s="11">
        <v>13</v>
      </c>
      <c r="F2256" s="26">
        <f t="shared" si="136"/>
        <v>2145430</v>
      </c>
      <c r="G2256" s="26">
        <f>IF(ISTEXT(E2256),"",IF(ISBLANK(E2256),"",IF(ISTEXT(D2256),"",IF(A2251="Invoice No. : ",INDEX(Sheet1!F$14:F$181,MATCH(B2251,Sheet1!A$14:A$181,0)),G2255))))</f>
        <v>42041</v>
      </c>
      <c r="H2256" s="26" t="str">
        <f t="shared" si="137"/>
        <v>01/17/2023</v>
      </c>
      <c r="I2256" s="26" t="str">
        <f>IF(ISTEXT(E2256),"",IF(ISBLANK(E2256),"",IF(ISTEXT(D2256),"",IF(A2251="Invoice No. : ",TEXT(INDEX(Sheet1!C$14:C$200,MATCH(B2251,Sheet1!A$14:A$200,0)),"hh:mm:ss"),I2255))))</f>
        <v>16:04:23</v>
      </c>
      <c r="J2256">
        <f t="shared" si="138"/>
        <v>2690.75</v>
      </c>
      <c r="K2256">
        <f>IF(ISBLANK(G2256),"",IF(ISTEXT(G2256),"",INDEX(Sheet1!H$14:H$181,MATCH(F2256,Sheet1!A$14:A$181,0))))</f>
        <v>2690.75</v>
      </c>
      <c r="L2256">
        <f>IF(ISBLANK(G2256),"",IF(ISTEXT(G2256),"",INDEX(Sheet1!I$14:I$181,MATCH(F2256,Sheet1!A$14:A$181,0))))</f>
        <v>0</v>
      </c>
      <c r="M2256" t="str">
        <f>IF(ISBLANK(G2256),"",IF(ISTEXT(G2256),"",IF(INDEX(Sheet1!H$14:H$181,MATCH(F2256,Sheet1!A$14:A$181,0))&lt;&gt;0,IF(INDEX(Sheet1!I$14:I$181,MATCH(F2256,Sheet1!A$14:A$181,0))&lt;&gt;0,"Loan &amp; Cash","Loan"),"Cash")))</f>
        <v>Loan</v>
      </c>
      <c r="N2256">
        <f>IF(ISTEXT(E2256),"",IF(ISBLANK(E2256),"",IF(ISTEXT(D2256),"",IF(A2251="Invoice No. : ",INDEX(Sheet1!D$14:D$181,MATCH(B2251,Sheet1!A$14:A$181,0)),N2255))))</f>
        <v>2</v>
      </c>
      <c r="O2256" t="str">
        <f>IF(ISTEXT(E2256),"",IF(ISBLANK(E2256),"",IF(ISTEXT(D2256),"",IF(A2251="Invoice No. : ",INDEX(Sheet1!E$14:E$181,MATCH(B2251,Sheet1!A$14:A$181,0)),O2255))))</f>
        <v>RUBY</v>
      </c>
      <c r="P2256" t="str">
        <f>IF(ISTEXT(E2256),"",IF(ISBLANK(E2256),"",IF(ISTEXT(D2256),"",IF(A2251="Invoice No. : ",INDEX(Sheet1!G$14:G$181,MATCH(B2251,Sheet1!A$14:A$181,0)),P2255))))</f>
        <v>BACHOCO, RAMEL BAUTISTA</v>
      </c>
      <c r="Q2256">
        <f t="shared" si="139"/>
        <v>130591.09</v>
      </c>
    </row>
    <row r="2257" spans="1:17" x14ac:dyDescent="0.2">
      <c r="A2257" s="10" t="s">
        <v>1417</v>
      </c>
      <c r="B2257" s="10" t="s">
        <v>1418</v>
      </c>
      <c r="C2257" s="11">
        <v>1</v>
      </c>
      <c r="D2257" s="11">
        <v>67.5</v>
      </c>
      <c r="E2257" s="11">
        <v>67.5</v>
      </c>
      <c r="F2257" s="26">
        <f t="shared" ref="F2257:F2320" si="140">IF(ISTEXT(E2257),"",IF(ISBLANK(E2257),"",IF(ISTEXT(D2257),"",IF(A2252="Invoice No. : ",B2252,F2256))))</f>
        <v>2145430</v>
      </c>
      <c r="G2257" s="26">
        <f>IF(ISTEXT(E2257),"",IF(ISBLANK(E2257),"",IF(ISTEXT(D2257),"",IF(A2252="Invoice No. : ",INDEX(Sheet1!F$14:F$181,MATCH(B2252,Sheet1!A$14:A$181,0)),G2256))))</f>
        <v>42041</v>
      </c>
      <c r="H2257" s="26" t="str">
        <f t="shared" ref="H2257:H2320" si="141">IF(ISTEXT(E2257),"",IF(ISBLANK(E2257),"",IF(ISTEXT(D2257),"",IF(A2252="Invoice No. : ",TEXT(B2253,"mm/dd/yyyy"),H2256))))</f>
        <v>01/17/2023</v>
      </c>
      <c r="I2257" s="26" t="str">
        <f>IF(ISTEXT(E2257),"",IF(ISBLANK(E2257),"",IF(ISTEXT(D2257),"",IF(A2252="Invoice No. : ",TEXT(INDEX(Sheet1!C$14:C$200,MATCH(B2252,Sheet1!A$14:A$200,0)),"hh:mm:ss"),I2256))))</f>
        <v>16:04:23</v>
      </c>
      <c r="J2257">
        <f t="shared" ref="J2257:J2320" si="142">IF(D2258="Invoice Amount",E2258,IF(ISBLANK(D2257),"",J2258))</f>
        <v>2690.75</v>
      </c>
      <c r="K2257">
        <f>IF(ISBLANK(G2257),"",IF(ISTEXT(G2257),"",INDEX(Sheet1!H$14:H$181,MATCH(F2257,Sheet1!A$14:A$181,0))))</f>
        <v>2690.75</v>
      </c>
      <c r="L2257">
        <f>IF(ISBLANK(G2257),"",IF(ISTEXT(G2257),"",INDEX(Sheet1!I$14:I$181,MATCH(F2257,Sheet1!A$14:A$181,0))))</f>
        <v>0</v>
      </c>
      <c r="M2257" t="str">
        <f>IF(ISBLANK(G2257),"",IF(ISTEXT(G2257),"",IF(INDEX(Sheet1!H$14:H$181,MATCH(F2257,Sheet1!A$14:A$181,0))&lt;&gt;0,IF(INDEX(Sheet1!I$14:I$181,MATCH(F2257,Sheet1!A$14:A$181,0))&lt;&gt;0,"Loan &amp; Cash","Loan"),"Cash")))</f>
        <v>Loan</v>
      </c>
      <c r="N2257">
        <f>IF(ISTEXT(E2257),"",IF(ISBLANK(E2257),"",IF(ISTEXT(D2257),"",IF(A2252="Invoice No. : ",INDEX(Sheet1!D$14:D$181,MATCH(B2252,Sheet1!A$14:A$181,0)),N2256))))</f>
        <v>2</v>
      </c>
      <c r="O2257" t="str">
        <f>IF(ISTEXT(E2257),"",IF(ISBLANK(E2257),"",IF(ISTEXT(D2257),"",IF(A2252="Invoice No. : ",INDEX(Sheet1!E$14:E$181,MATCH(B2252,Sheet1!A$14:A$181,0)),O2256))))</f>
        <v>RUBY</v>
      </c>
      <c r="P2257" t="str">
        <f>IF(ISTEXT(E2257),"",IF(ISBLANK(E2257),"",IF(ISTEXT(D2257),"",IF(A2252="Invoice No. : ",INDEX(Sheet1!G$14:G$181,MATCH(B2252,Sheet1!A$14:A$181,0)),P2256))))</f>
        <v>BACHOCO, RAMEL BAUTISTA</v>
      </c>
      <c r="Q2257">
        <f t="shared" ref="Q2257:Q2320" si="143">IF(ISBLANK(C2257),"",IF(ISNUMBER(C2257),VLOOKUP("Grand Total : ",D:E,2,FALSE),""))</f>
        <v>130591.09</v>
      </c>
    </row>
    <row r="2258" spans="1:17" x14ac:dyDescent="0.2">
      <c r="A2258" s="10" t="s">
        <v>1419</v>
      </c>
      <c r="B2258" s="10" t="s">
        <v>1420</v>
      </c>
      <c r="C2258" s="11">
        <v>1</v>
      </c>
      <c r="D2258" s="11">
        <v>164.5</v>
      </c>
      <c r="E2258" s="11">
        <v>164.5</v>
      </c>
      <c r="F2258" s="26">
        <f t="shared" si="140"/>
        <v>2145430</v>
      </c>
      <c r="G2258" s="26">
        <f>IF(ISTEXT(E2258),"",IF(ISBLANK(E2258),"",IF(ISTEXT(D2258),"",IF(A2253="Invoice No. : ",INDEX(Sheet1!F$14:F$181,MATCH(B2253,Sheet1!A$14:A$181,0)),G2257))))</f>
        <v>42041</v>
      </c>
      <c r="H2258" s="26" t="str">
        <f t="shared" si="141"/>
        <v>01/17/2023</v>
      </c>
      <c r="I2258" s="26" t="str">
        <f>IF(ISTEXT(E2258),"",IF(ISBLANK(E2258),"",IF(ISTEXT(D2258),"",IF(A2253="Invoice No. : ",TEXT(INDEX(Sheet1!C$14:C$200,MATCH(B2253,Sheet1!A$14:A$200,0)),"hh:mm:ss"),I2257))))</f>
        <v>16:04:23</v>
      </c>
      <c r="J2258">
        <f t="shared" si="142"/>
        <v>2690.75</v>
      </c>
      <c r="K2258">
        <f>IF(ISBLANK(G2258),"",IF(ISTEXT(G2258),"",INDEX(Sheet1!H$14:H$181,MATCH(F2258,Sheet1!A$14:A$181,0))))</f>
        <v>2690.75</v>
      </c>
      <c r="L2258">
        <f>IF(ISBLANK(G2258),"",IF(ISTEXT(G2258),"",INDEX(Sheet1!I$14:I$181,MATCH(F2258,Sheet1!A$14:A$181,0))))</f>
        <v>0</v>
      </c>
      <c r="M2258" t="str">
        <f>IF(ISBLANK(G2258),"",IF(ISTEXT(G2258),"",IF(INDEX(Sheet1!H$14:H$181,MATCH(F2258,Sheet1!A$14:A$181,0))&lt;&gt;0,IF(INDEX(Sheet1!I$14:I$181,MATCH(F2258,Sheet1!A$14:A$181,0))&lt;&gt;0,"Loan &amp; Cash","Loan"),"Cash")))</f>
        <v>Loan</v>
      </c>
      <c r="N2258">
        <f>IF(ISTEXT(E2258),"",IF(ISBLANK(E2258),"",IF(ISTEXT(D2258),"",IF(A2253="Invoice No. : ",INDEX(Sheet1!D$14:D$181,MATCH(B2253,Sheet1!A$14:A$181,0)),N2257))))</f>
        <v>2</v>
      </c>
      <c r="O2258" t="str">
        <f>IF(ISTEXT(E2258),"",IF(ISBLANK(E2258),"",IF(ISTEXT(D2258),"",IF(A2253="Invoice No. : ",INDEX(Sheet1!E$14:E$181,MATCH(B2253,Sheet1!A$14:A$181,0)),O2257))))</f>
        <v>RUBY</v>
      </c>
      <c r="P2258" t="str">
        <f>IF(ISTEXT(E2258),"",IF(ISBLANK(E2258),"",IF(ISTEXT(D2258),"",IF(A2253="Invoice No. : ",INDEX(Sheet1!G$14:G$181,MATCH(B2253,Sheet1!A$14:A$181,0)),P2257))))</f>
        <v>BACHOCO, RAMEL BAUTISTA</v>
      </c>
      <c r="Q2258">
        <f t="shared" si="143"/>
        <v>130591.09</v>
      </c>
    </row>
    <row r="2259" spans="1:17" x14ac:dyDescent="0.2">
      <c r="A2259" s="10" t="s">
        <v>1421</v>
      </c>
      <c r="B2259" s="10" t="s">
        <v>1422</v>
      </c>
      <c r="C2259" s="11">
        <v>1</v>
      </c>
      <c r="D2259" s="11">
        <v>80.25</v>
      </c>
      <c r="E2259" s="11">
        <v>80.25</v>
      </c>
      <c r="F2259" s="26">
        <f t="shared" si="140"/>
        <v>2145430</v>
      </c>
      <c r="G2259" s="26">
        <f>IF(ISTEXT(E2259),"",IF(ISBLANK(E2259),"",IF(ISTEXT(D2259),"",IF(A2254="Invoice No. : ",INDEX(Sheet1!F$14:F$181,MATCH(B2254,Sheet1!A$14:A$181,0)),G2258))))</f>
        <v>42041</v>
      </c>
      <c r="H2259" s="26" t="str">
        <f t="shared" si="141"/>
        <v>01/17/2023</v>
      </c>
      <c r="I2259" s="26" t="str">
        <f>IF(ISTEXT(E2259),"",IF(ISBLANK(E2259),"",IF(ISTEXT(D2259),"",IF(A2254="Invoice No. : ",TEXT(INDEX(Sheet1!C$14:C$200,MATCH(B2254,Sheet1!A$14:A$200,0)),"hh:mm:ss"),I2258))))</f>
        <v>16:04:23</v>
      </c>
      <c r="J2259">
        <f t="shared" si="142"/>
        <v>2690.75</v>
      </c>
      <c r="K2259">
        <f>IF(ISBLANK(G2259),"",IF(ISTEXT(G2259),"",INDEX(Sheet1!H$14:H$181,MATCH(F2259,Sheet1!A$14:A$181,0))))</f>
        <v>2690.75</v>
      </c>
      <c r="L2259">
        <f>IF(ISBLANK(G2259),"",IF(ISTEXT(G2259),"",INDEX(Sheet1!I$14:I$181,MATCH(F2259,Sheet1!A$14:A$181,0))))</f>
        <v>0</v>
      </c>
      <c r="M2259" t="str">
        <f>IF(ISBLANK(G2259),"",IF(ISTEXT(G2259),"",IF(INDEX(Sheet1!H$14:H$181,MATCH(F2259,Sheet1!A$14:A$181,0))&lt;&gt;0,IF(INDEX(Sheet1!I$14:I$181,MATCH(F2259,Sheet1!A$14:A$181,0))&lt;&gt;0,"Loan &amp; Cash","Loan"),"Cash")))</f>
        <v>Loan</v>
      </c>
      <c r="N2259">
        <f>IF(ISTEXT(E2259),"",IF(ISBLANK(E2259),"",IF(ISTEXT(D2259),"",IF(A2254="Invoice No. : ",INDEX(Sheet1!D$14:D$181,MATCH(B2254,Sheet1!A$14:A$181,0)),N2258))))</f>
        <v>2</v>
      </c>
      <c r="O2259" t="str">
        <f>IF(ISTEXT(E2259),"",IF(ISBLANK(E2259),"",IF(ISTEXT(D2259),"",IF(A2254="Invoice No. : ",INDEX(Sheet1!E$14:E$181,MATCH(B2254,Sheet1!A$14:A$181,0)),O2258))))</f>
        <v>RUBY</v>
      </c>
      <c r="P2259" t="str">
        <f>IF(ISTEXT(E2259),"",IF(ISBLANK(E2259),"",IF(ISTEXT(D2259),"",IF(A2254="Invoice No. : ",INDEX(Sheet1!G$14:G$181,MATCH(B2254,Sheet1!A$14:A$181,0)),P2258))))</f>
        <v>BACHOCO, RAMEL BAUTISTA</v>
      </c>
      <c r="Q2259">
        <f t="shared" si="143"/>
        <v>130591.09</v>
      </c>
    </row>
    <row r="2260" spans="1:17" x14ac:dyDescent="0.2">
      <c r="A2260" s="10" t="s">
        <v>192</v>
      </c>
      <c r="B2260" s="10" t="s">
        <v>193</v>
      </c>
      <c r="C2260" s="11">
        <v>1</v>
      </c>
      <c r="D2260" s="11">
        <v>50</v>
      </c>
      <c r="E2260" s="11">
        <v>50</v>
      </c>
      <c r="F2260" s="26">
        <f t="shared" si="140"/>
        <v>2145430</v>
      </c>
      <c r="G2260" s="26">
        <f>IF(ISTEXT(E2260),"",IF(ISBLANK(E2260),"",IF(ISTEXT(D2260),"",IF(A2255="Invoice No. : ",INDEX(Sheet1!F$14:F$181,MATCH(B2255,Sheet1!A$14:A$181,0)),G2259))))</f>
        <v>42041</v>
      </c>
      <c r="H2260" s="26" t="str">
        <f t="shared" si="141"/>
        <v>01/17/2023</v>
      </c>
      <c r="I2260" s="26" t="str">
        <f>IF(ISTEXT(E2260),"",IF(ISBLANK(E2260),"",IF(ISTEXT(D2260),"",IF(A2255="Invoice No. : ",TEXT(INDEX(Sheet1!C$14:C$200,MATCH(B2255,Sheet1!A$14:A$200,0)),"hh:mm:ss"),I2259))))</f>
        <v>16:04:23</v>
      </c>
      <c r="J2260">
        <f t="shared" si="142"/>
        <v>2690.75</v>
      </c>
      <c r="K2260">
        <f>IF(ISBLANK(G2260),"",IF(ISTEXT(G2260),"",INDEX(Sheet1!H$14:H$181,MATCH(F2260,Sheet1!A$14:A$181,0))))</f>
        <v>2690.75</v>
      </c>
      <c r="L2260">
        <f>IF(ISBLANK(G2260),"",IF(ISTEXT(G2260),"",INDEX(Sheet1!I$14:I$181,MATCH(F2260,Sheet1!A$14:A$181,0))))</f>
        <v>0</v>
      </c>
      <c r="M2260" t="str">
        <f>IF(ISBLANK(G2260),"",IF(ISTEXT(G2260),"",IF(INDEX(Sheet1!H$14:H$181,MATCH(F2260,Sheet1!A$14:A$181,0))&lt;&gt;0,IF(INDEX(Sheet1!I$14:I$181,MATCH(F2260,Sheet1!A$14:A$181,0))&lt;&gt;0,"Loan &amp; Cash","Loan"),"Cash")))</f>
        <v>Loan</v>
      </c>
      <c r="N2260">
        <f>IF(ISTEXT(E2260),"",IF(ISBLANK(E2260),"",IF(ISTEXT(D2260),"",IF(A2255="Invoice No. : ",INDEX(Sheet1!D$14:D$181,MATCH(B2255,Sheet1!A$14:A$181,0)),N2259))))</f>
        <v>2</v>
      </c>
      <c r="O2260" t="str">
        <f>IF(ISTEXT(E2260),"",IF(ISBLANK(E2260),"",IF(ISTEXT(D2260),"",IF(A2255="Invoice No. : ",INDEX(Sheet1!E$14:E$181,MATCH(B2255,Sheet1!A$14:A$181,0)),O2259))))</f>
        <v>RUBY</v>
      </c>
      <c r="P2260" t="str">
        <f>IF(ISTEXT(E2260),"",IF(ISBLANK(E2260),"",IF(ISTEXT(D2260),"",IF(A2255="Invoice No. : ",INDEX(Sheet1!G$14:G$181,MATCH(B2255,Sheet1!A$14:A$181,0)),P2259))))</f>
        <v>BACHOCO, RAMEL BAUTISTA</v>
      </c>
      <c r="Q2260">
        <f t="shared" si="143"/>
        <v>130591.09</v>
      </c>
    </row>
    <row r="2261" spans="1:17" x14ac:dyDescent="0.2">
      <c r="A2261" s="10" t="s">
        <v>1423</v>
      </c>
      <c r="B2261" s="10" t="s">
        <v>1424</v>
      </c>
      <c r="C2261" s="11">
        <v>3</v>
      </c>
      <c r="D2261" s="11">
        <v>31.5</v>
      </c>
      <c r="E2261" s="11">
        <v>94.5</v>
      </c>
      <c r="F2261" s="26">
        <f t="shared" si="140"/>
        <v>2145430</v>
      </c>
      <c r="G2261" s="26">
        <f>IF(ISTEXT(E2261),"",IF(ISBLANK(E2261),"",IF(ISTEXT(D2261),"",IF(A2256="Invoice No. : ",INDEX(Sheet1!F$14:F$181,MATCH(B2256,Sheet1!A$14:A$181,0)),G2260))))</f>
        <v>42041</v>
      </c>
      <c r="H2261" s="26" t="str">
        <f t="shared" si="141"/>
        <v>01/17/2023</v>
      </c>
      <c r="I2261" s="26" t="str">
        <f>IF(ISTEXT(E2261),"",IF(ISBLANK(E2261),"",IF(ISTEXT(D2261),"",IF(A2256="Invoice No. : ",TEXT(INDEX(Sheet1!C$14:C$200,MATCH(B2256,Sheet1!A$14:A$200,0)),"hh:mm:ss"),I2260))))</f>
        <v>16:04:23</v>
      </c>
      <c r="J2261">
        <f t="shared" si="142"/>
        <v>2690.75</v>
      </c>
      <c r="K2261">
        <f>IF(ISBLANK(G2261),"",IF(ISTEXT(G2261),"",INDEX(Sheet1!H$14:H$181,MATCH(F2261,Sheet1!A$14:A$181,0))))</f>
        <v>2690.75</v>
      </c>
      <c r="L2261">
        <f>IF(ISBLANK(G2261),"",IF(ISTEXT(G2261),"",INDEX(Sheet1!I$14:I$181,MATCH(F2261,Sheet1!A$14:A$181,0))))</f>
        <v>0</v>
      </c>
      <c r="M2261" t="str">
        <f>IF(ISBLANK(G2261),"",IF(ISTEXT(G2261),"",IF(INDEX(Sheet1!H$14:H$181,MATCH(F2261,Sheet1!A$14:A$181,0))&lt;&gt;0,IF(INDEX(Sheet1!I$14:I$181,MATCH(F2261,Sheet1!A$14:A$181,0))&lt;&gt;0,"Loan &amp; Cash","Loan"),"Cash")))</f>
        <v>Loan</v>
      </c>
      <c r="N2261">
        <f>IF(ISTEXT(E2261),"",IF(ISBLANK(E2261),"",IF(ISTEXT(D2261),"",IF(A2256="Invoice No. : ",INDEX(Sheet1!D$14:D$181,MATCH(B2256,Sheet1!A$14:A$181,0)),N2260))))</f>
        <v>2</v>
      </c>
      <c r="O2261" t="str">
        <f>IF(ISTEXT(E2261),"",IF(ISBLANK(E2261),"",IF(ISTEXT(D2261),"",IF(A2256="Invoice No. : ",INDEX(Sheet1!E$14:E$181,MATCH(B2256,Sheet1!A$14:A$181,0)),O2260))))</f>
        <v>RUBY</v>
      </c>
      <c r="P2261" t="str">
        <f>IF(ISTEXT(E2261),"",IF(ISBLANK(E2261),"",IF(ISTEXT(D2261),"",IF(A2256="Invoice No. : ",INDEX(Sheet1!G$14:G$181,MATCH(B2256,Sheet1!A$14:A$181,0)),P2260))))</f>
        <v>BACHOCO, RAMEL BAUTISTA</v>
      </c>
      <c r="Q2261">
        <f t="shared" si="143"/>
        <v>130591.09</v>
      </c>
    </row>
    <row r="2262" spans="1:17" x14ac:dyDescent="0.2">
      <c r="A2262" s="10" t="s">
        <v>1425</v>
      </c>
      <c r="B2262" s="10" t="s">
        <v>1426</v>
      </c>
      <c r="C2262" s="11">
        <v>2</v>
      </c>
      <c r="D2262" s="11">
        <v>72.25</v>
      </c>
      <c r="E2262" s="11">
        <v>144.5</v>
      </c>
      <c r="F2262" s="26">
        <f t="shared" si="140"/>
        <v>2145430</v>
      </c>
      <c r="G2262" s="26">
        <f>IF(ISTEXT(E2262),"",IF(ISBLANK(E2262),"",IF(ISTEXT(D2262),"",IF(A2257="Invoice No. : ",INDEX(Sheet1!F$14:F$181,MATCH(B2257,Sheet1!A$14:A$181,0)),G2261))))</f>
        <v>42041</v>
      </c>
      <c r="H2262" s="26" t="str">
        <f t="shared" si="141"/>
        <v>01/17/2023</v>
      </c>
      <c r="I2262" s="26" t="str">
        <f>IF(ISTEXT(E2262),"",IF(ISBLANK(E2262),"",IF(ISTEXT(D2262),"",IF(A2257="Invoice No. : ",TEXT(INDEX(Sheet1!C$14:C$200,MATCH(B2257,Sheet1!A$14:A$200,0)),"hh:mm:ss"),I2261))))</f>
        <v>16:04:23</v>
      </c>
      <c r="J2262">
        <f t="shared" si="142"/>
        <v>2690.75</v>
      </c>
      <c r="K2262">
        <f>IF(ISBLANK(G2262),"",IF(ISTEXT(G2262),"",INDEX(Sheet1!H$14:H$181,MATCH(F2262,Sheet1!A$14:A$181,0))))</f>
        <v>2690.75</v>
      </c>
      <c r="L2262">
        <f>IF(ISBLANK(G2262),"",IF(ISTEXT(G2262),"",INDEX(Sheet1!I$14:I$181,MATCH(F2262,Sheet1!A$14:A$181,0))))</f>
        <v>0</v>
      </c>
      <c r="M2262" t="str">
        <f>IF(ISBLANK(G2262),"",IF(ISTEXT(G2262),"",IF(INDEX(Sheet1!H$14:H$181,MATCH(F2262,Sheet1!A$14:A$181,0))&lt;&gt;0,IF(INDEX(Sheet1!I$14:I$181,MATCH(F2262,Sheet1!A$14:A$181,0))&lt;&gt;0,"Loan &amp; Cash","Loan"),"Cash")))</f>
        <v>Loan</v>
      </c>
      <c r="N2262">
        <f>IF(ISTEXT(E2262),"",IF(ISBLANK(E2262),"",IF(ISTEXT(D2262),"",IF(A2257="Invoice No. : ",INDEX(Sheet1!D$14:D$181,MATCH(B2257,Sheet1!A$14:A$181,0)),N2261))))</f>
        <v>2</v>
      </c>
      <c r="O2262" t="str">
        <f>IF(ISTEXT(E2262),"",IF(ISBLANK(E2262),"",IF(ISTEXT(D2262),"",IF(A2257="Invoice No. : ",INDEX(Sheet1!E$14:E$181,MATCH(B2257,Sheet1!A$14:A$181,0)),O2261))))</f>
        <v>RUBY</v>
      </c>
      <c r="P2262" t="str">
        <f>IF(ISTEXT(E2262),"",IF(ISBLANK(E2262),"",IF(ISTEXT(D2262),"",IF(A2257="Invoice No. : ",INDEX(Sheet1!G$14:G$181,MATCH(B2257,Sheet1!A$14:A$181,0)),P2261))))</f>
        <v>BACHOCO, RAMEL BAUTISTA</v>
      </c>
      <c r="Q2262">
        <f t="shared" si="143"/>
        <v>130591.09</v>
      </c>
    </row>
    <row r="2263" spans="1:17" x14ac:dyDescent="0.2">
      <c r="A2263" s="10" t="s">
        <v>1019</v>
      </c>
      <c r="B2263" s="10" t="s">
        <v>1020</v>
      </c>
      <c r="C2263" s="11">
        <v>4</v>
      </c>
      <c r="D2263" s="11">
        <v>8.75</v>
      </c>
      <c r="E2263" s="11">
        <v>35</v>
      </c>
      <c r="F2263" s="26">
        <f t="shared" si="140"/>
        <v>2145430</v>
      </c>
      <c r="G2263" s="26">
        <f>IF(ISTEXT(E2263),"",IF(ISBLANK(E2263),"",IF(ISTEXT(D2263),"",IF(A2258="Invoice No. : ",INDEX(Sheet1!F$14:F$181,MATCH(B2258,Sheet1!A$14:A$181,0)),G2262))))</f>
        <v>42041</v>
      </c>
      <c r="H2263" s="26" t="str">
        <f t="shared" si="141"/>
        <v>01/17/2023</v>
      </c>
      <c r="I2263" s="26" t="str">
        <f>IF(ISTEXT(E2263),"",IF(ISBLANK(E2263),"",IF(ISTEXT(D2263),"",IF(A2258="Invoice No. : ",TEXT(INDEX(Sheet1!C$14:C$200,MATCH(B2258,Sheet1!A$14:A$200,0)),"hh:mm:ss"),I2262))))</f>
        <v>16:04:23</v>
      </c>
      <c r="J2263">
        <f t="shared" si="142"/>
        <v>2690.75</v>
      </c>
      <c r="K2263">
        <f>IF(ISBLANK(G2263),"",IF(ISTEXT(G2263),"",INDEX(Sheet1!H$14:H$181,MATCH(F2263,Sheet1!A$14:A$181,0))))</f>
        <v>2690.75</v>
      </c>
      <c r="L2263">
        <f>IF(ISBLANK(G2263),"",IF(ISTEXT(G2263),"",INDEX(Sheet1!I$14:I$181,MATCH(F2263,Sheet1!A$14:A$181,0))))</f>
        <v>0</v>
      </c>
      <c r="M2263" t="str">
        <f>IF(ISBLANK(G2263),"",IF(ISTEXT(G2263),"",IF(INDEX(Sheet1!H$14:H$181,MATCH(F2263,Sheet1!A$14:A$181,0))&lt;&gt;0,IF(INDEX(Sheet1!I$14:I$181,MATCH(F2263,Sheet1!A$14:A$181,0))&lt;&gt;0,"Loan &amp; Cash","Loan"),"Cash")))</f>
        <v>Loan</v>
      </c>
      <c r="N2263">
        <f>IF(ISTEXT(E2263),"",IF(ISBLANK(E2263),"",IF(ISTEXT(D2263),"",IF(A2258="Invoice No. : ",INDEX(Sheet1!D$14:D$181,MATCH(B2258,Sheet1!A$14:A$181,0)),N2262))))</f>
        <v>2</v>
      </c>
      <c r="O2263" t="str">
        <f>IF(ISTEXT(E2263),"",IF(ISBLANK(E2263),"",IF(ISTEXT(D2263),"",IF(A2258="Invoice No. : ",INDEX(Sheet1!E$14:E$181,MATCH(B2258,Sheet1!A$14:A$181,0)),O2262))))</f>
        <v>RUBY</v>
      </c>
      <c r="P2263" t="str">
        <f>IF(ISTEXT(E2263),"",IF(ISBLANK(E2263),"",IF(ISTEXT(D2263),"",IF(A2258="Invoice No. : ",INDEX(Sheet1!G$14:G$181,MATCH(B2258,Sheet1!A$14:A$181,0)),P2262))))</f>
        <v>BACHOCO, RAMEL BAUTISTA</v>
      </c>
      <c r="Q2263">
        <f t="shared" si="143"/>
        <v>130591.09</v>
      </c>
    </row>
    <row r="2264" spans="1:17" x14ac:dyDescent="0.2">
      <c r="A2264" s="10" t="s">
        <v>1427</v>
      </c>
      <c r="B2264" s="10" t="s">
        <v>1428</v>
      </c>
      <c r="C2264" s="11">
        <v>8</v>
      </c>
      <c r="D2264" s="11">
        <v>15.25</v>
      </c>
      <c r="E2264" s="11">
        <v>122</v>
      </c>
      <c r="F2264" s="26">
        <f t="shared" si="140"/>
        <v>2145430</v>
      </c>
      <c r="G2264" s="26">
        <f>IF(ISTEXT(E2264),"",IF(ISBLANK(E2264),"",IF(ISTEXT(D2264),"",IF(A2259="Invoice No. : ",INDEX(Sheet1!F$14:F$181,MATCH(B2259,Sheet1!A$14:A$181,0)),G2263))))</f>
        <v>42041</v>
      </c>
      <c r="H2264" s="26" t="str">
        <f t="shared" si="141"/>
        <v>01/17/2023</v>
      </c>
      <c r="I2264" s="26" t="str">
        <f>IF(ISTEXT(E2264),"",IF(ISBLANK(E2264),"",IF(ISTEXT(D2264),"",IF(A2259="Invoice No. : ",TEXT(INDEX(Sheet1!C$14:C$200,MATCH(B2259,Sheet1!A$14:A$200,0)),"hh:mm:ss"),I2263))))</f>
        <v>16:04:23</v>
      </c>
      <c r="J2264">
        <f t="shared" si="142"/>
        <v>2690.75</v>
      </c>
      <c r="K2264">
        <f>IF(ISBLANK(G2264),"",IF(ISTEXT(G2264),"",INDEX(Sheet1!H$14:H$181,MATCH(F2264,Sheet1!A$14:A$181,0))))</f>
        <v>2690.75</v>
      </c>
      <c r="L2264">
        <f>IF(ISBLANK(G2264),"",IF(ISTEXT(G2264),"",INDEX(Sheet1!I$14:I$181,MATCH(F2264,Sheet1!A$14:A$181,0))))</f>
        <v>0</v>
      </c>
      <c r="M2264" t="str">
        <f>IF(ISBLANK(G2264),"",IF(ISTEXT(G2264),"",IF(INDEX(Sheet1!H$14:H$181,MATCH(F2264,Sheet1!A$14:A$181,0))&lt;&gt;0,IF(INDEX(Sheet1!I$14:I$181,MATCH(F2264,Sheet1!A$14:A$181,0))&lt;&gt;0,"Loan &amp; Cash","Loan"),"Cash")))</f>
        <v>Loan</v>
      </c>
      <c r="N2264">
        <f>IF(ISTEXT(E2264),"",IF(ISBLANK(E2264),"",IF(ISTEXT(D2264),"",IF(A2259="Invoice No. : ",INDEX(Sheet1!D$14:D$181,MATCH(B2259,Sheet1!A$14:A$181,0)),N2263))))</f>
        <v>2</v>
      </c>
      <c r="O2264" t="str">
        <f>IF(ISTEXT(E2264),"",IF(ISBLANK(E2264),"",IF(ISTEXT(D2264),"",IF(A2259="Invoice No. : ",INDEX(Sheet1!E$14:E$181,MATCH(B2259,Sheet1!A$14:A$181,0)),O2263))))</f>
        <v>RUBY</v>
      </c>
      <c r="P2264" t="str">
        <f>IF(ISTEXT(E2264),"",IF(ISBLANK(E2264),"",IF(ISTEXT(D2264),"",IF(A2259="Invoice No. : ",INDEX(Sheet1!G$14:G$181,MATCH(B2259,Sheet1!A$14:A$181,0)),P2263))))</f>
        <v>BACHOCO, RAMEL BAUTISTA</v>
      </c>
      <c r="Q2264">
        <f t="shared" si="143"/>
        <v>130591.09</v>
      </c>
    </row>
    <row r="2265" spans="1:17" x14ac:dyDescent="0.2">
      <c r="A2265" s="10" t="s">
        <v>1429</v>
      </c>
      <c r="B2265" s="10" t="s">
        <v>1430</v>
      </c>
      <c r="C2265" s="11">
        <v>1</v>
      </c>
      <c r="D2265" s="11">
        <v>85.5</v>
      </c>
      <c r="E2265" s="11">
        <v>85.5</v>
      </c>
      <c r="F2265" s="26">
        <f t="shared" si="140"/>
        <v>2145430</v>
      </c>
      <c r="G2265" s="26">
        <f>IF(ISTEXT(E2265),"",IF(ISBLANK(E2265),"",IF(ISTEXT(D2265),"",IF(A2260="Invoice No. : ",INDEX(Sheet1!F$14:F$181,MATCH(B2260,Sheet1!A$14:A$181,0)),G2264))))</f>
        <v>42041</v>
      </c>
      <c r="H2265" s="26" t="str">
        <f t="shared" si="141"/>
        <v>01/17/2023</v>
      </c>
      <c r="I2265" s="26" t="str">
        <f>IF(ISTEXT(E2265),"",IF(ISBLANK(E2265),"",IF(ISTEXT(D2265),"",IF(A2260="Invoice No. : ",TEXT(INDEX(Sheet1!C$14:C$200,MATCH(B2260,Sheet1!A$14:A$200,0)),"hh:mm:ss"),I2264))))</f>
        <v>16:04:23</v>
      </c>
      <c r="J2265">
        <f t="shared" si="142"/>
        <v>2690.75</v>
      </c>
      <c r="K2265">
        <f>IF(ISBLANK(G2265),"",IF(ISTEXT(G2265),"",INDEX(Sheet1!H$14:H$181,MATCH(F2265,Sheet1!A$14:A$181,0))))</f>
        <v>2690.75</v>
      </c>
      <c r="L2265">
        <f>IF(ISBLANK(G2265),"",IF(ISTEXT(G2265),"",INDEX(Sheet1!I$14:I$181,MATCH(F2265,Sheet1!A$14:A$181,0))))</f>
        <v>0</v>
      </c>
      <c r="M2265" t="str">
        <f>IF(ISBLANK(G2265),"",IF(ISTEXT(G2265),"",IF(INDEX(Sheet1!H$14:H$181,MATCH(F2265,Sheet1!A$14:A$181,0))&lt;&gt;0,IF(INDEX(Sheet1!I$14:I$181,MATCH(F2265,Sheet1!A$14:A$181,0))&lt;&gt;0,"Loan &amp; Cash","Loan"),"Cash")))</f>
        <v>Loan</v>
      </c>
      <c r="N2265">
        <f>IF(ISTEXT(E2265),"",IF(ISBLANK(E2265),"",IF(ISTEXT(D2265),"",IF(A2260="Invoice No. : ",INDEX(Sheet1!D$14:D$181,MATCH(B2260,Sheet1!A$14:A$181,0)),N2264))))</f>
        <v>2</v>
      </c>
      <c r="O2265" t="str">
        <f>IF(ISTEXT(E2265),"",IF(ISBLANK(E2265),"",IF(ISTEXT(D2265),"",IF(A2260="Invoice No. : ",INDEX(Sheet1!E$14:E$181,MATCH(B2260,Sheet1!A$14:A$181,0)),O2264))))</f>
        <v>RUBY</v>
      </c>
      <c r="P2265" t="str">
        <f>IF(ISTEXT(E2265),"",IF(ISBLANK(E2265),"",IF(ISTEXT(D2265),"",IF(A2260="Invoice No. : ",INDEX(Sheet1!G$14:G$181,MATCH(B2260,Sheet1!A$14:A$181,0)),P2264))))</f>
        <v>BACHOCO, RAMEL BAUTISTA</v>
      </c>
      <c r="Q2265">
        <f t="shared" si="143"/>
        <v>130591.09</v>
      </c>
    </row>
    <row r="2266" spans="1:17" x14ac:dyDescent="0.2">
      <c r="A2266" s="10" t="s">
        <v>1431</v>
      </c>
      <c r="B2266" s="10" t="s">
        <v>1432</v>
      </c>
      <c r="C2266" s="11">
        <v>1</v>
      </c>
      <c r="D2266" s="11">
        <v>96</v>
      </c>
      <c r="E2266" s="11">
        <v>96</v>
      </c>
      <c r="F2266" s="26">
        <f t="shared" si="140"/>
        <v>2145430</v>
      </c>
      <c r="G2266" s="26">
        <f>IF(ISTEXT(E2266),"",IF(ISBLANK(E2266),"",IF(ISTEXT(D2266),"",IF(A2261="Invoice No. : ",INDEX(Sheet1!F$14:F$181,MATCH(B2261,Sheet1!A$14:A$181,0)),G2265))))</f>
        <v>42041</v>
      </c>
      <c r="H2266" s="26" t="str">
        <f t="shared" si="141"/>
        <v>01/17/2023</v>
      </c>
      <c r="I2266" s="26" t="str">
        <f>IF(ISTEXT(E2266),"",IF(ISBLANK(E2266),"",IF(ISTEXT(D2266),"",IF(A2261="Invoice No. : ",TEXT(INDEX(Sheet1!C$14:C$200,MATCH(B2261,Sheet1!A$14:A$200,0)),"hh:mm:ss"),I2265))))</f>
        <v>16:04:23</v>
      </c>
      <c r="J2266">
        <f t="shared" si="142"/>
        <v>2690.75</v>
      </c>
      <c r="K2266">
        <f>IF(ISBLANK(G2266),"",IF(ISTEXT(G2266),"",INDEX(Sheet1!H$14:H$181,MATCH(F2266,Sheet1!A$14:A$181,0))))</f>
        <v>2690.75</v>
      </c>
      <c r="L2266">
        <f>IF(ISBLANK(G2266),"",IF(ISTEXT(G2266),"",INDEX(Sheet1!I$14:I$181,MATCH(F2266,Sheet1!A$14:A$181,0))))</f>
        <v>0</v>
      </c>
      <c r="M2266" t="str">
        <f>IF(ISBLANK(G2266),"",IF(ISTEXT(G2266),"",IF(INDEX(Sheet1!H$14:H$181,MATCH(F2266,Sheet1!A$14:A$181,0))&lt;&gt;0,IF(INDEX(Sheet1!I$14:I$181,MATCH(F2266,Sheet1!A$14:A$181,0))&lt;&gt;0,"Loan &amp; Cash","Loan"),"Cash")))</f>
        <v>Loan</v>
      </c>
      <c r="N2266">
        <f>IF(ISTEXT(E2266),"",IF(ISBLANK(E2266),"",IF(ISTEXT(D2266),"",IF(A2261="Invoice No. : ",INDEX(Sheet1!D$14:D$181,MATCH(B2261,Sheet1!A$14:A$181,0)),N2265))))</f>
        <v>2</v>
      </c>
      <c r="O2266" t="str">
        <f>IF(ISTEXT(E2266),"",IF(ISBLANK(E2266),"",IF(ISTEXT(D2266),"",IF(A2261="Invoice No. : ",INDEX(Sheet1!E$14:E$181,MATCH(B2261,Sheet1!A$14:A$181,0)),O2265))))</f>
        <v>RUBY</v>
      </c>
      <c r="P2266" t="str">
        <f>IF(ISTEXT(E2266),"",IF(ISBLANK(E2266),"",IF(ISTEXT(D2266),"",IF(A2261="Invoice No. : ",INDEX(Sheet1!G$14:G$181,MATCH(B2261,Sheet1!A$14:A$181,0)),P2265))))</f>
        <v>BACHOCO, RAMEL BAUTISTA</v>
      </c>
      <c r="Q2266">
        <f t="shared" si="143"/>
        <v>130591.09</v>
      </c>
    </row>
    <row r="2267" spans="1:17" x14ac:dyDescent="0.2">
      <c r="A2267" s="10" t="s">
        <v>767</v>
      </c>
      <c r="B2267" s="10" t="s">
        <v>768</v>
      </c>
      <c r="C2267" s="11">
        <v>1</v>
      </c>
      <c r="D2267" s="11">
        <v>15</v>
      </c>
      <c r="E2267" s="11">
        <v>15</v>
      </c>
      <c r="F2267" s="26">
        <f t="shared" si="140"/>
        <v>2145430</v>
      </c>
      <c r="G2267" s="26">
        <f>IF(ISTEXT(E2267),"",IF(ISBLANK(E2267),"",IF(ISTEXT(D2267),"",IF(A2262="Invoice No. : ",INDEX(Sheet1!F$14:F$181,MATCH(B2262,Sheet1!A$14:A$181,0)),G2266))))</f>
        <v>42041</v>
      </c>
      <c r="H2267" s="26" t="str">
        <f t="shared" si="141"/>
        <v>01/17/2023</v>
      </c>
      <c r="I2267" s="26" t="str">
        <f>IF(ISTEXT(E2267),"",IF(ISBLANK(E2267),"",IF(ISTEXT(D2267),"",IF(A2262="Invoice No. : ",TEXT(INDEX(Sheet1!C$14:C$200,MATCH(B2262,Sheet1!A$14:A$200,0)),"hh:mm:ss"),I2266))))</f>
        <v>16:04:23</v>
      </c>
      <c r="J2267">
        <f t="shared" si="142"/>
        <v>2690.75</v>
      </c>
      <c r="K2267">
        <f>IF(ISBLANK(G2267),"",IF(ISTEXT(G2267),"",INDEX(Sheet1!H$14:H$181,MATCH(F2267,Sheet1!A$14:A$181,0))))</f>
        <v>2690.75</v>
      </c>
      <c r="L2267">
        <f>IF(ISBLANK(G2267),"",IF(ISTEXT(G2267),"",INDEX(Sheet1!I$14:I$181,MATCH(F2267,Sheet1!A$14:A$181,0))))</f>
        <v>0</v>
      </c>
      <c r="M2267" t="str">
        <f>IF(ISBLANK(G2267),"",IF(ISTEXT(G2267),"",IF(INDEX(Sheet1!H$14:H$181,MATCH(F2267,Sheet1!A$14:A$181,0))&lt;&gt;0,IF(INDEX(Sheet1!I$14:I$181,MATCH(F2267,Sheet1!A$14:A$181,0))&lt;&gt;0,"Loan &amp; Cash","Loan"),"Cash")))</f>
        <v>Loan</v>
      </c>
      <c r="N2267">
        <f>IF(ISTEXT(E2267),"",IF(ISBLANK(E2267),"",IF(ISTEXT(D2267),"",IF(A2262="Invoice No. : ",INDEX(Sheet1!D$14:D$181,MATCH(B2262,Sheet1!A$14:A$181,0)),N2266))))</f>
        <v>2</v>
      </c>
      <c r="O2267" t="str">
        <f>IF(ISTEXT(E2267),"",IF(ISBLANK(E2267),"",IF(ISTEXT(D2267),"",IF(A2262="Invoice No. : ",INDEX(Sheet1!E$14:E$181,MATCH(B2262,Sheet1!A$14:A$181,0)),O2266))))</f>
        <v>RUBY</v>
      </c>
      <c r="P2267" t="str">
        <f>IF(ISTEXT(E2267),"",IF(ISBLANK(E2267),"",IF(ISTEXT(D2267),"",IF(A2262="Invoice No. : ",INDEX(Sheet1!G$14:G$181,MATCH(B2262,Sheet1!A$14:A$181,0)),P2266))))</f>
        <v>BACHOCO, RAMEL BAUTISTA</v>
      </c>
      <c r="Q2267">
        <f t="shared" si="143"/>
        <v>130591.09</v>
      </c>
    </row>
    <row r="2268" spans="1:17" x14ac:dyDescent="0.2">
      <c r="A2268" s="10" t="s">
        <v>1433</v>
      </c>
      <c r="B2268" s="10" t="s">
        <v>1434</v>
      </c>
      <c r="C2268" s="11">
        <v>1</v>
      </c>
      <c r="D2268" s="11">
        <v>18</v>
      </c>
      <c r="E2268" s="11">
        <v>18</v>
      </c>
      <c r="F2268" s="26">
        <f t="shared" si="140"/>
        <v>2145430</v>
      </c>
      <c r="G2268" s="26">
        <f>IF(ISTEXT(E2268),"",IF(ISBLANK(E2268),"",IF(ISTEXT(D2268),"",IF(A2263="Invoice No. : ",INDEX(Sheet1!F$14:F$181,MATCH(B2263,Sheet1!A$14:A$181,0)),G2267))))</f>
        <v>42041</v>
      </c>
      <c r="H2268" s="26" t="str">
        <f t="shared" si="141"/>
        <v>01/17/2023</v>
      </c>
      <c r="I2268" s="26" t="str">
        <f>IF(ISTEXT(E2268),"",IF(ISBLANK(E2268),"",IF(ISTEXT(D2268),"",IF(A2263="Invoice No. : ",TEXT(INDEX(Sheet1!C$14:C$200,MATCH(B2263,Sheet1!A$14:A$200,0)),"hh:mm:ss"),I2267))))</f>
        <v>16:04:23</v>
      </c>
      <c r="J2268">
        <f t="shared" si="142"/>
        <v>2690.75</v>
      </c>
      <c r="K2268">
        <f>IF(ISBLANK(G2268),"",IF(ISTEXT(G2268),"",INDEX(Sheet1!H$14:H$181,MATCH(F2268,Sheet1!A$14:A$181,0))))</f>
        <v>2690.75</v>
      </c>
      <c r="L2268">
        <f>IF(ISBLANK(G2268),"",IF(ISTEXT(G2268),"",INDEX(Sheet1!I$14:I$181,MATCH(F2268,Sheet1!A$14:A$181,0))))</f>
        <v>0</v>
      </c>
      <c r="M2268" t="str">
        <f>IF(ISBLANK(G2268),"",IF(ISTEXT(G2268),"",IF(INDEX(Sheet1!H$14:H$181,MATCH(F2268,Sheet1!A$14:A$181,0))&lt;&gt;0,IF(INDEX(Sheet1!I$14:I$181,MATCH(F2268,Sheet1!A$14:A$181,0))&lt;&gt;0,"Loan &amp; Cash","Loan"),"Cash")))</f>
        <v>Loan</v>
      </c>
      <c r="N2268">
        <f>IF(ISTEXT(E2268),"",IF(ISBLANK(E2268),"",IF(ISTEXT(D2268),"",IF(A2263="Invoice No. : ",INDEX(Sheet1!D$14:D$181,MATCH(B2263,Sheet1!A$14:A$181,0)),N2267))))</f>
        <v>2</v>
      </c>
      <c r="O2268" t="str">
        <f>IF(ISTEXT(E2268),"",IF(ISBLANK(E2268),"",IF(ISTEXT(D2268),"",IF(A2263="Invoice No. : ",INDEX(Sheet1!E$14:E$181,MATCH(B2263,Sheet1!A$14:A$181,0)),O2267))))</f>
        <v>RUBY</v>
      </c>
      <c r="P2268" t="str">
        <f>IF(ISTEXT(E2268),"",IF(ISBLANK(E2268),"",IF(ISTEXT(D2268),"",IF(A2263="Invoice No. : ",INDEX(Sheet1!G$14:G$181,MATCH(B2263,Sheet1!A$14:A$181,0)),P2267))))</f>
        <v>BACHOCO, RAMEL BAUTISTA</v>
      </c>
      <c r="Q2268">
        <f t="shared" si="143"/>
        <v>130591.09</v>
      </c>
    </row>
    <row r="2269" spans="1:17" x14ac:dyDescent="0.2">
      <c r="A2269" s="10" t="s">
        <v>1435</v>
      </c>
      <c r="B2269" s="10" t="s">
        <v>1436</v>
      </c>
      <c r="C2269" s="11">
        <v>1</v>
      </c>
      <c r="D2269" s="11">
        <v>21.5</v>
      </c>
      <c r="E2269" s="11">
        <v>21.5</v>
      </c>
      <c r="F2269" s="26">
        <f t="shared" si="140"/>
        <v>2145430</v>
      </c>
      <c r="G2269" s="26">
        <f>IF(ISTEXT(E2269),"",IF(ISBLANK(E2269),"",IF(ISTEXT(D2269),"",IF(A2264="Invoice No. : ",INDEX(Sheet1!F$14:F$181,MATCH(B2264,Sheet1!A$14:A$181,0)),G2268))))</f>
        <v>42041</v>
      </c>
      <c r="H2269" s="26" t="str">
        <f t="shared" si="141"/>
        <v>01/17/2023</v>
      </c>
      <c r="I2269" s="26" t="str">
        <f>IF(ISTEXT(E2269),"",IF(ISBLANK(E2269),"",IF(ISTEXT(D2269),"",IF(A2264="Invoice No. : ",TEXT(INDEX(Sheet1!C$14:C$200,MATCH(B2264,Sheet1!A$14:A$200,0)),"hh:mm:ss"),I2268))))</f>
        <v>16:04:23</v>
      </c>
      <c r="J2269">
        <f t="shared" si="142"/>
        <v>2690.75</v>
      </c>
      <c r="K2269">
        <f>IF(ISBLANK(G2269),"",IF(ISTEXT(G2269),"",INDEX(Sheet1!H$14:H$181,MATCH(F2269,Sheet1!A$14:A$181,0))))</f>
        <v>2690.75</v>
      </c>
      <c r="L2269">
        <f>IF(ISBLANK(G2269),"",IF(ISTEXT(G2269),"",INDEX(Sheet1!I$14:I$181,MATCH(F2269,Sheet1!A$14:A$181,0))))</f>
        <v>0</v>
      </c>
      <c r="M2269" t="str">
        <f>IF(ISBLANK(G2269),"",IF(ISTEXT(G2269),"",IF(INDEX(Sheet1!H$14:H$181,MATCH(F2269,Sheet1!A$14:A$181,0))&lt;&gt;0,IF(INDEX(Sheet1!I$14:I$181,MATCH(F2269,Sheet1!A$14:A$181,0))&lt;&gt;0,"Loan &amp; Cash","Loan"),"Cash")))</f>
        <v>Loan</v>
      </c>
      <c r="N2269">
        <f>IF(ISTEXT(E2269),"",IF(ISBLANK(E2269),"",IF(ISTEXT(D2269),"",IF(A2264="Invoice No. : ",INDEX(Sheet1!D$14:D$181,MATCH(B2264,Sheet1!A$14:A$181,0)),N2268))))</f>
        <v>2</v>
      </c>
      <c r="O2269" t="str">
        <f>IF(ISTEXT(E2269),"",IF(ISBLANK(E2269),"",IF(ISTEXT(D2269),"",IF(A2264="Invoice No. : ",INDEX(Sheet1!E$14:E$181,MATCH(B2264,Sheet1!A$14:A$181,0)),O2268))))</f>
        <v>RUBY</v>
      </c>
      <c r="P2269" t="str">
        <f>IF(ISTEXT(E2269),"",IF(ISBLANK(E2269),"",IF(ISTEXT(D2269),"",IF(A2264="Invoice No. : ",INDEX(Sheet1!G$14:G$181,MATCH(B2264,Sheet1!A$14:A$181,0)),P2268))))</f>
        <v>BACHOCO, RAMEL BAUTISTA</v>
      </c>
      <c r="Q2269">
        <f t="shared" si="143"/>
        <v>130591.09</v>
      </c>
    </row>
    <row r="2270" spans="1:17" x14ac:dyDescent="0.2">
      <c r="A2270" s="10" t="s">
        <v>1337</v>
      </c>
      <c r="B2270" s="10" t="s">
        <v>1338</v>
      </c>
      <c r="C2270" s="11">
        <v>9</v>
      </c>
      <c r="D2270" s="11">
        <v>14.5</v>
      </c>
      <c r="E2270" s="11">
        <v>130.5</v>
      </c>
      <c r="F2270" s="26">
        <f t="shared" si="140"/>
        <v>2145430</v>
      </c>
      <c r="G2270" s="26">
        <f>IF(ISTEXT(E2270),"",IF(ISBLANK(E2270),"",IF(ISTEXT(D2270),"",IF(A2265="Invoice No. : ",INDEX(Sheet1!F$14:F$181,MATCH(B2265,Sheet1!A$14:A$181,0)),G2269))))</f>
        <v>42041</v>
      </c>
      <c r="H2270" s="26" t="str">
        <f t="shared" si="141"/>
        <v>01/17/2023</v>
      </c>
      <c r="I2270" s="26" t="str">
        <f>IF(ISTEXT(E2270),"",IF(ISBLANK(E2270),"",IF(ISTEXT(D2270),"",IF(A2265="Invoice No. : ",TEXT(INDEX(Sheet1!C$14:C$200,MATCH(B2265,Sheet1!A$14:A$200,0)),"hh:mm:ss"),I2269))))</f>
        <v>16:04:23</v>
      </c>
      <c r="J2270">
        <f t="shared" si="142"/>
        <v>2690.75</v>
      </c>
      <c r="K2270">
        <f>IF(ISBLANK(G2270),"",IF(ISTEXT(G2270),"",INDEX(Sheet1!H$14:H$181,MATCH(F2270,Sheet1!A$14:A$181,0))))</f>
        <v>2690.75</v>
      </c>
      <c r="L2270">
        <f>IF(ISBLANK(G2270),"",IF(ISTEXT(G2270),"",INDEX(Sheet1!I$14:I$181,MATCH(F2270,Sheet1!A$14:A$181,0))))</f>
        <v>0</v>
      </c>
      <c r="M2270" t="str">
        <f>IF(ISBLANK(G2270),"",IF(ISTEXT(G2270),"",IF(INDEX(Sheet1!H$14:H$181,MATCH(F2270,Sheet1!A$14:A$181,0))&lt;&gt;0,IF(INDEX(Sheet1!I$14:I$181,MATCH(F2270,Sheet1!A$14:A$181,0))&lt;&gt;0,"Loan &amp; Cash","Loan"),"Cash")))</f>
        <v>Loan</v>
      </c>
      <c r="N2270">
        <f>IF(ISTEXT(E2270),"",IF(ISBLANK(E2270),"",IF(ISTEXT(D2270),"",IF(A2265="Invoice No. : ",INDEX(Sheet1!D$14:D$181,MATCH(B2265,Sheet1!A$14:A$181,0)),N2269))))</f>
        <v>2</v>
      </c>
      <c r="O2270" t="str">
        <f>IF(ISTEXT(E2270),"",IF(ISBLANK(E2270),"",IF(ISTEXT(D2270),"",IF(A2265="Invoice No. : ",INDEX(Sheet1!E$14:E$181,MATCH(B2265,Sheet1!A$14:A$181,0)),O2269))))</f>
        <v>RUBY</v>
      </c>
      <c r="P2270" t="str">
        <f>IF(ISTEXT(E2270),"",IF(ISBLANK(E2270),"",IF(ISTEXT(D2270),"",IF(A2265="Invoice No. : ",INDEX(Sheet1!G$14:G$181,MATCH(B2265,Sheet1!A$14:A$181,0)),P2269))))</f>
        <v>BACHOCO, RAMEL BAUTISTA</v>
      </c>
      <c r="Q2270">
        <f t="shared" si="143"/>
        <v>130591.09</v>
      </c>
    </row>
    <row r="2271" spans="1:17" x14ac:dyDescent="0.2">
      <c r="A2271" s="10" t="s">
        <v>1437</v>
      </c>
      <c r="B2271" s="10" t="s">
        <v>1438</v>
      </c>
      <c r="C2271" s="11">
        <v>1</v>
      </c>
      <c r="D2271" s="11">
        <v>48.5</v>
      </c>
      <c r="E2271" s="11">
        <v>48.5</v>
      </c>
      <c r="F2271" s="26">
        <f t="shared" si="140"/>
        <v>2145430</v>
      </c>
      <c r="G2271" s="26">
        <f>IF(ISTEXT(E2271),"",IF(ISBLANK(E2271),"",IF(ISTEXT(D2271),"",IF(A2266="Invoice No. : ",INDEX(Sheet1!F$14:F$181,MATCH(B2266,Sheet1!A$14:A$181,0)),G2270))))</f>
        <v>42041</v>
      </c>
      <c r="H2271" s="26" t="str">
        <f t="shared" si="141"/>
        <v>01/17/2023</v>
      </c>
      <c r="I2271" s="26" t="str">
        <f>IF(ISTEXT(E2271),"",IF(ISBLANK(E2271),"",IF(ISTEXT(D2271),"",IF(A2266="Invoice No. : ",TEXT(INDEX(Sheet1!C$14:C$200,MATCH(B2266,Sheet1!A$14:A$200,0)),"hh:mm:ss"),I2270))))</f>
        <v>16:04:23</v>
      </c>
      <c r="J2271">
        <f t="shared" si="142"/>
        <v>2690.75</v>
      </c>
      <c r="K2271">
        <f>IF(ISBLANK(G2271),"",IF(ISTEXT(G2271),"",INDEX(Sheet1!H$14:H$181,MATCH(F2271,Sheet1!A$14:A$181,0))))</f>
        <v>2690.75</v>
      </c>
      <c r="L2271">
        <f>IF(ISBLANK(G2271),"",IF(ISTEXT(G2271),"",INDEX(Sheet1!I$14:I$181,MATCH(F2271,Sheet1!A$14:A$181,0))))</f>
        <v>0</v>
      </c>
      <c r="M2271" t="str">
        <f>IF(ISBLANK(G2271),"",IF(ISTEXT(G2271),"",IF(INDEX(Sheet1!H$14:H$181,MATCH(F2271,Sheet1!A$14:A$181,0))&lt;&gt;0,IF(INDEX(Sheet1!I$14:I$181,MATCH(F2271,Sheet1!A$14:A$181,0))&lt;&gt;0,"Loan &amp; Cash","Loan"),"Cash")))</f>
        <v>Loan</v>
      </c>
      <c r="N2271">
        <f>IF(ISTEXT(E2271),"",IF(ISBLANK(E2271),"",IF(ISTEXT(D2271),"",IF(A2266="Invoice No. : ",INDEX(Sheet1!D$14:D$181,MATCH(B2266,Sheet1!A$14:A$181,0)),N2270))))</f>
        <v>2</v>
      </c>
      <c r="O2271" t="str">
        <f>IF(ISTEXT(E2271),"",IF(ISBLANK(E2271),"",IF(ISTEXT(D2271),"",IF(A2266="Invoice No. : ",INDEX(Sheet1!E$14:E$181,MATCH(B2266,Sheet1!A$14:A$181,0)),O2270))))</f>
        <v>RUBY</v>
      </c>
      <c r="P2271" t="str">
        <f>IF(ISTEXT(E2271),"",IF(ISBLANK(E2271),"",IF(ISTEXT(D2271),"",IF(A2266="Invoice No. : ",INDEX(Sheet1!G$14:G$181,MATCH(B2266,Sheet1!A$14:A$181,0)),P2270))))</f>
        <v>BACHOCO, RAMEL BAUTISTA</v>
      </c>
      <c r="Q2271">
        <f t="shared" si="143"/>
        <v>130591.09</v>
      </c>
    </row>
    <row r="2272" spans="1:17" x14ac:dyDescent="0.2">
      <c r="A2272" s="10" t="s">
        <v>649</v>
      </c>
      <c r="B2272" s="10" t="s">
        <v>650</v>
      </c>
      <c r="C2272" s="11">
        <v>1</v>
      </c>
      <c r="D2272" s="11">
        <v>8.25</v>
      </c>
      <c r="E2272" s="11">
        <v>8.25</v>
      </c>
      <c r="F2272" s="26">
        <f t="shared" si="140"/>
        <v>2145430</v>
      </c>
      <c r="G2272" s="26">
        <f>IF(ISTEXT(E2272),"",IF(ISBLANK(E2272),"",IF(ISTEXT(D2272),"",IF(A2267="Invoice No. : ",INDEX(Sheet1!F$14:F$181,MATCH(B2267,Sheet1!A$14:A$181,0)),G2271))))</f>
        <v>42041</v>
      </c>
      <c r="H2272" s="26" t="str">
        <f t="shared" si="141"/>
        <v>01/17/2023</v>
      </c>
      <c r="I2272" s="26" t="str">
        <f>IF(ISTEXT(E2272),"",IF(ISBLANK(E2272),"",IF(ISTEXT(D2272),"",IF(A2267="Invoice No. : ",TEXT(INDEX(Sheet1!C$14:C$200,MATCH(B2267,Sheet1!A$14:A$200,0)),"hh:mm:ss"),I2271))))</f>
        <v>16:04:23</v>
      </c>
      <c r="J2272">
        <f t="shared" si="142"/>
        <v>2690.75</v>
      </c>
      <c r="K2272">
        <f>IF(ISBLANK(G2272),"",IF(ISTEXT(G2272),"",INDEX(Sheet1!H$14:H$181,MATCH(F2272,Sheet1!A$14:A$181,0))))</f>
        <v>2690.75</v>
      </c>
      <c r="L2272">
        <f>IF(ISBLANK(G2272),"",IF(ISTEXT(G2272),"",INDEX(Sheet1!I$14:I$181,MATCH(F2272,Sheet1!A$14:A$181,0))))</f>
        <v>0</v>
      </c>
      <c r="M2272" t="str">
        <f>IF(ISBLANK(G2272),"",IF(ISTEXT(G2272),"",IF(INDEX(Sheet1!H$14:H$181,MATCH(F2272,Sheet1!A$14:A$181,0))&lt;&gt;0,IF(INDEX(Sheet1!I$14:I$181,MATCH(F2272,Sheet1!A$14:A$181,0))&lt;&gt;0,"Loan &amp; Cash","Loan"),"Cash")))</f>
        <v>Loan</v>
      </c>
      <c r="N2272">
        <f>IF(ISTEXT(E2272),"",IF(ISBLANK(E2272),"",IF(ISTEXT(D2272),"",IF(A2267="Invoice No. : ",INDEX(Sheet1!D$14:D$181,MATCH(B2267,Sheet1!A$14:A$181,0)),N2271))))</f>
        <v>2</v>
      </c>
      <c r="O2272" t="str">
        <f>IF(ISTEXT(E2272),"",IF(ISBLANK(E2272),"",IF(ISTEXT(D2272),"",IF(A2267="Invoice No. : ",INDEX(Sheet1!E$14:E$181,MATCH(B2267,Sheet1!A$14:A$181,0)),O2271))))</f>
        <v>RUBY</v>
      </c>
      <c r="P2272" t="str">
        <f>IF(ISTEXT(E2272),"",IF(ISBLANK(E2272),"",IF(ISTEXT(D2272),"",IF(A2267="Invoice No. : ",INDEX(Sheet1!G$14:G$181,MATCH(B2267,Sheet1!A$14:A$181,0)),P2271))))</f>
        <v>BACHOCO, RAMEL BAUTISTA</v>
      </c>
      <c r="Q2272">
        <f t="shared" si="143"/>
        <v>130591.09</v>
      </c>
    </row>
    <row r="2273" spans="1:17" x14ac:dyDescent="0.2">
      <c r="A2273" s="10" t="s">
        <v>915</v>
      </c>
      <c r="B2273" s="10" t="s">
        <v>916</v>
      </c>
      <c r="C2273" s="11">
        <v>2</v>
      </c>
      <c r="D2273" s="11">
        <v>15.25</v>
      </c>
      <c r="E2273" s="11">
        <v>30.5</v>
      </c>
      <c r="F2273" s="26">
        <f t="shared" si="140"/>
        <v>2145430</v>
      </c>
      <c r="G2273" s="26">
        <f>IF(ISTEXT(E2273),"",IF(ISBLANK(E2273),"",IF(ISTEXT(D2273),"",IF(A2268="Invoice No. : ",INDEX(Sheet1!F$14:F$181,MATCH(B2268,Sheet1!A$14:A$181,0)),G2272))))</f>
        <v>42041</v>
      </c>
      <c r="H2273" s="26" t="str">
        <f t="shared" si="141"/>
        <v>01/17/2023</v>
      </c>
      <c r="I2273" s="26" t="str">
        <f>IF(ISTEXT(E2273),"",IF(ISBLANK(E2273),"",IF(ISTEXT(D2273),"",IF(A2268="Invoice No. : ",TEXT(INDEX(Sheet1!C$14:C$200,MATCH(B2268,Sheet1!A$14:A$200,0)),"hh:mm:ss"),I2272))))</f>
        <v>16:04:23</v>
      </c>
      <c r="J2273">
        <f t="shared" si="142"/>
        <v>2690.75</v>
      </c>
      <c r="K2273">
        <f>IF(ISBLANK(G2273),"",IF(ISTEXT(G2273),"",INDEX(Sheet1!H$14:H$181,MATCH(F2273,Sheet1!A$14:A$181,0))))</f>
        <v>2690.75</v>
      </c>
      <c r="L2273">
        <f>IF(ISBLANK(G2273),"",IF(ISTEXT(G2273),"",INDEX(Sheet1!I$14:I$181,MATCH(F2273,Sheet1!A$14:A$181,0))))</f>
        <v>0</v>
      </c>
      <c r="M2273" t="str">
        <f>IF(ISBLANK(G2273),"",IF(ISTEXT(G2273),"",IF(INDEX(Sheet1!H$14:H$181,MATCH(F2273,Sheet1!A$14:A$181,0))&lt;&gt;0,IF(INDEX(Sheet1!I$14:I$181,MATCH(F2273,Sheet1!A$14:A$181,0))&lt;&gt;0,"Loan &amp; Cash","Loan"),"Cash")))</f>
        <v>Loan</v>
      </c>
      <c r="N2273">
        <f>IF(ISTEXT(E2273),"",IF(ISBLANK(E2273),"",IF(ISTEXT(D2273),"",IF(A2268="Invoice No. : ",INDEX(Sheet1!D$14:D$181,MATCH(B2268,Sheet1!A$14:A$181,0)),N2272))))</f>
        <v>2</v>
      </c>
      <c r="O2273" t="str">
        <f>IF(ISTEXT(E2273),"",IF(ISBLANK(E2273),"",IF(ISTEXT(D2273),"",IF(A2268="Invoice No. : ",INDEX(Sheet1!E$14:E$181,MATCH(B2268,Sheet1!A$14:A$181,0)),O2272))))</f>
        <v>RUBY</v>
      </c>
      <c r="P2273" t="str">
        <f>IF(ISTEXT(E2273),"",IF(ISBLANK(E2273),"",IF(ISTEXT(D2273),"",IF(A2268="Invoice No. : ",INDEX(Sheet1!G$14:G$181,MATCH(B2268,Sheet1!A$14:A$181,0)),P2272))))</f>
        <v>BACHOCO, RAMEL BAUTISTA</v>
      </c>
      <c r="Q2273">
        <f t="shared" si="143"/>
        <v>130591.09</v>
      </c>
    </row>
    <row r="2274" spans="1:17" x14ac:dyDescent="0.2">
      <c r="A2274" s="10" t="s">
        <v>304</v>
      </c>
      <c r="B2274" s="10" t="s">
        <v>305</v>
      </c>
      <c r="C2274" s="11">
        <v>1</v>
      </c>
      <c r="D2274" s="11">
        <v>57.75</v>
      </c>
      <c r="E2274" s="11">
        <v>57.75</v>
      </c>
      <c r="F2274" s="26">
        <f t="shared" si="140"/>
        <v>2145430</v>
      </c>
      <c r="G2274" s="26">
        <f>IF(ISTEXT(E2274),"",IF(ISBLANK(E2274),"",IF(ISTEXT(D2274),"",IF(A2269="Invoice No. : ",INDEX(Sheet1!F$14:F$181,MATCH(B2269,Sheet1!A$14:A$181,0)),G2273))))</f>
        <v>42041</v>
      </c>
      <c r="H2274" s="26" t="str">
        <f t="shared" si="141"/>
        <v>01/17/2023</v>
      </c>
      <c r="I2274" s="26" t="str">
        <f>IF(ISTEXT(E2274),"",IF(ISBLANK(E2274),"",IF(ISTEXT(D2274),"",IF(A2269="Invoice No. : ",TEXT(INDEX(Sheet1!C$14:C$200,MATCH(B2269,Sheet1!A$14:A$200,0)),"hh:mm:ss"),I2273))))</f>
        <v>16:04:23</v>
      </c>
      <c r="J2274">
        <f t="shared" si="142"/>
        <v>2690.75</v>
      </c>
      <c r="K2274">
        <f>IF(ISBLANK(G2274),"",IF(ISTEXT(G2274),"",INDEX(Sheet1!H$14:H$181,MATCH(F2274,Sheet1!A$14:A$181,0))))</f>
        <v>2690.75</v>
      </c>
      <c r="L2274">
        <f>IF(ISBLANK(G2274),"",IF(ISTEXT(G2274),"",INDEX(Sheet1!I$14:I$181,MATCH(F2274,Sheet1!A$14:A$181,0))))</f>
        <v>0</v>
      </c>
      <c r="M2274" t="str">
        <f>IF(ISBLANK(G2274),"",IF(ISTEXT(G2274),"",IF(INDEX(Sheet1!H$14:H$181,MATCH(F2274,Sheet1!A$14:A$181,0))&lt;&gt;0,IF(INDEX(Sheet1!I$14:I$181,MATCH(F2274,Sheet1!A$14:A$181,0))&lt;&gt;0,"Loan &amp; Cash","Loan"),"Cash")))</f>
        <v>Loan</v>
      </c>
      <c r="N2274">
        <f>IF(ISTEXT(E2274),"",IF(ISBLANK(E2274),"",IF(ISTEXT(D2274),"",IF(A2269="Invoice No. : ",INDEX(Sheet1!D$14:D$181,MATCH(B2269,Sheet1!A$14:A$181,0)),N2273))))</f>
        <v>2</v>
      </c>
      <c r="O2274" t="str">
        <f>IF(ISTEXT(E2274),"",IF(ISBLANK(E2274),"",IF(ISTEXT(D2274),"",IF(A2269="Invoice No. : ",INDEX(Sheet1!E$14:E$181,MATCH(B2269,Sheet1!A$14:A$181,0)),O2273))))</f>
        <v>RUBY</v>
      </c>
      <c r="P2274" t="str">
        <f>IF(ISTEXT(E2274),"",IF(ISBLANK(E2274),"",IF(ISTEXT(D2274),"",IF(A2269="Invoice No. : ",INDEX(Sheet1!G$14:G$181,MATCH(B2269,Sheet1!A$14:A$181,0)),P2273))))</f>
        <v>BACHOCO, RAMEL BAUTISTA</v>
      </c>
      <c r="Q2274">
        <f t="shared" si="143"/>
        <v>130591.09</v>
      </c>
    </row>
    <row r="2275" spans="1:17" x14ac:dyDescent="0.2">
      <c r="A2275" s="10" t="s">
        <v>1439</v>
      </c>
      <c r="B2275" s="10" t="s">
        <v>1440</v>
      </c>
      <c r="C2275" s="11">
        <v>1</v>
      </c>
      <c r="D2275" s="11">
        <v>22.5</v>
      </c>
      <c r="E2275" s="11">
        <v>22.5</v>
      </c>
      <c r="F2275" s="26">
        <f t="shared" si="140"/>
        <v>2145430</v>
      </c>
      <c r="G2275" s="26">
        <f>IF(ISTEXT(E2275),"",IF(ISBLANK(E2275),"",IF(ISTEXT(D2275),"",IF(A2270="Invoice No. : ",INDEX(Sheet1!F$14:F$181,MATCH(B2270,Sheet1!A$14:A$181,0)),G2274))))</f>
        <v>42041</v>
      </c>
      <c r="H2275" s="26" t="str">
        <f t="shared" si="141"/>
        <v>01/17/2023</v>
      </c>
      <c r="I2275" s="26" t="str">
        <f>IF(ISTEXT(E2275),"",IF(ISBLANK(E2275),"",IF(ISTEXT(D2275),"",IF(A2270="Invoice No. : ",TEXT(INDEX(Sheet1!C$14:C$200,MATCH(B2270,Sheet1!A$14:A$200,0)),"hh:mm:ss"),I2274))))</f>
        <v>16:04:23</v>
      </c>
      <c r="J2275">
        <f t="shared" si="142"/>
        <v>2690.75</v>
      </c>
      <c r="K2275">
        <f>IF(ISBLANK(G2275),"",IF(ISTEXT(G2275),"",INDEX(Sheet1!H$14:H$181,MATCH(F2275,Sheet1!A$14:A$181,0))))</f>
        <v>2690.75</v>
      </c>
      <c r="L2275">
        <f>IF(ISBLANK(G2275),"",IF(ISTEXT(G2275),"",INDEX(Sheet1!I$14:I$181,MATCH(F2275,Sheet1!A$14:A$181,0))))</f>
        <v>0</v>
      </c>
      <c r="M2275" t="str">
        <f>IF(ISBLANK(G2275),"",IF(ISTEXT(G2275),"",IF(INDEX(Sheet1!H$14:H$181,MATCH(F2275,Sheet1!A$14:A$181,0))&lt;&gt;0,IF(INDEX(Sheet1!I$14:I$181,MATCH(F2275,Sheet1!A$14:A$181,0))&lt;&gt;0,"Loan &amp; Cash","Loan"),"Cash")))</f>
        <v>Loan</v>
      </c>
      <c r="N2275">
        <f>IF(ISTEXT(E2275),"",IF(ISBLANK(E2275),"",IF(ISTEXT(D2275),"",IF(A2270="Invoice No. : ",INDEX(Sheet1!D$14:D$181,MATCH(B2270,Sheet1!A$14:A$181,0)),N2274))))</f>
        <v>2</v>
      </c>
      <c r="O2275" t="str">
        <f>IF(ISTEXT(E2275),"",IF(ISBLANK(E2275),"",IF(ISTEXT(D2275),"",IF(A2270="Invoice No. : ",INDEX(Sheet1!E$14:E$181,MATCH(B2270,Sheet1!A$14:A$181,0)),O2274))))</f>
        <v>RUBY</v>
      </c>
      <c r="P2275" t="str">
        <f>IF(ISTEXT(E2275),"",IF(ISBLANK(E2275),"",IF(ISTEXT(D2275),"",IF(A2270="Invoice No. : ",INDEX(Sheet1!G$14:G$181,MATCH(B2270,Sheet1!A$14:A$181,0)),P2274))))</f>
        <v>BACHOCO, RAMEL BAUTISTA</v>
      </c>
      <c r="Q2275">
        <f t="shared" si="143"/>
        <v>130591.09</v>
      </c>
    </row>
    <row r="2276" spans="1:17" x14ac:dyDescent="0.2">
      <c r="A2276" s="10" t="s">
        <v>23</v>
      </c>
      <c r="B2276" s="10" t="s">
        <v>24</v>
      </c>
      <c r="C2276" s="11">
        <v>3</v>
      </c>
      <c r="D2276" s="11">
        <v>85</v>
      </c>
      <c r="E2276" s="11">
        <v>255</v>
      </c>
      <c r="F2276" s="26">
        <f t="shared" si="140"/>
        <v>2145430</v>
      </c>
      <c r="G2276" s="26">
        <f>IF(ISTEXT(E2276),"",IF(ISBLANK(E2276),"",IF(ISTEXT(D2276),"",IF(A2271="Invoice No. : ",INDEX(Sheet1!F$14:F$181,MATCH(B2271,Sheet1!A$14:A$181,0)),G2275))))</f>
        <v>42041</v>
      </c>
      <c r="H2276" s="26" t="str">
        <f t="shared" si="141"/>
        <v>01/17/2023</v>
      </c>
      <c r="I2276" s="26" t="str">
        <f>IF(ISTEXT(E2276),"",IF(ISBLANK(E2276),"",IF(ISTEXT(D2276),"",IF(A2271="Invoice No. : ",TEXT(INDEX(Sheet1!C$14:C$200,MATCH(B2271,Sheet1!A$14:A$200,0)),"hh:mm:ss"),I2275))))</f>
        <v>16:04:23</v>
      </c>
      <c r="J2276">
        <f t="shared" si="142"/>
        <v>2690.75</v>
      </c>
      <c r="K2276">
        <f>IF(ISBLANK(G2276),"",IF(ISTEXT(G2276),"",INDEX(Sheet1!H$14:H$181,MATCH(F2276,Sheet1!A$14:A$181,0))))</f>
        <v>2690.75</v>
      </c>
      <c r="L2276">
        <f>IF(ISBLANK(G2276),"",IF(ISTEXT(G2276),"",INDEX(Sheet1!I$14:I$181,MATCH(F2276,Sheet1!A$14:A$181,0))))</f>
        <v>0</v>
      </c>
      <c r="M2276" t="str">
        <f>IF(ISBLANK(G2276),"",IF(ISTEXT(G2276),"",IF(INDEX(Sheet1!H$14:H$181,MATCH(F2276,Sheet1!A$14:A$181,0))&lt;&gt;0,IF(INDEX(Sheet1!I$14:I$181,MATCH(F2276,Sheet1!A$14:A$181,0))&lt;&gt;0,"Loan &amp; Cash","Loan"),"Cash")))</f>
        <v>Loan</v>
      </c>
      <c r="N2276">
        <f>IF(ISTEXT(E2276),"",IF(ISBLANK(E2276),"",IF(ISTEXT(D2276),"",IF(A2271="Invoice No. : ",INDEX(Sheet1!D$14:D$181,MATCH(B2271,Sheet1!A$14:A$181,0)),N2275))))</f>
        <v>2</v>
      </c>
      <c r="O2276" t="str">
        <f>IF(ISTEXT(E2276),"",IF(ISBLANK(E2276),"",IF(ISTEXT(D2276),"",IF(A2271="Invoice No. : ",INDEX(Sheet1!E$14:E$181,MATCH(B2271,Sheet1!A$14:A$181,0)),O2275))))</f>
        <v>RUBY</v>
      </c>
      <c r="P2276" t="str">
        <f>IF(ISTEXT(E2276),"",IF(ISBLANK(E2276),"",IF(ISTEXT(D2276),"",IF(A2271="Invoice No. : ",INDEX(Sheet1!G$14:G$181,MATCH(B2271,Sheet1!A$14:A$181,0)),P2275))))</f>
        <v>BACHOCO, RAMEL BAUTISTA</v>
      </c>
      <c r="Q2276">
        <f t="shared" si="143"/>
        <v>130591.09</v>
      </c>
    </row>
    <row r="2277" spans="1:17" x14ac:dyDescent="0.2">
      <c r="A2277" s="10" t="s">
        <v>1441</v>
      </c>
      <c r="B2277" s="10" t="s">
        <v>1442</v>
      </c>
      <c r="C2277" s="11">
        <v>6</v>
      </c>
      <c r="D2277" s="11">
        <v>5.75</v>
      </c>
      <c r="E2277" s="11">
        <v>34.5</v>
      </c>
      <c r="F2277" s="26">
        <f t="shared" si="140"/>
        <v>2145430</v>
      </c>
      <c r="G2277" s="26">
        <f>IF(ISTEXT(E2277),"",IF(ISBLANK(E2277),"",IF(ISTEXT(D2277),"",IF(A2272="Invoice No. : ",INDEX(Sheet1!F$14:F$181,MATCH(B2272,Sheet1!A$14:A$181,0)),G2276))))</f>
        <v>42041</v>
      </c>
      <c r="H2277" s="26" t="str">
        <f t="shared" si="141"/>
        <v>01/17/2023</v>
      </c>
      <c r="I2277" s="26" t="str">
        <f>IF(ISTEXT(E2277),"",IF(ISBLANK(E2277),"",IF(ISTEXT(D2277),"",IF(A2272="Invoice No. : ",TEXT(INDEX(Sheet1!C$14:C$200,MATCH(B2272,Sheet1!A$14:A$200,0)),"hh:mm:ss"),I2276))))</f>
        <v>16:04:23</v>
      </c>
      <c r="J2277">
        <f t="shared" si="142"/>
        <v>2690.75</v>
      </c>
      <c r="K2277">
        <f>IF(ISBLANK(G2277),"",IF(ISTEXT(G2277),"",INDEX(Sheet1!H$14:H$181,MATCH(F2277,Sheet1!A$14:A$181,0))))</f>
        <v>2690.75</v>
      </c>
      <c r="L2277">
        <f>IF(ISBLANK(G2277),"",IF(ISTEXT(G2277),"",INDEX(Sheet1!I$14:I$181,MATCH(F2277,Sheet1!A$14:A$181,0))))</f>
        <v>0</v>
      </c>
      <c r="M2277" t="str">
        <f>IF(ISBLANK(G2277),"",IF(ISTEXT(G2277),"",IF(INDEX(Sheet1!H$14:H$181,MATCH(F2277,Sheet1!A$14:A$181,0))&lt;&gt;0,IF(INDEX(Sheet1!I$14:I$181,MATCH(F2277,Sheet1!A$14:A$181,0))&lt;&gt;0,"Loan &amp; Cash","Loan"),"Cash")))</f>
        <v>Loan</v>
      </c>
      <c r="N2277">
        <f>IF(ISTEXT(E2277),"",IF(ISBLANK(E2277),"",IF(ISTEXT(D2277),"",IF(A2272="Invoice No. : ",INDEX(Sheet1!D$14:D$181,MATCH(B2272,Sheet1!A$14:A$181,0)),N2276))))</f>
        <v>2</v>
      </c>
      <c r="O2277" t="str">
        <f>IF(ISTEXT(E2277),"",IF(ISBLANK(E2277),"",IF(ISTEXT(D2277),"",IF(A2272="Invoice No. : ",INDEX(Sheet1!E$14:E$181,MATCH(B2272,Sheet1!A$14:A$181,0)),O2276))))</f>
        <v>RUBY</v>
      </c>
      <c r="P2277" t="str">
        <f>IF(ISTEXT(E2277),"",IF(ISBLANK(E2277),"",IF(ISTEXT(D2277),"",IF(A2272="Invoice No. : ",INDEX(Sheet1!G$14:G$181,MATCH(B2272,Sheet1!A$14:A$181,0)),P2276))))</f>
        <v>BACHOCO, RAMEL BAUTISTA</v>
      </c>
      <c r="Q2277">
        <f t="shared" si="143"/>
        <v>130591.09</v>
      </c>
    </row>
    <row r="2278" spans="1:17" x14ac:dyDescent="0.2">
      <c r="A2278" s="10" t="s">
        <v>1443</v>
      </c>
      <c r="B2278" s="10" t="s">
        <v>1444</v>
      </c>
      <c r="C2278" s="11">
        <v>3</v>
      </c>
      <c r="D2278" s="11">
        <v>22.25</v>
      </c>
      <c r="E2278" s="11">
        <v>66.75</v>
      </c>
      <c r="F2278" s="26">
        <f t="shared" si="140"/>
        <v>2145430</v>
      </c>
      <c r="G2278" s="26">
        <f>IF(ISTEXT(E2278),"",IF(ISBLANK(E2278),"",IF(ISTEXT(D2278),"",IF(A2273="Invoice No. : ",INDEX(Sheet1!F$14:F$181,MATCH(B2273,Sheet1!A$14:A$181,0)),G2277))))</f>
        <v>42041</v>
      </c>
      <c r="H2278" s="26" t="str">
        <f t="shared" si="141"/>
        <v>01/17/2023</v>
      </c>
      <c r="I2278" s="26" t="str">
        <f>IF(ISTEXT(E2278),"",IF(ISBLANK(E2278),"",IF(ISTEXT(D2278),"",IF(A2273="Invoice No. : ",TEXT(INDEX(Sheet1!C$14:C$200,MATCH(B2273,Sheet1!A$14:A$200,0)),"hh:mm:ss"),I2277))))</f>
        <v>16:04:23</v>
      </c>
      <c r="J2278">
        <f t="shared" si="142"/>
        <v>2690.75</v>
      </c>
      <c r="K2278">
        <f>IF(ISBLANK(G2278),"",IF(ISTEXT(G2278),"",INDEX(Sheet1!H$14:H$181,MATCH(F2278,Sheet1!A$14:A$181,0))))</f>
        <v>2690.75</v>
      </c>
      <c r="L2278">
        <f>IF(ISBLANK(G2278),"",IF(ISTEXT(G2278),"",INDEX(Sheet1!I$14:I$181,MATCH(F2278,Sheet1!A$14:A$181,0))))</f>
        <v>0</v>
      </c>
      <c r="M2278" t="str">
        <f>IF(ISBLANK(G2278),"",IF(ISTEXT(G2278),"",IF(INDEX(Sheet1!H$14:H$181,MATCH(F2278,Sheet1!A$14:A$181,0))&lt;&gt;0,IF(INDEX(Sheet1!I$14:I$181,MATCH(F2278,Sheet1!A$14:A$181,0))&lt;&gt;0,"Loan &amp; Cash","Loan"),"Cash")))</f>
        <v>Loan</v>
      </c>
      <c r="N2278">
        <f>IF(ISTEXT(E2278),"",IF(ISBLANK(E2278),"",IF(ISTEXT(D2278),"",IF(A2273="Invoice No. : ",INDEX(Sheet1!D$14:D$181,MATCH(B2273,Sheet1!A$14:A$181,0)),N2277))))</f>
        <v>2</v>
      </c>
      <c r="O2278" t="str">
        <f>IF(ISTEXT(E2278),"",IF(ISBLANK(E2278),"",IF(ISTEXT(D2278),"",IF(A2273="Invoice No. : ",INDEX(Sheet1!E$14:E$181,MATCH(B2273,Sheet1!A$14:A$181,0)),O2277))))</f>
        <v>RUBY</v>
      </c>
      <c r="P2278" t="str">
        <f>IF(ISTEXT(E2278),"",IF(ISBLANK(E2278),"",IF(ISTEXT(D2278),"",IF(A2273="Invoice No. : ",INDEX(Sheet1!G$14:G$181,MATCH(B2273,Sheet1!A$14:A$181,0)),P2277))))</f>
        <v>BACHOCO, RAMEL BAUTISTA</v>
      </c>
      <c r="Q2278">
        <f t="shared" si="143"/>
        <v>130591.09</v>
      </c>
    </row>
    <row r="2279" spans="1:17" x14ac:dyDescent="0.2">
      <c r="A2279" s="10" t="s">
        <v>1115</v>
      </c>
      <c r="B2279" s="10" t="s">
        <v>1116</v>
      </c>
      <c r="C2279" s="11">
        <v>1</v>
      </c>
      <c r="D2279" s="11">
        <v>66.25</v>
      </c>
      <c r="E2279" s="11">
        <v>66.25</v>
      </c>
      <c r="F2279" s="26">
        <f t="shared" si="140"/>
        <v>2145430</v>
      </c>
      <c r="G2279" s="26">
        <f>IF(ISTEXT(E2279),"",IF(ISBLANK(E2279),"",IF(ISTEXT(D2279),"",IF(A2274="Invoice No. : ",INDEX(Sheet1!F$14:F$181,MATCH(B2274,Sheet1!A$14:A$181,0)),G2278))))</f>
        <v>42041</v>
      </c>
      <c r="H2279" s="26" t="str">
        <f t="shared" si="141"/>
        <v>01/17/2023</v>
      </c>
      <c r="I2279" s="26" t="str">
        <f>IF(ISTEXT(E2279),"",IF(ISBLANK(E2279),"",IF(ISTEXT(D2279),"",IF(A2274="Invoice No. : ",TEXT(INDEX(Sheet1!C$14:C$200,MATCH(B2274,Sheet1!A$14:A$200,0)),"hh:mm:ss"),I2278))))</f>
        <v>16:04:23</v>
      </c>
      <c r="J2279">
        <f t="shared" si="142"/>
        <v>2690.75</v>
      </c>
      <c r="K2279">
        <f>IF(ISBLANK(G2279),"",IF(ISTEXT(G2279),"",INDEX(Sheet1!H$14:H$181,MATCH(F2279,Sheet1!A$14:A$181,0))))</f>
        <v>2690.75</v>
      </c>
      <c r="L2279">
        <f>IF(ISBLANK(G2279),"",IF(ISTEXT(G2279),"",INDEX(Sheet1!I$14:I$181,MATCH(F2279,Sheet1!A$14:A$181,0))))</f>
        <v>0</v>
      </c>
      <c r="M2279" t="str">
        <f>IF(ISBLANK(G2279),"",IF(ISTEXT(G2279),"",IF(INDEX(Sheet1!H$14:H$181,MATCH(F2279,Sheet1!A$14:A$181,0))&lt;&gt;0,IF(INDEX(Sheet1!I$14:I$181,MATCH(F2279,Sheet1!A$14:A$181,0))&lt;&gt;0,"Loan &amp; Cash","Loan"),"Cash")))</f>
        <v>Loan</v>
      </c>
      <c r="N2279">
        <f>IF(ISTEXT(E2279),"",IF(ISBLANK(E2279),"",IF(ISTEXT(D2279),"",IF(A2274="Invoice No. : ",INDEX(Sheet1!D$14:D$181,MATCH(B2274,Sheet1!A$14:A$181,0)),N2278))))</f>
        <v>2</v>
      </c>
      <c r="O2279" t="str">
        <f>IF(ISTEXT(E2279),"",IF(ISBLANK(E2279),"",IF(ISTEXT(D2279),"",IF(A2274="Invoice No. : ",INDEX(Sheet1!E$14:E$181,MATCH(B2274,Sheet1!A$14:A$181,0)),O2278))))</f>
        <v>RUBY</v>
      </c>
      <c r="P2279" t="str">
        <f>IF(ISTEXT(E2279),"",IF(ISBLANK(E2279),"",IF(ISTEXT(D2279),"",IF(A2274="Invoice No. : ",INDEX(Sheet1!G$14:G$181,MATCH(B2274,Sheet1!A$14:A$181,0)),P2278))))</f>
        <v>BACHOCO, RAMEL BAUTISTA</v>
      </c>
      <c r="Q2279">
        <f t="shared" si="143"/>
        <v>130591.09</v>
      </c>
    </row>
    <row r="2280" spans="1:17" x14ac:dyDescent="0.2">
      <c r="D2280" s="12" t="s">
        <v>16</v>
      </c>
      <c r="E2280" s="13">
        <v>2690.75</v>
      </c>
      <c r="F2280" s="26" t="str">
        <f t="shared" si="140"/>
        <v/>
      </c>
      <c r="G2280" s="26" t="str">
        <f>IF(ISTEXT(E2280),"",IF(ISBLANK(E2280),"",IF(ISTEXT(D2280),"",IF(A2275="Invoice No. : ",INDEX(Sheet1!F$14:F$181,MATCH(B2275,Sheet1!A$14:A$181,0)),G2279))))</f>
        <v/>
      </c>
      <c r="H2280" s="26" t="str">
        <f t="shared" si="141"/>
        <v/>
      </c>
      <c r="I2280" s="26" t="str">
        <f>IF(ISTEXT(E2280),"",IF(ISBLANK(E2280),"",IF(ISTEXT(D2280),"",IF(A2275="Invoice No. : ",TEXT(INDEX(Sheet1!C$14:C$200,MATCH(B2275,Sheet1!A$14:A$200,0)),"hh:mm:ss"),I2279))))</f>
        <v/>
      </c>
      <c r="J2280" t="str">
        <f t="shared" si="142"/>
        <v/>
      </c>
      <c r="K2280" t="str">
        <f>IF(ISBLANK(G2280),"",IF(ISTEXT(G2280),"",INDEX(Sheet1!H$14:H$181,MATCH(F2280,Sheet1!A$14:A$181,0))))</f>
        <v/>
      </c>
      <c r="L2280" t="str">
        <f>IF(ISBLANK(G2280),"",IF(ISTEXT(G2280),"",INDEX(Sheet1!I$14:I$181,MATCH(F2280,Sheet1!A$14:A$181,0))))</f>
        <v/>
      </c>
      <c r="M2280" t="str">
        <f>IF(ISBLANK(G2280),"",IF(ISTEXT(G2280),"",IF(INDEX(Sheet1!H$14:H$181,MATCH(F2280,Sheet1!A$14:A$181,0))&lt;&gt;0,IF(INDEX(Sheet1!I$14:I$181,MATCH(F2280,Sheet1!A$14:A$181,0))&lt;&gt;0,"Loan &amp; Cash","Loan"),"Cash")))</f>
        <v/>
      </c>
      <c r="N2280" t="str">
        <f>IF(ISTEXT(E2280),"",IF(ISBLANK(E2280),"",IF(ISTEXT(D2280),"",IF(A2275="Invoice No. : ",INDEX(Sheet1!D$14:D$181,MATCH(B2275,Sheet1!A$14:A$181,0)),N2279))))</f>
        <v/>
      </c>
      <c r="O2280" t="str">
        <f>IF(ISTEXT(E2280),"",IF(ISBLANK(E2280),"",IF(ISTEXT(D2280),"",IF(A2275="Invoice No. : ",INDEX(Sheet1!E$14:E$181,MATCH(B2275,Sheet1!A$14:A$181,0)),O2279))))</f>
        <v/>
      </c>
      <c r="P2280" t="str">
        <f>IF(ISTEXT(E2280),"",IF(ISBLANK(E2280),"",IF(ISTEXT(D2280),"",IF(A2275="Invoice No. : ",INDEX(Sheet1!G$14:G$181,MATCH(B2275,Sheet1!A$14:A$181,0)),P2279))))</f>
        <v/>
      </c>
      <c r="Q2280" t="str">
        <f t="shared" si="143"/>
        <v/>
      </c>
    </row>
    <row r="2281" spans="1:17" x14ac:dyDescent="0.2">
      <c r="F2281" s="26" t="str">
        <f t="shared" si="140"/>
        <v/>
      </c>
      <c r="G2281" s="26" t="str">
        <f>IF(ISTEXT(E2281),"",IF(ISBLANK(E2281),"",IF(ISTEXT(D2281),"",IF(A2276="Invoice No. : ",INDEX(Sheet1!F$14:F$181,MATCH(B2276,Sheet1!A$14:A$181,0)),G2280))))</f>
        <v/>
      </c>
      <c r="H2281" s="26" t="str">
        <f t="shared" si="141"/>
        <v/>
      </c>
      <c r="I2281" s="26" t="str">
        <f>IF(ISTEXT(E2281),"",IF(ISBLANK(E2281),"",IF(ISTEXT(D2281),"",IF(A2276="Invoice No. : ",TEXT(INDEX(Sheet1!C$14:C$200,MATCH(B2276,Sheet1!A$14:A$200,0)),"hh:mm:ss"),I2280))))</f>
        <v/>
      </c>
      <c r="J2281" t="str">
        <f t="shared" si="142"/>
        <v/>
      </c>
      <c r="K2281" t="str">
        <f>IF(ISBLANK(G2281),"",IF(ISTEXT(G2281),"",INDEX(Sheet1!H$14:H$181,MATCH(F2281,Sheet1!A$14:A$181,0))))</f>
        <v/>
      </c>
      <c r="L2281" t="str">
        <f>IF(ISBLANK(G2281),"",IF(ISTEXT(G2281),"",INDEX(Sheet1!I$14:I$181,MATCH(F2281,Sheet1!A$14:A$181,0))))</f>
        <v/>
      </c>
      <c r="M2281" t="str">
        <f>IF(ISBLANK(G2281),"",IF(ISTEXT(G2281),"",IF(INDEX(Sheet1!H$14:H$181,MATCH(F2281,Sheet1!A$14:A$181,0))&lt;&gt;0,IF(INDEX(Sheet1!I$14:I$181,MATCH(F2281,Sheet1!A$14:A$181,0))&lt;&gt;0,"Loan &amp; Cash","Loan"),"Cash")))</f>
        <v/>
      </c>
      <c r="N2281" t="str">
        <f>IF(ISTEXT(E2281),"",IF(ISBLANK(E2281),"",IF(ISTEXT(D2281),"",IF(A2276="Invoice No. : ",INDEX(Sheet1!D$14:D$181,MATCH(B2276,Sheet1!A$14:A$181,0)),N2280))))</f>
        <v/>
      </c>
      <c r="O2281" t="str">
        <f>IF(ISTEXT(E2281),"",IF(ISBLANK(E2281),"",IF(ISTEXT(D2281),"",IF(A2276="Invoice No. : ",INDEX(Sheet1!E$14:E$181,MATCH(B2276,Sheet1!A$14:A$181,0)),O2280))))</f>
        <v/>
      </c>
      <c r="P2281" t="str">
        <f>IF(ISTEXT(E2281),"",IF(ISBLANK(E2281),"",IF(ISTEXT(D2281),"",IF(A2276="Invoice No. : ",INDEX(Sheet1!G$14:G$181,MATCH(B2276,Sheet1!A$14:A$181,0)),P2280))))</f>
        <v/>
      </c>
      <c r="Q2281" t="str">
        <f t="shared" si="143"/>
        <v/>
      </c>
    </row>
    <row r="2282" spans="1:17" x14ac:dyDescent="0.2">
      <c r="F2282" s="26" t="str">
        <f t="shared" si="140"/>
        <v/>
      </c>
      <c r="G2282" s="26" t="str">
        <f>IF(ISTEXT(E2282),"",IF(ISBLANK(E2282),"",IF(ISTEXT(D2282),"",IF(A2277="Invoice No. : ",INDEX(Sheet1!F$14:F$181,MATCH(B2277,Sheet1!A$14:A$181,0)),G2281))))</f>
        <v/>
      </c>
      <c r="H2282" s="26" t="str">
        <f t="shared" si="141"/>
        <v/>
      </c>
      <c r="I2282" s="26" t="str">
        <f>IF(ISTEXT(E2282),"",IF(ISBLANK(E2282),"",IF(ISTEXT(D2282),"",IF(A2277="Invoice No. : ",TEXT(INDEX(Sheet1!C$14:C$200,MATCH(B2277,Sheet1!A$14:A$200,0)),"hh:mm:ss"),I2281))))</f>
        <v/>
      </c>
      <c r="J2282" t="str">
        <f t="shared" si="142"/>
        <v/>
      </c>
      <c r="K2282" t="str">
        <f>IF(ISBLANK(G2282),"",IF(ISTEXT(G2282),"",INDEX(Sheet1!H$14:H$181,MATCH(F2282,Sheet1!A$14:A$181,0))))</f>
        <v/>
      </c>
      <c r="L2282" t="str">
        <f>IF(ISBLANK(G2282),"",IF(ISTEXT(G2282),"",INDEX(Sheet1!I$14:I$181,MATCH(F2282,Sheet1!A$14:A$181,0))))</f>
        <v/>
      </c>
      <c r="M2282" t="str">
        <f>IF(ISBLANK(G2282),"",IF(ISTEXT(G2282),"",IF(INDEX(Sheet1!H$14:H$181,MATCH(F2282,Sheet1!A$14:A$181,0))&lt;&gt;0,IF(INDEX(Sheet1!I$14:I$181,MATCH(F2282,Sheet1!A$14:A$181,0))&lt;&gt;0,"Loan &amp; Cash","Loan"),"Cash")))</f>
        <v/>
      </c>
      <c r="N2282" t="str">
        <f>IF(ISTEXT(E2282),"",IF(ISBLANK(E2282),"",IF(ISTEXT(D2282),"",IF(A2277="Invoice No. : ",INDEX(Sheet1!D$14:D$181,MATCH(B2277,Sheet1!A$14:A$181,0)),N2281))))</f>
        <v/>
      </c>
      <c r="O2282" t="str">
        <f>IF(ISTEXT(E2282),"",IF(ISBLANK(E2282),"",IF(ISTEXT(D2282),"",IF(A2277="Invoice No. : ",INDEX(Sheet1!E$14:E$181,MATCH(B2277,Sheet1!A$14:A$181,0)),O2281))))</f>
        <v/>
      </c>
      <c r="P2282" t="str">
        <f>IF(ISTEXT(E2282),"",IF(ISBLANK(E2282),"",IF(ISTEXT(D2282),"",IF(A2277="Invoice No. : ",INDEX(Sheet1!G$14:G$181,MATCH(B2277,Sheet1!A$14:A$181,0)),P2281))))</f>
        <v/>
      </c>
      <c r="Q2282" t="str">
        <f t="shared" si="143"/>
        <v/>
      </c>
    </row>
    <row r="2283" spans="1:17" x14ac:dyDescent="0.2">
      <c r="A2283" s="3" t="s">
        <v>4</v>
      </c>
      <c r="B2283" s="4">
        <v>2145431</v>
      </c>
      <c r="C2283" s="3" t="s">
        <v>5</v>
      </c>
      <c r="D2283" s="5" t="s">
        <v>185</v>
      </c>
      <c r="F2283" s="26" t="str">
        <f t="shared" si="140"/>
        <v/>
      </c>
      <c r="G2283" s="26" t="str">
        <f>IF(ISTEXT(E2283),"",IF(ISBLANK(E2283),"",IF(ISTEXT(D2283),"",IF(A2278="Invoice No. : ",INDEX(Sheet1!F$14:F$181,MATCH(B2278,Sheet1!A$14:A$181,0)),G2282))))</f>
        <v/>
      </c>
      <c r="H2283" s="26" t="str">
        <f t="shared" si="141"/>
        <v/>
      </c>
      <c r="I2283" s="26" t="str">
        <f>IF(ISTEXT(E2283),"",IF(ISBLANK(E2283),"",IF(ISTEXT(D2283),"",IF(A2278="Invoice No. : ",TEXT(INDEX(Sheet1!C$14:C$200,MATCH(B2278,Sheet1!A$14:A$200,0)),"hh:mm:ss"),I2282))))</f>
        <v/>
      </c>
      <c r="J2283" t="str">
        <f t="shared" si="142"/>
        <v/>
      </c>
      <c r="K2283" t="str">
        <f>IF(ISBLANK(G2283),"",IF(ISTEXT(G2283),"",INDEX(Sheet1!H$14:H$181,MATCH(F2283,Sheet1!A$14:A$181,0))))</f>
        <v/>
      </c>
      <c r="L2283" t="str">
        <f>IF(ISBLANK(G2283),"",IF(ISTEXT(G2283),"",INDEX(Sheet1!I$14:I$181,MATCH(F2283,Sheet1!A$14:A$181,0))))</f>
        <v/>
      </c>
      <c r="M2283" t="str">
        <f>IF(ISBLANK(G2283),"",IF(ISTEXT(G2283),"",IF(INDEX(Sheet1!H$14:H$181,MATCH(F2283,Sheet1!A$14:A$181,0))&lt;&gt;0,IF(INDEX(Sheet1!I$14:I$181,MATCH(F2283,Sheet1!A$14:A$181,0))&lt;&gt;0,"Loan &amp; Cash","Loan"),"Cash")))</f>
        <v/>
      </c>
      <c r="N2283" t="str">
        <f>IF(ISTEXT(E2283),"",IF(ISBLANK(E2283),"",IF(ISTEXT(D2283),"",IF(A2278="Invoice No. : ",INDEX(Sheet1!D$14:D$181,MATCH(B2278,Sheet1!A$14:A$181,0)),N2282))))</f>
        <v/>
      </c>
      <c r="O2283" t="str">
        <f>IF(ISTEXT(E2283),"",IF(ISBLANK(E2283),"",IF(ISTEXT(D2283),"",IF(A2278="Invoice No. : ",INDEX(Sheet1!E$14:E$181,MATCH(B2278,Sheet1!A$14:A$181,0)),O2282))))</f>
        <v/>
      </c>
      <c r="P2283" t="str">
        <f>IF(ISTEXT(E2283),"",IF(ISBLANK(E2283),"",IF(ISTEXT(D2283),"",IF(A2278="Invoice No. : ",INDEX(Sheet1!G$14:G$181,MATCH(B2278,Sheet1!A$14:A$181,0)),P2282))))</f>
        <v/>
      </c>
      <c r="Q2283" t="str">
        <f t="shared" si="143"/>
        <v/>
      </c>
    </row>
    <row r="2284" spans="1:17" x14ac:dyDescent="0.2">
      <c r="A2284" s="3" t="s">
        <v>7</v>
      </c>
      <c r="B2284" s="6">
        <v>44943</v>
      </c>
      <c r="C2284" s="3" t="s">
        <v>8</v>
      </c>
      <c r="D2284" s="7">
        <v>2</v>
      </c>
      <c r="F2284" s="26" t="str">
        <f t="shared" si="140"/>
        <v/>
      </c>
      <c r="G2284" s="26" t="str">
        <f>IF(ISTEXT(E2284),"",IF(ISBLANK(E2284),"",IF(ISTEXT(D2284),"",IF(A2279="Invoice No. : ",INDEX(Sheet1!F$14:F$181,MATCH(B2279,Sheet1!A$14:A$181,0)),G2283))))</f>
        <v/>
      </c>
      <c r="H2284" s="26" t="str">
        <f t="shared" si="141"/>
        <v/>
      </c>
      <c r="I2284" s="26" t="str">
        <f>IF(ISTEXT(E2284),"",IF(ISBLANK(E2284),"",IF(ISTEXT(D2284),"",IF(A2279="Invoice No. : ",TEXT(INDEX(Sheet1!C$14:C$200,MATCH(B2279,Sheet1!A$14:A$200,0)),"hh:mm:ss"),I2283))))</f>
        <v/>
      </c>
      <c r="J2284" t="str">
        <f t="shared" si="142"/>
        <v/>
      </c>
      <c r="K2284" t="str">
        <f>IF(ISBLANK(G2284),"",IF(ISTEXT(G2284),"",INDEX(Sheet1!H$14:H$181,MATCH(F2284,Sheet1!A$14:A$181,0))))</f>
        <v/>
      </c>
      <c r="L2284" t="str">
        <f>IF(ISBLANK(G2284),"",IF(ISTEXT(G2284),"",INDEX(Sheet1!I$14:I$181,MATCH(F2284,Sheet1!A$14:A$181,0))))</f>
        <v/>
      </c>
      <c r="M2284" t="str">
        <f>IF(ISBLANK(G2284),"",IF(ISTEXT(G2284),"",IF(INDEX(Sheet1!H$14:H$181,MATCH(F2284,Sheet1!A$14:A$181,0))&lt;&gt;0,IF(INDEX(Sheet1!I$14:I$181,MATCH(F2284,Sheet1!A$14:A$181,0))&lt;&gt;0,"Loan &amp; Cash","Loan"),"Cash")))</f>
        <v/>
      </c>
      <c r="N2284" t="str">
        <f>IF(ISTEXT(E2284),"",IF(ISBLANK(E2284),"",IF(ISTEXT(D2284),"",IF(A2279="Invoice No. : ",INDEX(Sheet1!D$14:D$181,MATCH(B2279,Sheet1!A$14:A$181,0)),N2283))))</f>
        <v/>
      </c>
      <c r="O2284" t="str">
        <f>IF(ISTEXT(E2284),"",IF(ISBLANK(E2284),"",IF(ISTEXT(D2284),"",IF(A2279="Invoice No. : ",INDEX(Sheet1!E$14:E$181,MATCH(B2279,Sheet1!A$14:A$181,0)),O2283))))</f>
        <v/>
      </c>
      <c r="P2284" t="str">
        <f>IF(ISTEXT(E2284),"",IF(ISBLANK(E2284),"",IF(ISTEXT(D2284),"",IF(A2279="Invoice No. : ",INDEX(Sheet1!G$14:G$181,MATCH(B2279,Sheet1!A$14:A$181,0)),P2283))))</f>
        <v/>
      </c>
      <c r="Q2284" t="str">
        <f t="shared" si="143"/>
        <v/>
      </c>
    </row>
    <row r="2285" spans="1:17" x14ac:dyDescent="0.2">
      <c r="F2285" s="26" t="str">
        <f t="shared" si="140"/>
        <v/>
      </c>
      <c r="G2285" s="26" t="str">
        <f>IF(ISTEXT(E2285),"",IF(ISBLANK(E2285),"",IF(ISTEXT(D2285),"",IF(A2280="Invoice No. : ",INDEX(Sheet1!F$14:F$181,MATCH(B2280,Sheet1!A$14:A$181,0)),G2284))))</f>
        <v/>
      </c>
      <c r="H2285" s="26" t="str">
        <f t="shared" si="141"/>
        <v/>
      </c>
      <c r="I2285" s="26" t="str">
        <f>IF(ISTEXT(E2285),"",IF(ISBLANK(E2285),"",IF(ISTEXT(D2285),"",IF(A2280="Invoice No. : ",TEXT(INDEX(Sheet1!C$14:C$200,MATCH(B2280,Sheet1!A$14:A$200,0)),"hh:mm:ss"),I2284))))</f>
        <v/>
      </c>
      <c r="J2285" t="str">
        <f t="shared" si="142"/>
        <v/>
      </c>
      <c r="K2285" t="str">
        <f>IF(ISBLANK(G2285),"",IF(ISTEXT(G2285),"",INDEX(Sheet1!H$14:H$181,MATCH(F2285,Sheet1!A$14:A$181,0))))</f>
        <v/>
      </c>
      <c r="L2285" t="str">
        <f>IF(ISBLANK(G2285),"",IF(ISTEXT(G2285),"",INDEX(Sheet1!I$14:I$181,MATCH(F2285,Sheet1!A$14:A$181,0))))</f>
        <v/>
      </c>
      <c r="M2285" t="str">
        <f>IF(ISBLANK(G2285),"",IF(ISTEXT(G2285),"",IF(INDEX(Sheet1!H$14:H$181,MATCH(F2285,Sheet1!A$14:A$181,0))&lt;&gt;0,IF(INDEX(Sheet1!I$14:I$181,MATCH(F2285,Sheet1!A$14:A$181,0))&lt;&gt;0,"Loan &amp; Cash","Loan"),"Cash")))</f>
        <v/>
      </c>
      <c r="N2285" t="str">
        <f>IF(ISTEXT(E2285),"",IF(ISBLANK(E2285),"",IF(ISTEXT(D2285),"",IF(A2280="Invoice No. : ",INDEX(Sheet1!D$14:D$181,MATCH(B2280,Sheet1!A$14:A$181,0)),N2284))))</f>
        <v/>
      </c>
      <c r="O2285" t="str">
        <f>IF(ISTEXT(E2285),"",IF(ISBLANK(E2285),"",IF(ISTEXT(D2285),"",IF(A2280="Invoice No. : ",INDEX(Sheet1!E$14:E$181,MATCH(B2280,Sheet1!A$14:A$181,0)),O2284))))</f>
        <v/>
      </c>
      <c r="P2285" t="str">
        <f>IF(ISTEXT(E2285),"",IF(ISBLANK(E2285),"",IF(ISTEXT(D2285),"",IF(A2280="Invoice No. : ",INDEX(Sheet1!G$14:G$181,MATCH(B2280,Sheet1!A$14:A$181,0)),P2284))))</f>
        <v/>
      </c>
      <c r="Q2285" t="str">
        <f t="shared" si="143"/>
        <v/>
      </c>
    </row>
    <row r="2286" spans="1:17" x14ac:dyDescent="0.2">
      <c r="A2286" s="8" t="s">
        <v>9</v>
      </c>
      <c r="B2286" s="8" t="s">
        <v>10</v>
      </c>
      <c r="C2286" s="9" t="s">
        <v>11</v>
      </c>
      <c r="D2286" s="9" t="s">
        <v>12</v>
      </c>
      <c r="E2286" s="9" t="s">
        <v>13</v>
      </c>
      <c r="F2286" s="26" t="str">
        <f t="shared" si="140"/>
        <v/>
      </c>
      <c r="G2286" s="26" t="str">
        <f>IF(ISTEXT(E2286),"",IF(ISBLANK(E2286),"",IF(ISTEXT(D2286),"",IF(A2281="Invoice No. : ",INDEX(Sheet1!F$14:F$181,MATCH(B2281,Sheet1!A$14:A$181,0)),G2285))))</f>
        <v/>
      </c>
      <c r="H2286" s="26" t="str">
        <f t="shared" si="141"/>
        <v/>
      </c>
      <c r="I2286" s="26" t="str">
        <f>IF(ISTEXT(E2286),"",IF(ISBLANK(E2286),"",IF(ISTEXT(D2286),"",IF(A2281="Invoice No. : ",TEXT(INDEX(Sheet1!C$14:C$200,MATCH(B2281,Sheet1!A$14:A$200,0)),"hh:mm:ss"),I2285))))</f>
        <v/>
      </c>
      <c r="J2286" t="str">
        <f t="shared" si="142"/>
        <v/>
      </c>
      <c r="K2286" t="str">
        <f>IF(ISBLANK(G2286),"",IF(ISTEXT(G2286),"",INDEX(Sheet1!H$14:H$181,MATCH(F2286,Sheet1!A$14:A$181,0))))</f>
        <v/>
      </c>
      <c r="L2286" t="str">
        <f>IF(ISBLANK(G2286),"",IF(ISTEXT(G2286),"",INDEX(Sheet1!I$14:I$181,MATCH(F2286,Sheet1!A$14:A$181,0))))</f>
        <v/>
      </c>
      <c r="M2286" t="str">
        <f>IF(ISBLANK(G2286),"",IF(ISTEXT(G2286),"",IF(INDEX(Sheet1!H$14:H$181,MATCH(F2286,Sheet1!A$14:A$181,0))&lt;&gt;0,IF(INDEX(Sheet1!I$14:I$181,MATCH(F2286,Sheet1!A$14:A$181,0))&lt;&gt;0,"Loan &amp; Cash","Loan"),"Cash")))</f>
        <v/>
      </c>
      <c r="N2286" t="str">
        <f>IF(ISTEXT(E2286),"",IF(ISBLANK(E2286),"",IF(ISTEXT(D2286),"",IF(A2281="Invoice No. : ",INDEX(Sheet1!D$14:D$181,MATCH(B2281,Sheet1!A$14:A$181,0)),N2285))))</f>
        <v/>
      </c>
      <c r="O2286" t="str">
        <f>IF(ISTEXT(E2286),"",IF(ISBLANK(E2286),"",IF(ISTEXT(D2286),"",IF(A2281="Invoice No. : ",INDEX(Sheet1!E$14:E$181,MATCH(B2281,Sheet1!A$14:A$181,0)),O2285))))</f>
        <v/>
      </c>
      <c r="P2286" t="str">
        <f>IF(ISTEXT(E2286),"",IF(ISBLANK(E2286),"",IF(ISTEXT(D2286),"",IF(A2281="Invoice No. : ",INDEX(Sheet1!G$14:G$181,MATCH(B2281,Sheet1!A$14:A$181,0)),P2285))))</f>
        <v/>
      </c>
      <c r="Q2286" t="str">
        <f t="shared" si="143"/>
        <v/>
      </c>
    </row>
    <row r="2287" spans="1:17" x14ac:dyDescent="0.2">
      <c r="F2287" s="26" t="str">
        <f t="shared" si="140"/>
        <v/>
      </c>
      <c r="G2287" s="26" t="str">
        <f>IF(ISTEXT(E2287),"",IF(ISBLANK(E2287),"",IF(ISTEXT(D2287),"",IF(A2282="Invoice No. : ",INDEX(Sheet1!F$14:F$181,MATCH(B2282,Sheet1!A$14:A$181,0)),G2286))))</f>
        <v/>
      </c>
      <c r="H2287" s="26" t="str">
        <f t="shared" si="141"/>
        <v/>
      </c>
      <c r="I2287" s="26" t="str">
        <f>IF(ISTEXT(E2287),"",IF(ISBLANK(E2287),"",IF(ISTEXT(D2287),"",IF(A2282="Invoice No. : ",TEXT(INDEX(Sheet1!C$14:C$200,MATCH(B2282,Sheet1!A$14:A$200,0)),"hh:mm:ss"),I2286))))</f>
        <v/>
      </c>
      <c r="J2287" t="str">
        <f t="shared" si="142"/>
        <v/>
      </c>
      <c r="K2287" t="str">
        <f>IF(ISBLANK(G2287),"",IF(ISTEXT(G2287),"",INDEX(Sheet1!H$14:H$181,MATCH(F2287,Sheet1!A$14:A$181,0))))</f>
        <v/>
      </c>
      <c r="L2287" t="str">
        <f>IF(ISBLANK(G2287),"",IF(ISTEXT(G2287),"",INDEX(Sheet1!I$14:I$181,MATCH(F2287,Sheet1!A$14:A$181,0))))</f>
        <v/>
      </c>
      <c r="M2287" t="str">
        <f>IF(ISBLANK(G2287),"",IF(ISTEXT(G2287),"",IF(INDEX(Sheet1!H$14:H$181,MATCH(F2287,Sheet1!A$14:A$181,0))&lt;&gt;0,IF(INDEX(Sheet1!I$14:I$181,MATCH(F2287,Sheet1!A$14:A$181,0))&lt;&gt;0,"Loan &amp; Cash","Loan"),"Cash")))</f>
        <v/>
      </c>
      <c r="N2287" t="str">
        <f>IF(ISTEXT(E2287),"",IF(ISBLANK(E2287),"",IF(ISTEXT(D2287),"",IF(A2282="Invoice No. : ",INDEX(Sheet1!D$14:D$181,MATCH(B2282,Sheet1!A$14:A$181,0)),N2286))))</f>
        <v/>
      </c>
      <c r="O2287" t="str">
        <f>IF(ISTEXT(E2287),"",IF(ISBLANK(E2287),"",IF(ISTEXT(D2287),"",IF(A2282="Invoice No. : ",INDEX(Sheet1!E$14:E$181,MATCH(B2282,Sheet1!A$14:A$181,0)),O2286))))</f>
        <v/>
      </c>
      <c r="P2287" t="str">
        <f>IF(ISTEXT(E2287),"",IF(ISBLANK(E2287),"",IF(ISTEXT(D2287),"",IF(A2282="Invoice No. : ",INDEX(Sheet1!G$14:G$181,MATCH(B2282,Sheet1!A$14:A$181,0)),P2286))))</f>
        <v/>
      </c>
      <c r="Q2287" t="str">
        <f t="shared" si="143"/>
        <v/>
      </c>
    </row>
    <row r="2288" spans="1:17" x14ac:dyDescent="0.2">
      <c r="A2288" s="10" t="s">
        <v>1445</v>
      </c>
      <c r="B2288" s="10" t="s">
        <v>1446</v>
      </c>
      <c r="C2288" s="11">
        <v>1</v>
      </c>
      <c r="D2288" s="11">
        <v>98</v>
      </c>
      <c r="E2288" s="11">
        <v>98</v>
      </c>
      <c r="F2288" s="26">
        <f t="shared" si="140"/>
        <v>2145431</v>
      </c>
      <c r="G2288" s="26">
        <f>IF(ISTEXT(E2288),"",IF(ISBLANK(E2288),"",IF(ISTEXT(D2288),"",IF(A2283="Invoice No. : ",INDEX(Sheet1!F$14:F$181,MATCH(B2283,Sheet1!A$14:A$181,0)),G2287))))</f>
        <v>50905</v>
      </c>
      <c r="H2288" s="26" t="str">
        <f t="shared" si="141"/>
        <v>01/17/2023</v>
      </c>
      <c r="I2288" s="26" t="str">
        <f>IF(ISTEXT(E2288),"",IF(ISBLANK(E2288),"",IF(ISTEXT(D2288),"",IF(A2283="Invoice No. : ",TEXT(INDEX(Sheet1!C$14:C$200,MATCH(B2283,Sheet1!A$14:A$200,0)),"hh:mm:ss"),I2287))))</f>
        <v>16:05:08</v>
      </c>
      <c r="J2288">
        <f t="shared" si="142"/>
        <v>207</v>
      </c>
      <c r="K2288">
        <f>IF(ISBLANK(G2288),"",IF(ISTEXT(G2288),"",INDEX(Sheet1!H$14:H$181,MATCH(F2288,Sheet1!A$14:A$181,0))))</f>
        <v>0</v>
      </c>
      <c r="L2288">
        <f>IF(ISBLANK(G2288),"",IF(ISTEXT(G2288),"",INDEX(Sheet1!I$14:I$181,MATCH(F2288,Sheet1!A$14:A$181,0))))</f>
        <v>207</v>
      </c>
      <c r="M2288" t="str">
        <f>IF(ISBLANK(G2288),"",IF(ISTEXT(G2288),"",IF(INDEX(Sheet1!H$14:H$181,MATCH(F2288,Sheet1!A$14:A$181,0))&lt;&gt;0,IF(INDEX(Sheet1!I$14:I$181,MATCH(F2288,Sheet1!A$14:A$181,0))&lt;&gt;0,"Loan &amp; Cash","Loan"),"Cash")))</f>
        <v>Cash</v>
      </c>
      <c r="N2288">
        <f>IF(ISTEXT(E2288),"",IF(ISBLANK(E2288),"",IF(ISTEXT(D2288),"",IF(A2283="Invoice No. : ",INDEX(Sheet1!D$14:D$181,MATCH(B2283,Sheet1!A$14:A$181,0)),N2287))))</f>
        <v>2</v>
      </c>
      <c r="O2288" t="str">
        <f>IF(ISTEXT(E2288),"",IF(ISBLANK(E2288),"",IF(ISTEXT(D2288),"",IF(A2283="Invoice No. : ",INDEX(Sheet1!E$14:E$181,MATCH(B2283,Sheet1!A$14:A$181,0)),O2287))))</f>
        <v>RUBY</v>
      </c>
      <c r="P2288" t="str">
        <f>IF(ISTEXT(E2288),"",IF(ISBLANK(E2288),"",IF(ISTEXT(D2288),"",IF(A2283="Invoice No. : ",INDEX(Sheet1!G$14:G$181,MATCH(B2283,Sheet1!A$14:A$181,0)),P2287))))</f>
        <v>DALIS, LAILA CALUMINGA</v>
      </c>
      <c r="Q2288">
        <f t="shared" si="143"/>
        <v>130591.09</v>
      </c>
    </row>
    <row r="2289" spans="1:17" x14ac:dyDescent="0.2">
      <c r="A2289" s="10" t="s">
        <v>1447</v>
      </c>
      <c r="B2289" s="10" t="s">
        <v>1448</v>
      </c>
      <c r="C2289" s="11">
        <v>1</v>
      </c>
      <c r="D2289" s="11">
        <v>109</v>
      </c>
      <c r="E2289" s="11">
        <v>109</v>
      </c>
      <c r="F2289" s="26">
        <f t="shared" si="140"/>
        <v>2145431</v>
      </c>
      <c r="G2289" s="26">
        <f>IF(ISTEXT(E2289),"",IF(ISBLANK(E2289),"",IF(ISTEXT(D2289),"",IF(A2284="Invoice No. : ",INDEX(Sheet1!F$14:F$181,MATCH(B2284,Sheet1!A$14:A$181,0)),G2288))))</f>
        <v>50905</v>
      </c>
      <c r="H2289" s="26" t="str">
        <f t="shared" si="141"/>
        <v>01/17/2023</v>
      </c>
      <c r="I2289" s="26" t="str">
        <f>IF(ISTEXT(E2289),"",IF(ISBLANK(E2289),"",IF(ISTEXT(D2289),"",IF(A2284="Invoice No. : ",TEXT(INDEX(Sheet1!C$14:C$200,MATCH(B2284,Sheet1!A$14:A$200,0)),"hh:mm:ss"),I2288))))</f>
        <v>16:05:08</v>
      </c>
      <c r="J2289">
        <f t="shared" si="142"/>
        <v>207</v>
      </c>
      <c r="K2289">
        <f>IF(ISBLANK(G2289),"",IF(ISTEXT(G2289),"",INDEX(Sheet1!H$14:H$181,MATCH(F2289,Sheet1!A$14:A$181,0))))</f>
        <v>0</v>
      </c>
      <c r="L2289">
        <f>IF(ISBLANK(G2289),"",IF(ISTEXT(G2289),"",INDEX(Sheet1!I$14:I$181,MATCH(F2289,Sheet1!A$14:A$181,0))))</f>
        <v>207</v>
      </c>
      <c r="M2289" t="str">
        <f>IF(ISBLANK(G2289),"",IF(ISTEXT(G2289),"",IF(INDEX(Sheet1!H$14:H$181,MATCH(F2289,Sheet1!A$14:A$181,0))&lt;&gt;0,IF(INDEX(Sheet1!I$14:I$181,MATCH(F2289,Sheet1!A$14:A$181,0))&lt;&gt;0,"Loan &amp; Cash","Loan"),"Cash")))</f>
        <v>Cash</v>
      </c>
      <c r="N2289">
        <f>IF(ISTEXT(E2289),"",IF(ISBLANK(E2289),"",IF(ISTEXT(D2289),"",IF(A2284="Invoice No. : ",INDEX(Sheet1!D$14:D$181,MATCH(B2284,Sheet1!A$14:A$181,0)),N2288))))</f>
        <v>2</v>
      </c>
      <c r="O2289" t="str">
        <f>IF(ISTEXT(E2289),"",IF(ISBLANK(E2289),"",IF(ISTEXT(D2289),"",IF(A2284="Invoice No. : ",INDEX(Sheet1!E$14:E$181,MATCH(B2284,Sheet1!A$14:A$181,0)),O2288))))</f>
        <v>RUBY</v>
      </c>
      <c r="P2289" t="str">
        <f>IF(ISTEXT(E2289),"",IF(ISBLANK(E2289),"",IF(ISTEXT(D2289),"",IF(A2284="Invoice No. : ",INDEX(Sheet1!G$14:G$181,MATCH(B2284,Sheet1!A$14:A$181,0)),P2288))))</f>
        <v>DALIS, LAILA CALUMINGA</v>
      </c>
      <c r="Q2289">
        <f t="shared" si="143"/>
        <v>130591.09</v>
      </c>
    </row>
    <row r="2290" spans="1:17" x14ac:dyDescent="0.2">
      <c r="D2290" s="12" t="s">
        <v>16</v>
      </c>
      <c r="E2290" s="13">
        <v>207</v>
      </c>
      <c r="F2290" s="26" t="str">
        <f t="shared" si="140"/>
        <v/>
      </c>
      <c r="G2290" s="26" t="str">
        <f>IF(ISTEXT(E2290),"",IF(ISBLANK(E2290),"",IF(ISTEXT(D2290),"",IF(A2285="Invoice No. : ",INDEX(Sheet1!F$14:F$181,MATCH(B2285,Sheet1!A$14:A$181,0)),G2289))))</f>
        <v/>
      </c>
      <c r="H2290" s="26" t="str">
        <f t="shared" si="141"/>
        <v/>
      </c>
      <c r="I2290" s="26" t="str">
        <f>IF(ISTEXT(E2290),"",IF(ISBLANK(E2290),"",IF(ISTEXT(D2290),"",IF(A2285="Invoice No. : ",TEXT(INDEX(Sheet1!C$14:C$200,MATCH(B2285,Sheet1!A$14:A$200,0)),"hh:mm:ss"),I2289))))</f>
        <v/>
      </c>
      <c r="J2290" t="str">
        <f t="shared" si="142"/>
        <v/>
      </c>
      <c r="K2290" t="str">
        <f>IF(ISBLANK(G2290),"",IF(ISTEXT(G2290),"",INDEX(Sheet1!H$14:H$181,MATCH(F2290,Sheet1!A$14:A$181,0))))</f>
        <v/>
      </c>
      <c r="L2290" t="str">
        <f>IF(ISBLANK(G2290),"",IF(ISTEXT(G2290),"",INDEX(Sheet1!I$14:I$181,MATCH(F2290,Sheet1!A$14:A$181,0))))</f>
        <v/>
      </c>
      <c r="M2290" t="str">
        <f>IF(ISBLANK(G2290),"",IF(ISTEXT(G2290),"",IF(INDEX(Sheet1!H$14:H$181,MATCH(F2290,Sheet1!A$14:A$181,0))&lt;&gt;0,IF(INDEX(Sheet1!I$14:I$181,MATCH(F2290,Sheet1!A$14:A$181,0))&lt;&gt;0,"Loan &amp; Cash","Loan"),"Cash")))</f>
        <v/>
      </c>
      <c r="N2290" t="str">
        <f>IF(ISTEXT(E2290),"",IF(ISBLANK(E2290),"",IF(ISTEXT(D2290),"",IF(A2285="Invoice No. : ",INDEX(Sheet1!D$14:D$181,MATCH(B2285,Sheet1!A$14:A$181,0)),N2289))))</f>
        <v/>
      </c>
      <c r="O2290" t="str">
        <f>IF(ISTEXT(E2290),"",IF(ISBLANK(E2290),"",IF(ISTEXT(D2290),"",IF(A2285="Invoice No. : ",INDEX(Sheet1!E$14:E$181,MATCH(B2285,Sheet1!A$14:A$181,0)),O2289))))</f>
        <v/>
      </c>
      <c r="P2290" t="str">
        <f>IF(ISTEXT(E2290),"",IF(ISBLANK(E2290),"",IF(ISTEXT(D2290),"",IF(A2285="Invoice No. : ",INDEX(Sheet1!G$14:G$181,MATCH(B2285,Sheet1!A$14:A$181,0)),P2289))))</f>
        <v/>
      </c>
      <c r="Q2290" t="str">
        <f t="shared" si="143"/>
        <v/>
      </c>
    </row>
    <row r="2291" spans="1:17" x14ac:dyDescent="0.2">
      <c r="F2291" s="26" t="str">
        <f t="shared" si="140"/>
        <v/>
      </c>
      <c r="G2291" s="26" t="str">
        <f>IF(ISTEXT(E2291),"",IF(ISBLANK(E2291),"",IF(ISTEXT(D2291),"",IF(A2286="Invoice No. : ",INDEX(Sheet1!F$14:F$181,MATCH(B2286,Sheet1!A$14:A$181,0)),G2290))))</f>
        <v/>
      </c>
      <c r="H2291" s="26" t="str">
        <f t="shared" si="141"/>
        <v/>
      </c>
      <c r="I2291" s="26" t="str">
        <f>IF(ISTEXT(E2291),"",IF(ISBLANK(E2291),"",IF(ISTEXT(D2291),"",IF(A2286="Invoice No. : ",TEXT(INDEX(Sheet1!C$14:C$200,MATCH(B2286,Sheet1!A$14:A$200,0)),"hh:mm:ss"),I2290))))</f>
        <v/>
      </c>
      <c r="J2291" t="str">
        <f t="shared" si="142"/>
        <v/>
      </c>
      <c r="K2291" t="str">
        <f>IF(ISBLANK(G2291),"",IF(ISTEXT(G2291),"",INDEX(Sheet1!H$14:H$181,MATCH(F2291,Sheet1!A$14:A$181,0))))</f>
        <v/>
      </c>
      <c r="L2291" t="str">
        <f>IF(ISBLANK(G2291),"",IF(ISTEXT(G2291),"",INDEX(Sheet1!I$14:I$181,MATCH(F2291,Sheet1!A$14:A$181,0))))</f>
        <v/>
      </c>
      <c r="M2291" t="str">
        <f>IF(ISBLANK(G2291),"",IF(ISTEXT(G2291),"",IF(INDEX(Sheet1!H$14:H$181,MATCH(F2291,Sheet1!A$14:A$181,0))&lt;&gt;0,IF(INDEX(Sheet1!I$14:I$181,MATCH(F2291,Sheet1!A$14:A$181,0))&lt;&gt;0,"Loan &amp; Cash","Loan"),"Cash")))</f>
        <v/>
      </c>
      <c r="N2291" t="str">
        <f>IF(ISTEXT(E2291),"",IF(ISBLANK(E2291),"",IF(ISTEXT(D2291),"",IF(A2286="Invoice No. : ",INDEX(Sheet1!D$14:D$181,MATCH(B2286,Sheet1!A$14:A$181,0)),N2290))))</f>
        <v/>
      </c>
      <c r="O2291" t="str">
        <f>IF(ISTEXT(E2291),"",IF(ISBLANK(E2291),"",IF(ISTEXT(D2291),"",IF(A2286="Invoice No. : ",INDEX(Sheet1!E$14:E$181,MATCH(B2286,Sheet1!A$14:A$181,0)),O2290))))</f>
        <v/>
      </c>
      <c r="P2291" t="str">
        <f>IF(ISTEXT(E2291),"",IF(ISBLANK(E2291),"",IF(ISTEXT(D2291),"",IF(A2286="Invoice No. : ",INDEX(Sheet1!G$14:G$181,MATCH(B2286,Sheet1!A$14:A$181,0)),P2290))))</f>
        <v/>
      </c>
      <c r="Q2291" t="str">
        <f t="shared" si="143"/>
        <v/>
      </c>
    </row>
    <row r="2292" spans="1:17" x14ac:dyDescent="0.2">
      <c r="F2292" s="26" t="str">
        <f t="shared" si="140"/>
        <v/>
      </c>
      <c r="G2292" s="26" t="str">
        <f>IF(ISTEXT(E2292),"",IF(ISBLANK(E2292),"",IF(ISTEXT(D2292),"",IF(A2287="Invoice No. : ",INDEX(Sheet1!F$14:F$181,MATCH(B2287,Sheet1!A$14:A$181,0)),G2291))))</f>
        <v/>
      </c>
      <c r="H2292" s="26" t="str">
        <f t="shared" si="141"/>
        <v/>
      </c>
      <c r="I2292" s="26" t="str">
        <f>IF(ISTEXT(E2292),"",IF(ISBLANK(E2292),"",IF(ISTEXT(D2292),"",IF(A2287="Invoice No. : ",TEXT(INDEX(Sheet1!C$14:C$200,MATCH(B2287,Sheet1!A$14:A$200,0)),"hh:mm:ss"),I2291))))</f>
        <v/>
      </c>
      <c r="J2292" t="str">
        <f t="shared" si="142"/>
        <v/>
      </c>
      <c r="K2292" t="str">
        <f>IF(ISBLANK(G2292),"",IF(ISTEXT(G2292),"",INDEX(Sheet1!H$14:H$181,MATCH(F2292,Sheet1!A$14:A$181,0))))</f>
        <v/>
      </c>
      <c r="L2292" t="str">
        <f>IF(ISBLANK(G2292),"",IF(ISTEXT(G2292),"",INDEX(Sheet1!I$14:I$181,MATCH(F2292,Sheet1!A$14:A$181,0))))</f>
        <v/>
      </c>
      <c r="M2292" t="str">
        <f>IF(ISBLANK(G2292),"",IF(ISTEXT(G2292),"",IF(INDEX(Sheet1!H$14:H$181,MATCH(F2292,Sheet1!A$14:A$181,0))&lt;&gt;0,IF(INDEX(Sheet1!I$14:I$181,MATCH(F2292,Sheet1!A$14:A$181,0))&lt;&gt;0,"Loan &amp; Cash","Loan"),"Cash")))</f>
        <v/>
      </c>
      <c r="N2292" t="str">
        <f>IF(ISTEXT(E2292),"",IF(ISBLANK(E2292),"",IF(ISTEXT(D2292),"",IF(A2287="Invoice No. : ",INDEX(Sheet1!D$14:D$181,MATCH(B2287,Sheet1!A$14:A$181,0)),N2291))))</f>
        <v/>
      </c>
      <c r="O2292" t="str">
        <f>IF(ISTEXT(E2292),"",IF(ISBLANK(E2292),"",IF(ISTEXT(D2292),"",IF(A2287="Invoice No. : ",INDEX(Sheet1!E$14:E$181,MATCH(B2287,Sheet1!A$14:A$181,0)),O2291))))</f>
        <v/>
      </c>
      <c r="P2292" t="str">
        <f>IF(ISTEXT(E2292),"",IF(ISBLANK(E2292),"",IF(ISTEXT(D2292),"",IF(A2287="Invoice No. : ",INDEX(Sheet1!G$14:G$181,MATCH(B2287,Sheet1!A$14:A$181,0)),P2291))))</f>
        <v/>
      </c>
      <c r="Q2292" t="str">
        <f t="shared" si="143"/>
        <v/>
      </c>
    </row>
    <row r="2293" spans="1:17" x14ac:dyDescent="0.2">
      <c r="A2293" s="3" t="s">
        <v>4</v>
      </c>
      <c r="B2293" s="4">
        <v>2145432</v>
      </c>
      <c r="C2293" s="3" t="s">
        <v>5</v>
      </c>
      <c r="D2293" s="5" t="s">
        <v>185</v>
      </c>
      <c r="F2293" s="26" t="str">
        <f t="shared" si="140"/>
        <v/>
      </c>
      <c r="G2293" s="26" t="str">
        <f>IF(ISTEXT(E2293),"",IF(ISBLANK(E2293),"",IF(ISTEXT(D2293),"",IF(A2288="Invoice No. : ",INDEX(Sheet1!F$14:F$181,MATCH(B2288,Sheet1!A$14:A$181,0)),G2292))))</f>
        <v/>
      </c>
      <c r="H2293" s="26" t="str">
        <f t="shared" si="141"/>
        <v/>
      </c>
      <c r="I2293" s="26" t="str">
        <f>IF(ISTEXT(E2293),"",IF(ISBLANK(E2293),"",IF(ISTEXT(D2293),"",IF(A2288="Invoice No. : ",TEXT(INDEX(Sheet1!C$14:C$200,MATCH(B2288,Sheet1!A$14:A$200,0)),"hh:mm:ss"),I2292))))</f>
        <v/>
      </c>
      <c r="J2293" t="str">
        <f t="shared" si="142"/>
        <v/>
      </c>
      <c r="K2293" t="str">
        <f>IF(ISBLANK(G2293),"",IF(ISTEXT(G2293),"",INDEX(Sheet1!H$14:H$181,MATCH(F2293,Sheet1!A$14:A$181,0))))</f>
        <v/>
      </c>
      <c r="L2293" t="str">
        <f>IF(ISBLANK(G2293),"",IF(ISTEXT(G2293),"",INDEX(Sheet1!I$14:I$181,MATCH(F2293,Sheet1!A$14:A$181,0))))</f>
        <v/>
      </c>
      <c r="M2293" t="str">
        <f>IF(ISBLANK(G2293),"",IF(ISTEXT(G2293),"",IF(INDEX(Sheet1!H$14:H$181,MATCH(F2293,Sheet1!A$14:A$181,0))&lt;&gt;0,IF(INDEX(Sheet1!I$14:I$181,MATCH(F2293,Sheet1!A$14:A$181,0))&lt;&gt;0,"Loan &amp; Cash","Loan"),"Cash")))</f>
        <v/>
      </c>
      <c r="N2293" t="str">
        <f>IF(ISTEXT(E2293),"",IF(ISBLANK(E2293),"",IF(ISTEXT(D2293),"",IF(A2288="Invoice No. : ",INDEX(Sheet1!D$14:D$181,MATCH(B2288,Sheet1!A$14:A$181,0)),N2292))))</f>
        <v/>
      </c>
      <c r="O2293" t="str">
        <f>IF(ISTEXT(E2293),"",IF(ISBLANK(E2293),"",IF(ISTEXT(D2293),"",IF(A2288="Invoice No. : ",INDEX(Sheet1!E$14:E$181,MATCH(B2288,Sheet1!A$14:A$181,0)),O2292))))</f>
        <v/>
      </c>
      <c r="P2293" t="str">
        <f>IF(ISTEXT(E2293),"",IF(ISBLANK(E2293),"",IF(ISTEXT(D2293),"",IF(A2288="Invoice No. : ",INDEX(Sheet1!G$14:G$181,MATCH(B2288,Sheet1!A$14:A$181,0)),P2292))))</f>
        <v/>
      </c>
      <c r="Q2293" t="str">
        <f t="shared" si="143"/>
        <v/>
      </c>
    </row>
    <row r="2294" spans="1:17" x14ac:dyDescent="0.2">
      <c r="A2294" s="3" t="s">
        <v>7</v>
      </c>
      <c r="B2294" s="6">
        <v>44943</v>
      </c>
      <c r="C2294" s="3" t="s">
        <v>8</v>
      </c>
      <c r="D2294" s="7">
        <v>2</v>
      </c>
      <c r="F2294" s="26" t="str">
        <f t="shared" si="140"/>
        <v/>
      </c>
      <c r="G2294" s="26" t="str">
        <f>IF(ISTEXT(E2294),"",IF(ISBLANK(E2294),"",IF(ISTEXT(D2294),"",IF(A2289="Invoice No. : ",INDEX(Sheet1!F$14:F$181,MATCH(B2289,Sheet1!A$14:A$181,0)),G2293))))</f>
        <v/>
      </c>
      <c r="H2294" s="26" t="str">
        <f t="shared" si="141"/>
        <v/>
      </c>
      <c r="I2294" s="26" t="str">
        <f>IF(ISTEXT(E2294),"",IF(ISBLANK(E2294),"",IF(ISTEXT(D2294),"",IF(A2289="Invoice No. : ",TEXT(INDEX(Sheet1!C$14:C$200,MATCH(B2289,Sheet1!A$14:A$200,0)),"hh:mm:ss"),I2293))))</f>
        <v/>
      </c>
      <c r="J2294" t="str">
        <f t="shared" si="142"/>
        <v/>
      </c>
      <c r="K2294" t="str">
        <f>IF(ISBLANK(G2294),"",IF(ISTEXT(G2294),"",INDEX(Sheet1!H$14:H$181,MATCH(F2294,Sheet1!A$14:A$181,0))))</f>
        <v/>
      </c>
      <c r="L2294" t="str">
        <f>IF(ISBLANK(G2294),"",IF(ISTEXT(G2294),"",INDEX(Sheet1!I$14:I$181,MATCH(F2294,Sheet1!A$14:A$181,0))))</f>
        <v/>
      </c>
      <c r="M2294" t="str">
        <f>IF(ISBLANK(G2294),"",IF(ISTEXT(G2294),"",IF(INDEX(Sheet1!H$14:H$181,MATCH(F2294,Sheet1!A$14:A$181,0))&lt;&gt;0,IF(INDEX(Sheet1!I$14:I$181,MATCH(F2294,Sheet1!A$14:A$181,0))&lt;&gt;0,"Loan &amp; Cash","Loan"),"Cash")))</f>
        <v/>
      </c>
      <c r="N2294" t="str">
        <f>IF(ISTEXT(E2294),"",IF(ISBLANK(E2294),"",IF(ISTEXT(D2294),"",IF(A2289="Invoice No. : ",INDEX(Sheet1!D$14:D$181,MATCH(B2289,Sheet1!A$14:A$181,0)),N2293))))</f>
        <v/>
      </c>
      <c r="O2294" t="str">
        <f>IF(ISTEXT(E2294),"",IF(ISBLANK(E2294),"",IF(ISTEXT(D2294),"",IF(A2289="Invoice No. : ",INDEX(Sheet1!E$14:E$181,MATCH(B2289,Sheet1!A$14:A$181,0)),O2293))))</f>
        <v/>
      </c>
      <c r="P2294" t="str">
        <f>IF(ISTEXT(E2294),"",IF(ISBLANK(E2294),"",IF(ISTEXT(D2294),"",IF(A2289="Invoice No. : ",INDEX(Sheet1!G$14:G$181,MATCH(B2289,Sheet1!A$14:A$181,0)),P2293))))</f>
        <v/>
      </c>
      <c r="Q2294" t="str">
        <f t="shared" si="143"/>
        <v/>
      </c>
    </row>
    <row r="2295" spans="1:17" x14ac:dyDescent="0.2">
      <c r="F2295" s="26" t="str">
        <f t="shared" si="140"/>
        <v/>
      </c>
      <c r="G2295" s="26" t="str">
        <f>IF(ISTEXT(E2295),"",IF(ISBLANK(E2295),"",IF(ISTEXT(D2295),"",IF(A2290="Invoice No. : ",INDEX(Sheet1!F$14:F$181,MATCH(B2290,Sheet1!A$14:A$181,0)),G2294))))</f>
        <v/>
      </c>
      <c r="H2295" s="26" t="str">
        <f t="shared" si="141"/>
        <v/>
      </c>
      <c r="I2295" s="26" t="str">
        <f>IF(ISTEXT(E2295),"",IF(ISBLANK(E2295),"",IF(ISTEXT(D2295),"",IF(A2290="Invoice No. : ",TEXT(INDEX(Sheet1!C$14:C$200,MATCH(B2290,Sheet1!A$14:A$200,0)),"hh:mm:ss"),I2294))))</f>
        <v/>
      </c>
      <c r="J2295" t="str">
        <f t="shared" si="142"/>
        <v/>
      </c>
      <c r="K2295" t="str">
        <f>IF(ISBLANK(G2295),"",IF(ISTEXT(G2295),"",INDEX(Sheet1!H$14:H$181,MATCH(F2295,Sheet1!A$14:A$181,0))))</f>
        <v/>
      </c>
      <c r="L2295" t="str">
        <f>IF(ISBLANK(G2295),"",IF(ISTEXT(G2295),"",INDEX(Sheet1!I$14:I$181,MATCH(F2295,Sheet1!A$14:A$181,0))))</f>
        <v/>
      </c>
      <c r="M2295" t="str">
        <f>IF(ISBLANK(G2295),"",IF(ISTEXT(G2295),"",IF(INDEX(Sheet1!H$14:H$181,MATCH(F2295,Sheet1!A$14:A$181,0))&lt;&gt;0,IF(INDEX(Sheet1!I$14:I$181,MATCH(F2295,Sheet1!A$14:A$181,0))&lt;&gt;0,"Loan &amp; Cash","Loan"),"Cash")))</f>
        <v/>
      </c>
      <c r="N2295" t="str">
        <f>IF(ISTEXT(E2295),"",IF(ISBLANK(E2295),"",IF(ISTEXT(D2295),"",IF(A2290="Invoice No. : ",INDEX(Sheet1!D$14:D$181,MATCH(B2290,Sheet1!A$14:A$181,0)),N2294))))</f>
        <v/>
      </c>
      <c r="O2295" t="str">
        <f>IF(ISTEXT(E2295),"",IF(ISBLANK(E2295),"",IF(ISTEXT(D2295),"",IF(A2290="Invoice No. : ",INDEX(Sheet1!E$14:E$181,MATCH(B2290,Sheet1!A$14:A$181,0)),O2294))))</f>
        <v/>
      </c>
      <c r="P2295" t="str">
        <f>IF(ISTEXT(E2295),"",IF(ISBLANK(E2295),"",IF(ISTEXT(D2295),"",IF(A2290="Invoice No. : ",INDEX(Sheet1!G$14:G$181,MATCH(B2290,Sheet1!A$14:A$181,0)),P2294))))</f>
        <v/>
      </c>
      <c r="Q2295" t="str">
        <f t="shared" si="143"/>
        <v/>
      </c>
    </row>
    <row r="2296" spans="1:17" x14ac:dyDescent="0.2">
      <c r="A2296" s="8" t="s">
        <v>9</v>
      </c>
      <c r="B2296" s="8" t="s">
        <v>10</v>
      </c>
      <c r="C2296" s="9" t="s">
        <v>11</v>
      </c>
      <c r="D2296" s="9" t="s">
        <v>12</v>
      </c>
      <c r="E2296" s="9" t="s">
        <v>13</v>
      </c>
      <c r="F2296" s="26" t="str">
        <f t="shared" si="140"/>
        <v/>
      </c>
      <c r="G2296" s="26" t="str">
        <f>IF(ISTEXT(E2296),"",IF(ISBLANK(E2296),"",IF(ISTEXT(D2296),"",IF(A2291="Invoice No. : ",INDEX(Sheet1!F$14:F$181,MATCH(B2291,Sheet1!A$14:A$181,0)),G2295))))</f>
        <v/>
      </c>
      <c r="H2296" s="26" t="str">
        <f t="shared" si="141"/>
        <v/>
      </c>
      <c r="I2296" s="26" t="str">
        <f>IF(ISTEXT(E2296),"",IF(ISBLANK(E2296),"",IF(ISTEXT(D2296),"",IF(A2291="Invoice No. : ",TEXT(INDEX(Sheet1!C$14:C$200,MATCH(B2291,Sheet1!A$14:A$200,0)),"hh:mm:ss"),I2295))))</f>
        <v/>
      </c>
      <c r="J2296" t="str">
        <f t="shared" si="142"/>
        <v/>
      </c>
      <c r="K2296" t="str">
        <f>IF(ISBLANK(G2296),"",IF(ISTEXT(G2296),"",INDEX(Sheet1!H$14:H$181,MATCH(F2296,Sheet1!A$14:A$181,0))))</f>
        <v/>
      </c>
      <c r="L2296" t="str">
        <f>IF(ISBLANK(G2296),"",IF(ISTEXT(G2296),"",INDEX(Sheet1!I$14:I$181,MATCH(F2296,Sheet1!A$14:A$181,0))))</f>
        <v/>
      </c>
      <c r="M2296" t="str">
        <f>IF(ISBLANK(G2296),"",IF(ISTEXT(G2296),"",IF(INDEX(Sheet1!H$14:H$181,MATCH(F2296,Sheet1!A$14:A$181,0))&lt;&gt;0,IF(INDEX(Sheet1!I$14:I$181,MATCH(F2296,Sheet1!A$14:A$181,0))&lt;&gt;0,"Loan &amp; Cash","Loan"),"Cash")))</f>
        <v/>
      </c>
      <c r="N2296" t="str">
        <f>IF(ISTEXT(E2296),"",IF(ISBLANK(E2296),"",IF(ISTEXT(D2296),"",IF(A2291="Invoice No. : ",INDEX(Sheet1!D$14:D$181,MATCH(B2291,Sheet1!A$14:A$181,0)),N2295))))</f>
        <v/>
      </c>
      <c r="O2296" t="str">
        <f>IF(ISTEXT(E2296),"",IF(ISBLANK(E2296),"",IF(ISTEXT(D2296),"",IF(A2291="Invoice No. : ",INDEX(Sheet1!E$14:E$181,MATCH(B2291,Sheet1!A$14:A$181,0)),O2295))))</f>
        <v/>
      </c>
      <c r="P2296" t="str">
        <f>IF(ISTEXT(E2296),"",IF(ISBLANK(E2296),"",IF(ISTEXT(D2296),"",IF(A2291="Invoice No. : ",INDEX(Sheet1!G$14:G$181,MATCH(B2291,Sheet1!A$14:A$181,0)),P2295))))</f>
        <v/>
      </c>
      <c r="Q2296" t="str">
        <f t="shared" si="143"/>
        <v/>
      </c>
    </row>
    <row r="2297" spans="1:17" x14ac:dyDescent="0.2">
      <c r="F2297" s="26" t="str">
        <f t="shared" si="140"/>
        <v/>
      </c>
      <c r="G2297" s="26" t="str">
        <f>IF(ISTEXT(E2297),"",IF(ISBLANK(E2297),"",IF(ISTEXT(D2297),"",IF(A2292="Invoice No. : ",INDEX(Sheet1!F$14:F$181,MATCH(B2292,Sheet1!A$14:A$181,0)),G2296))))</f>
        <v/>
      </c>
      <c r="H2297" s="26" t="str">
        <f t="shared" si="141"/>
        <v/>
      </c>
      <c r="I2297" s="26" t="str">
        <f>IF(ISTEXT(E2297),"",IF(ISBLANK(E2297),"",IF(ISTEXT(D2297),"",IF(A2292="Invoice No. : ",TEXT(INDEX(Sheet1!C$14:C$200,MATCH(B2292,Sheet1!A$14:A$200,0)),"hh:mm:ss"),I2296))))</f>
        <v/>
      </c>
      <c r="J2297" t="str">
        <f t="shared" si="142"/>
        <v/>
      </c>
      <c r="K2297" t="str">
        <f>IF(ISBLANK(G2297),"",IF(ISTEXT(G2297),"",INDEX(Sheet1!H$14:H$181,MATCH(F2297,Sheet1!A$14:A$181,0))))</f>
        <v/>
      </c>
      <c r="L2297" t="str">
        <f>IF(ISBLANK(G2297),"",IF(ISTEXT(G2297),"",INDEX(Sheet1!I$14:I$181,MATCH(F2297,Sheet1!A$14:A$181,0))))</f>
        <v/>
      </c>
      <c r="M2297" t="str">
        <f>IF(ISBLANK(G2297),"",IF(ISTEXT(G2297),"",IF(INDEX(Sheet1!H$14:H$181,MATCH(F2297,Sheet1!A$14:A$181,0))&lt;&gt;0,IF(INDEX(Sheet1!I$14:I$181,MATCH(F2297,Sheet1!A$14:A$181,0))&lt;&gt;0,"Loan &amp; Cash","Loan"),"Cash")))</f>
        <v/>
      </c>
      <c r="N2297" t="str">
        <f>IF(ISTEXT(E2297),"",IF(ISBLANK(E2297),"",IF(ISTEXT(D2297),"",IF(A2292="Invoice No. : ",INDEX(Sheet1!D$14:D$181,MATCH(B2292,Sheet1!A$14:A$181,0)),N2296))))</f>
        <v/>
      </c>
      <c r="O2297" t="str">
        <f>IF(ISTEXT(E2297),"",IF(ISBLANK(E2297),"",IF(ISTEXT(D2297),"",IF(A2292="Invoice No. : ",INDEX(Sheet1!E$14:E$181,MATCH(B2292,Sheet1!A$14:A$181,0)),O2296))))</f>
        <v/>
      </c>
      <c r="P2297" t="str">
        <f>IF(ISTEXT(E2297),"",IF(ISBLANK(E2297),"",IF(ISTEXT(D2297),"",IF(A2292="Invoice No. : ",INDEX(Sheet1!G$14:G$181,MATCH(B2292,Sheet1!A$14:A$181,0)),P2296))))</f>
        <v/>
      </c>
      <c r="Q2297" t="str">
        <f t="shared" si="143"/>
        <v/>
      </c>
    </row>
    <row r="2298" spans="1:17" x14ac:dyDescent="0.2">
      <c r="A2298" s="10" t="s">
        <v>61</v>
      </c>
      <c r="B2298" s="10" t="s">
        <v>62</v>
      </c>
      <c r="C2298" s="11">
        <v>2</v>
      </c>
      <c r="D2298" s="11">
        <v>1020</v>
      </c>
      <c r="E2298" s="11">
        <v>2040</v>
      </c>
      <c r="F2298" s="26">
        <f t="shared" si="140"/>
        <v>2145432</v>
      </c>
      <c r="G2298" s="26">
        <f>IF(ISTEXT(E2298),"",IF(ISBLANK(E2298),"",IF(ISTEXT(D2298),"",IF(A2293="Invoice No. : ",INDEX(Sheet1!F$14:F$181,MATCH(B2293,Sheet1!A$14:A$181,0)),G2297))))</f>
        <v>36049</v>
      </c>
      <c r="H2298" s="26" t="str">
        <f t="shared" si="141"/>
        <v>01/17/2023</v>
      </c>
      <c r="I2298" s="26" t="str">
        <f>IF(ISTEXT(E2298),"",IF(ISBLANK(E2298),"",IF(ISTEXT(D2298),"",IF(A2293="Invoice No. : ",TEXT(INDEX(Sheet1!C$14:C$200,MATCH(B2293,Sheet1!A$14:A$200,0)),"hh:mm:ss"),I2297))))</f>
        <v>16:07:42</v>
      </c>
      <c r="J2298">
        <f t="shared" si="142"/>
        <v>2040</v>
      </c>
      <c r="K2298">
        <f>IF(ISBLANK(G2298),"",IF(ISTEXT(G2298),"",INDEX(Sheet1!H$14:H$181,MATCH(F2298,Sheet1!A$14:A$181,0))))</f>
        <v>2040</v>
      </c>
      <c r="L2298">
        <f>IF(ISBLANK(G2298),"",IF(ISTEXT(G2298),"",INDEX(Sheet1!I$14:I$181,MATCH(F2298,Sheet1!A$14:A$181,0))))</f>
        <v>0</v>
      </c>
      <c r="M2298" t="str">
        <f>IF(ISBLANK(G2298),"",IF(ISTEXT(G2298),"",IF(INDEX(Sheet1!H$14:H$181,MATCH(F2298,Sheet1!A$14:A$181,0))&lt;&gt;0,IF(INDEX(Sheet1!I$14:I$181,MATCH(F2298,Sheet1!A$14:A$181,0))&lt;&gt;0,"Loan &amp; Cash","Loan"),"Cash")))</f>
        <v>Loan</v>
      </c>
      <c r="N2298">
        <f>IF(ISTEXT(E2298),"",IF(ISBLANK(E2298),"",IF(ISTEXT(D2298),"",IF(A2293="Invoice No. : ",INDEX(Sheet1!D$14:D$181,MATCH(B2293,Sheet1!A$14:A$181,0)),N2297))))</f>
        <v>2</v>
      </c>
      <c r="O2298" t="str">
        <f>IF(ISTEXT(E2298),"",IF(ISBLANK(E2298),"",IF(ISTEXT(D2298),"",IF(A2293="Invoice No. : ",INDEX(Sheet1!E$14:E$181,MATCH(B2293,Sheet1!A$14:A$181,0)),O2297))))</f>
        <v>RUBY</v>
      </c>
      <c r="P2298" t="str">
        <f>IF(ISTEXT(E2298),"",IF(ISBLANK(E2298),"",IF(ISTEXT(D2298),"",IF(A2293="Invoice No. : ",INDEX(Sheet1!G$14:G$181,MATCH(B2293,Sheet1!A$14:A$181,0)),P2297))))</f>
        <v>VIDAL, ALDREX OBER</v>
      </c>
      <c r="Q2298">
        <f t="shared" si="143"/>
        <v>130591.09</v>
      </c>
    </row>
    <row r="2299" spans="1:17" x14ac:dyDescent="0.2">
      <c r="D2299" s="12" t="s">
        <v>16</v>
      </c>
      <c r="E2299" s="13">
        <v>2040</v>
      </c>
      <c r="F2299" s="26" t="str">
        <f t="shared" si="140"/>
        <v/>
      </c>
      <c r="G2299" s="26" t="str">
        <f>IF(ISTEXT(E2299),"",IF(ISBLANK(E2299),"",IF(ISTEXT(D2299),"",IF(A2294="Invoice No. : ",INDEX(Sheet1!F$14:F$181,MATCH(B2294,Sheet1!A$14:A$181,0)),G2298))))</f>
        <v/>
      </c>
      <c r="H2299" s="26" t="str">
        <f t="shared" si="141"/>
        <v/>
      </c>
      <c r="I2299" s="26" t="str">
        <f>IF(ISTEXT(E2299),"",IF(ISBLANK(E2299),"",IF(ISTEXT(D2299),"",IF(A2294="Invoice No. : ",TEXT(INDEX(Sheet1!C$14:C$200,MATCH(B2294,Sheet1!A$14:A$200,0)),"hh:mm:ss"),I2298))))</f>
        <v/>
      </c>
      <c r="J2299" t="str">
        <f t="shared" si="142"/>
        <v/>
      </c>
      <c r="K2299" t="str">
        <f>IF(ISBLANK(G2299),"",IF(ISTEXT(G2299),"",INDEX(Sheet1!H$14:H$181,MATCH(F2299,Sheet1!A$14:A$181,0))))</f>
        <v/>
      </c>
      <c r="L2299" t="str">
        <f>IF(ISBLANK(G2299),"",IF(ISTEXT(G2299),"",INDEX(Sheet1!I$14:I$181,MATCH(F2299,Sheet1!A$14:A$181,0))))</f>
        <v/>
      </c>
      <c r="M2299" t="str">
        <f>IF(ISBLANK(G2299),"",IF(ISTEXT(G2299),"",IF(INDEX(Sheet1!H$14:H$181,MATCH(F2299,Sheet1!A$14:A$181,0))&lt;&gt;0,IF(INDEX(Sheet1!I$14:I$181,MATCH(F2299,Sheet1!A$14:A$181,0))&lt;&gt;0,"Loan &amp; Cash","Loan"),"Cash")))</f>
        <v/>
      </c>
      <c r="N2299" t="str">
        <f>IF(ISTEXT(E2299),"",IF(ISBLANK(E2299),"",IF(ISTEXT(D2299),"",IF(A2294="Invoice No. : ",INDEX(Sheet1!D$14:D$181,MATCH(B2294,Sheet1!A$14:A$181,0)),N2298))))</f>
        <v/>
      </c>
      <c r="O2299" t="str">
        <f>IF(ISTEXT(E2299),"",IF(ISBLANK(E2299),"",IF(ISTEXT(D2299),"",IF(A2294="Invoice No. : ",INDEX(Sheet1!E$14:E$181,MATCH(B2294,Sheet1!A$14:A$181,0)),O2298))))</f>
        <v/>
      </c>
      <c r="P2299" t="str">
        <f>IF(ISTEXT(E2299),"",IF(ISBLANK(E2299),"",IF(ISTEXT(D2299),"",IF(A2294="Invoice No. : ",INDEX(Sheet1!G$14:G$181,MATCH(B2294,Sheet1!A$14:A$181,0)),P2298))))</f>
        <v/>
      </c>
      <c r="Q2299" t="str">
        <f t="shared" si="143"/>
        <v/>
      </c>
    </row>
    <row r="2300" spans="1:17" x14ac:dyDescent="0.2">
      <c r="F2300" s="26" t="str">
        <f t="shared" si="140"/>
        <v/>
      </c>
      <c r="G2300" s="26" t="str">
        <f>IF(ISTEXT(E2300),"",IF(ISBLANK(E2300),"",IF(ISTEXT(D2300),"",IF(A2295="Invoice No. : ",INDEX(Sheet1!F$14:F$181,MATCH(B2295,Sheet1!A$14:A$181,0)),G2299))))</f>
        <v/>
      </c>
      <c r="H2300" s="26" t="str">
        <f t="shared" si="141"/>
        <v/>
      </c>
      <c r="I2300" s="26" t="str">
        <f>IF(ISTEXT(E2300),"",IF(ISBLANK(E2300),"",IF(ISTEXT(D2300),"",IF(A2295="Invoice No. : ",TEXT(INDEX(Sheet1!C$14:C$200,MATCH(B2295,Sheet1!A$14:A$200,0)),"hh:mm:ss"),I2299))))</f>
        <v/>
      </c>
      <c r="J2300" t="str">
        <f t="shared" si="142"/>
        <v/>
      </c>
      <c r="K2300" t="str">
        <f>IF(ISBLANK(G2300),"",IF(ISTEXT(G2300),"",INDEX(Sheet1!H$14:H$181,MATCH(F2300,Sheet1!A$14:A$181,0))))</f>
        <v/>
      </c>
      <c r="L2300" t="str">
        <f>IF(ISBLANK(G2300),"",IF(ISTEXT(G2300),"",INDEX(Sheet1!I$14:I$181,MATCH(F2300,Sheet1!A$14:A$181,0))))</f>
        <v/>
      </c>
      <c r="M2300" t="str">
        <f>IF(ISBLANK(G2300),"",IF(ISTEXT(G2300),"",IF(INDEX(Sheet1!H$14:H$181,MATCH(F2300,Sheet1!A$14:A$181,0))&lt;&gt;0,IF(INDEX(Sheet1!I$14:I$181,MATCH(F2300,Sheet1!A$14:A$181,0))&lt;&gt;0,"Loan &amp; Cash","Loan"),"Cash")))</f>
        <v/>
      </c>
      <c r="N2300" t="str">
        <f>IF(ISTEXT(E2300),"",IF(ISBLANK(E2300),"",IF(ISTEXT(D2300),"",IF(A2295="Invoice No. : ",INDEX(Sheet1!D$14:D$181,MATCH(B2295,Sheet1!A$14:A$181,0)),N2299))))</f>
        <v/>
      </c>
      <c r="O2300" t="str">
        <f>IF(ISTEXT(E2300),"",IF(ISBLANK(E2300),"",IF(ISTEXT(D2300),"",IF(A2295="Invoice No. : ",INDEX(Sheet1!E$14:E$181,MATCH(B2295,Sheet1!A$14:A$181,0)),O2299))))</f>
        <v/>
      </c>
      <c r="P2300" t="str">
        <f>IF(ISTEXT(E2300),"",IF(ISBLANK(E2300),"",IF(ISTEXT(D2300),"",IF(A2295="Invoice No. : ",INDEX(Sheet1!G$14:G$181,MATCH(B2295,Sheet1!A$14:A$181,0)),P2299))))</f>
        <v/>
      </c>
      <c r="Q2300" t="str">
        <f t="shared" si="143"/>
        <v/>
      </c>
    </row>
    <row r="2301" spans="1:17" x14ac:dyDescent="0.2">
      <c r="F2301" s="26" t="str">
        <f t="shared" si="140"/>
        <v/>
      </c>
      <c r="G2301" s="26" t="str">
        <f>IF(ISTEXT(E2301),"",IF(ISBLANK(E2301),"",IF(ISTEXT(D2301),"",IF(A2296="Invoice No. : ",INDEX(Sheet1!F$14:F$181,MATCH(B2296,Sheet1!A$14:A$181,0)),G2300))))</f>
        <v/>
      </c>
      <c r="H2301" s="26" t="str">
        <f t="shared" si="141"/>
        <v/>
      </c>
      <c r="I2301" s="26" t="str">
        <f>IF(ISTEXT(E2301),"",IF(ISBLANK(E2301),"",IF(ISTEXT(D2301),"",IF(A2296="Invoice No. : ",TEXT(INDEX(Sheet1!C$14:C$200,MATCH(B2296,Sheet1!A$14:A$200,0)),"hh:mm:ss"),I2300))))</f>
        <v/>
      </c>
      <c r="J2301" t="str">
        <f t="shared" si="142"/>
        <v/>
      </c>
      <c r="K2301" t="str">
        <f>IF(ISBLANK(G2301),"",IF(ISTEXT(G2301),"",INDEX(Sheet1!H$14:H$181,MATCH(F2301,Sheet1!A$14:A$181,0))))</f>
        <v/>
      </c>
      <c r="L2301" t="str">
        <f>IF(ISBLANK(G2301),"",IF(ISTEXT(G2301),"",INDEX(Sheet1!I$14:I$181,MATCH(F2301,Sheet1!A$14:A$181,0))))</f>
        <v/>
      </c>
      <c r="M2301" t="str">
        <f>IF(ISBLANK(G2301),"",IF(ISTEXT(G2301),"",IF(INDEX(Sheet1!H$14:H$181,MATCH(F2301,Sheet1!A$14:A$181,0))&lt;&gt;0,IF(INDEX(Sheet1!I$14:I$181,MATCH(F2301,Sheet1!A$14:A$181,0))&lt;&gt;0,"Loan &amp; Cash","Loan"),"Cash")))</f>
        <v/>
      </c>
      <c r="N2301" t="str">
        <f>IF(ISTEXT(E2301),"",IF(ISBLANK(E2301),"",IF(ISTEXT(D2301),"",IF(A2296="Invoice No. : ",INDEX(Sheet1!D$14:D$181,MATCH(B2296,Sheet1!A$14:A$181,0)),N2300))))</f>
        <v/>
      </c>
      <c r="O2301" t="str">
        <f>IF(ISTEXT(E2301),"",IF(ISBLANK(E2301),"",IF(ISTEXT(D2301),"",IF(A2296="Invoice No. : ",INDEX(Sheet1!E$14:E$181,MATCH(B2296,Sheet1!A$14:A$181,0)),O2300))))</f>
        <v/>
      </c>
      <c r="P2301" t="str">
        <f>IF(ISTEXT(E2301),"",IF(ISBLANK(E2301),"",IF(ISTEXT(D2301),"",IF(A2296="Invoice No. : ",INDEX(Sheet1!G$14:G$181,MATCH(B2296,Sheet1!A$14:A$181,0)),P2300))))</f>
        <v/>
      </c>
      <c r="Q2301" t="str">
        <f t="shared" si="143"/>
        <v/>
      </c>
    </row>
    <row r="2302" spans="1:17" x14ac:dyDescent="0.2">
      <c r="A2302" s="3" t="s">
        <v>4</v>
      </c>
      <c r="B2302" s="4">
        <v>2145433</v>
      </c>
      <c r="C2302" s="3" t="s">
        <v>5</v>
      </c>
      <c r="D2302" s="5" t="s">
        <v>185</v>
      </c>
      <c r="F2302" s="26" t="str">
        <f t="shared" si="140"/>
        <v/>
      </c>
      <c r="G2302" s="26" t="str">
        <f>IF(ISTEXT(E2302),"",IF(ISBLANK(E2302),"",IF(ISTEXT(D2302),"",IF(A2297="Invoice No. : ",INDEX(Sheet1!F$14:F$181,MATCH(B2297,Sheet1!A$14:A$181,0)),G2301))))</f>
        <v/>
      </c>
      <c r="H2302" s="26" t="str">
        <f t="shared" si="141"/>
        <v/>
      </c>
      <c r="I2302" s="26" t="str">
        <f>IF(ISTEXT(E2302),"",IF(ISBLANK(E2302),"",IF(ISTEXT(D2302),"",IF(A2297="Invoice No. : ",TEXT(INDEX(Sheet1!C$14:C$200,MATCH(B2297,Sheet1!A$14:A$200,0)),"hh:mm:ss"),I2301))))</f>
        <v/>
      </c>
      <c r="J2302" t="str">
        <f t="shared" si="142"/>
        <v/>
      </c>
      <c r="K2302" t="str">
        <f>IF(ISBLANK(G2302),"",IF(ISTEXT(G2302),"",INDEX(Sheet1!H$14:H$181,MATCH(F2302,Sheet1!A$14:A$181,0))))</f>
        <v/>
      </c>
      <c r="L2302" t="str">
        <f>IF(ISBLANK(G2302),"",IF(ISTEXT(G2302),"",INDEX(Sheet1!I$14:I$181,MATCH(F2302,Sheet1!A$14:A$181,0))))</f>
        <v/>
      </c>
      <c r="M2302" t="str">
        <f>IF(ISBLANK(G2302),"",IF(ISTEXT(G2302),"",IF(INDEX(Sheet1!H$14:H$181,MATCH(F2302,Sheet1!A$14:A$181,0))&lt;&gt;0,IF(INDEX(Sheet1!I$14:I$181,MATCH(F2302,Sheet1!A$14:A$181,0))&lt;&gt;0,"Loan &amp; Cash","Loan"),"Cash")))</f>
        <v/>
      </c>
      <c r="N2302" t="str">
        <f>IF(ISTEXT(E2302),"",IF(ISBLANK(E2302),"",IF(ISTEXT(D2302),"",IF(A2297="Invoice No. : ",INDEX(Sheet1!D$14:D$181,MATCH(B2297,Sheet1!A$14:A$181,0)),N2301))))</f>
        <v/>
      </c>
      <c r="O2302" t="str">
        <f>IF(ISTEXT(E2302),"",IF(ISBLANK(E2302),"",IF(ISTEXT(D2302),"",IF(A2297="Invoice No. : ",INDEX(Sheet1!E$14:E$181,MATCH(B2297,Sheet1!A$14:A$181,0)),O2301))))</f>
        <v/>
      </c>
      <c r="P2302" t="str">
        <f>IF(ISTEXT(E2302),"",IF(ISBLANK(E2302),"",IF(ISTEXT(D2302),"",IF(A2297="Invoice No. : ",INDEX(Sheet1!G$14:G$181,MATCH(B2297,Sheet1!A$14:A$181,0)),P2301))))</f>
        <v/>
      </c>
      <c r="Q2302" t="str">
        <f t="shared" si="143"/>
        <v/>
      </c>
    </row>
    <row r="2303" spans="1:17" x14ac:dyDescent="0.2">
      <c r="A2303" s="3" t="s">
        <v>7</v>
      </c>
      <c r="B2303" s="6">
        <v>44943</v>
      </c>
      <c r="C2303" s="3" t="s">
        <v>8</v>
      </c>
      <c r="D2303" s="7">
        <v>2</v>
      </c>
      <c r="F2303" s="26" t="str">
        <f t="shared" si="140"/>
        <v/>
      </c>
      <c r="G2303" s="26" t="str">
        <f>IF(ISTEXT(E2303),"",IF(ISBLANK(E2303),"",IF(ISTEXT(D2303),"",IF(A2298="Invoice No. : ",INDEX(Sheet1!F$14:F$181,MATCH(B2298,Sheet1!A$14:A$181,0)),G2302))))</f>
        <v/>
      </c>
      <c r="H2303" s="26" t="str">
        <f t="shared" si="141"/>
        <v/>
      </c>
      <c r="I2303" s="26" t="str">
        <f>IF(ISTEXT(E2303),"",IF(ISBLANK(E2303),"",IF(ISTEXT(D2303),"",IF(A2298="Invoice No. : ",TEXT(INDEX(Sheet1!C$14:C$200,MATCH(B2298,Sheet1!A$14:A$200,0)),"hh:mm:ss"),I2302))))</f>
        <v/>
      </c>
      <c r="J2303" t="str">
        <f t="shared" si="142"/>
        <v/>
      </c>
      <c r="K2303" t="str">
        <f>IF(ISBLANK(G2303),"",IF(ISTEXT(G2303),"",INDEX(Sheet1!H$14:H$181,MATCH(F2303,Sheet1!A$14:A$181,0))))</f>
        <v/>
      </c>
      <c r="L2303" t="str">
        <f>IF(ISBLANK(G2303),"",IF(ISTEXT(G2303),"",INDEX(Sheet1!I$14:I$181,MATCH(F2303,Sheet1!A$14:A$181,0))))</f>
        <v/>
      </c>
      <c r="M2303" t="str">
        <f>IF(ISBLANK(G2303),"",IF(ISTEXT(G2303),"",IF(INDEX(Sheet1!H$14:H$181,MATCH(F2303,Sheet1!A$14:A$181,0))&lt;&gt;0,IF(INDEX(Sheet1!I$14:I$181,MATCH(F2303,Sheet1!A$14:A$181,0))&lt;&gt;0,"Loan &amp; Cash","Loan"),"Cash")))</f>
        <v/>
      </c>
      <c r="N2303" t="str">
        <f>IF(ISTEXT(E2303),"",IF(ISBLANK(E2303),"",IF(ISTEXT(D2303),"",IF(A2298="Invoice No. : ",INDEX(Sheet1!D$14:D$181,MATCH(B2298,Sheet1!A$14:A$181,0)),N2302))))</f>
        <v/>
      </c>
      <c r="O2303" t="str">
        <f>IF(ISTEXT(E2303),"",IF(ISBLANK(E2303),"",IF(ISTEXT(D2303),"",IF(A2298="Invoice No. : ",INDEX(Sheet1!E$14:E$181,MATCH(B2298,Sheet1!A$14:A$181,0)),O2302))))</f>
        <v/>
      </c>
      <c r="P2303" t="str">
        <f>IF(ISTEXT(E2303),"",IF(ISBLANK(E2303),"",IF(ISTEXT(D2303),"",IF(A2298="Invoice No. : ",INDEX(Sheet1!G$14:G$181,MATCH(B2298,Sheet1!A$14:A$181,0)),P2302))))</f>
        <v/>
      </c>
      <c r="Q2303" t="str">
        <f t="shared" si="143"/>
        <v/>
      </c>
    </row>
    <row r="2304" spans="1:17" x14ac:dyDescent="0.2">
      <c r="F2304" s="26" t="str">
        <f t="shared" si="140"/>
        <v/>
      </c>
      <c r="G2304" s="26" t="str">
        <f>IF(ISTEXT(E2304),"",IF(ISBLANK(E2304),"",IF(ISTEXT(D2304),"",IF(A2299="Invoice No. : ",INDEX(Sheet1!F$14:F$181,MATCH(B2299,Sheet1!A$14:A$181,0)),G2303))))</f>
        <v/>
      </c>
      <c r="H2304" s="26" t="str">
        <f t="shared" si="141"/>
        <v/>
      </c>
      <c r="I2304" s="26" t="str">
        <f>IF(ISTEXT(E2304),"",IF(ISBLANK(E2304),"",IF(ISTEXT(D2304),"",IF(A2299="Invoice No. : ",TEXT(INDEX(Sheet1!C$14:C$200,MATCH(B2299,Sheet1!A$14:A$200,0)),"hh:mm:ss"),I2303))))</f>
        <v/>
      </c>
      <c r="J2304" t="str">
        <f t="shared" si="142"/>
        <v/>
      </c>
      <c r="K2304" t="str">
        <f>IF(ISBLANK(G2304),"",IF(ISTEXT(G2304),"",INDEX(Sheet1!H$14:H$181,MATCH(F2304,Sheet1!A$14:A$181,0))))</f>
        <v/>
      </c>
      <c r="L2304" t="str">
        <f>IF(ISBLANK(G2304),"",IF(ISTEXT(G2304),"",INDEX(Sheet1!I$14:I$181,MATCH(F2304,Sheet1!A$14:A$181,0))))</f>
        <v/>
      </c>
      <c r="M2304" t="str">
        <f>IF(ISBLANK(G2304),"",IF(ISTEXT(G2304),"",IF(INDEX(Sheet1!H$14:H$181,MATCH(F2304,Sheet1!A$14:A$181,0))&lt;&gt;0,IF(INDEX(Sheet1!I$14:I$181,MATCH(F2304,Sheet1!A$14:A$181,0))&lt;&gt;0,"Loan &amp; Cash","Loan"),"Cash")))</f>
        <v/>
      </c>
      <c r="N2304" t="str">
        <f>IF(ISTEXT(E2304),"",IF(ISBLANK(E2304),"",IF(ISTEXT(D2304),"",IF(A2299="Invoice No. : ",INDEX(Sheet1!D$14:D$181,MATCH(B2299,Sheet1!A$14:A$181,0)),N2303))))</f>
        <v/>
      </c>
      <c r="O2304" t="str">
        <f>IF(ISTEXT(E2304),"",IF(ISBLANK(E2304),"",IF(ISTEXT(D2304),"",IF(A2299="Invoice No. : ",INDEX(Sheet1!E$14:E$181,MATCH(B2299,Sheet1!A$14:A$181,0)),O2303))))</f>
        <v/>
      </c>
      <c r="P2304" t="str">
        <f>IF(ISTEXT(E2304),"",IF(ISBLANK(E2304),"",IF(ISTEXT(D2304),"",IF(A2299="Invoice No. : ",INDEX(Sheet1!G$14:G$181,MATCH(B2299,Sheet1!A$14:A$181,0)),P2303))))</f>
        <v/>
      </c>
      <c r="Q2304" t="str">
        <f t="shared" si="143"/>
        <v/>
      </c>
    </row>
    <row r="2305" spans="1:17" x14ac:dyDescent="0.2">
      <c r="A2305" s="8" t="s">
        <v>9</v>
      </c>
      <c r="B2305" s="8" t="s">
        <v>10</v>
      </c>
      <c r="C2305" s="9" t="s">
        <v>11</v>
      </c>
      <c r="D2305" s="9" t="s">
        <v>12</v>
      </c>
      <c r="E2305" s="9" t="s">
        <v>13</v>
      </c>
      <c r="F2305" s="26" t="str">
        <f t="shared" si="140"/>
        <v/>
      </c>
      <c r="G2305" s="26" t="str">
        <f>IF(ISTEXT(E2305),"",IF(ISBLANK(E2305),"",IF(ISTEXT(D2305),"",IF(A2300="Invoice No. : ",INDEX(Sheet1!F$14:F$181,MATCH(B2300,Sheet1!A$14:A$181,0)),G2304))))</f>
        <v/>
      </c>
      <c r="H2305" s="26" t="str">
        <f t="shared" si="141"/>
        <v/>
      </c>
      <c r="I2305" s="26" t="str">
        <f>IF(ISTEXT(E2305),"",IF(ISBLANK(E2305),"",IF(ISTEXT(D2305),"",IF(A2300="Invoice No. : ",TEXT(INDEX(Sheet1!C$14:C$200,MATCH(B2300,Sheet1!A$14:A$200,0)),"hh:mm:ss"),I2304))))</f>
        <v/>
      </c>
      <c r="J2305" t="str">
        <f t="shared" si="142"/>
        <v/>
      </c>
      <c r="K2305" t="str">
        <f>IF(ISBLANK(G2305),"",IF(ISTEXT(G2305),"",INDEX(Sheet1!H$14:H$181,MATCH(F2305,Sheet1!A$14:A$181,0))))</f>
        <v/>
      </c>
      <c r="L2305" t="str">
        <f>IF(ISBLANK(G2305),"",IF(ISTEXT(G2305),"",INDEX(Sheet1!I$14:I$181,MATCH(F2305,Sheet1!A$14:A$181,0))))</f>
        <v/>
      </c>
      <c r="M2305" t="str">
        <f>IF(ISBLANK(G2305),"",IF(ISTEXT(G2305),"",IF(INDEX(Sheet1!H$14:H$181,MATCH(F2305,Sheet1!A$14:A$181,0))&lt;&gt;0,IF(INDEX(Sheet1!I$14:I$181,MATCH(F2305,Sheet1!A$14:A$181,0))&lt;&gt;0,"Loan &amp; Cash","Loan"),"Cash")))</f>
        <v/>
      </c>
      <c r="N2305" t="str">
        <f>IF(ISTEXT(E2305),"",IF(ISBLANK(E2305),"",IF(ISTEXT(D2305),"",IF(A2300="Invoice No. : ",INDEX(Sheet1!D$14:D$181,MATCH(B2300,Sheet1!A$14:A$181,0)),N2304))))</f>
        <v/>
      </c>
      <c r="O2305" t="str">
        <f>IF(ISTEXT(E2305),"",IF(ISBLANK(E2305),"",IF(ISTEXT(D2305),"",IF(A2300="Invoice No. : ",INDEX(Sheet1!E$14:E$181,MATCH(B2300,Sheet1!A$14:A$181,0)),O2304))))</f>
        <v/>
      </c>
      <c r="P2305" t="str">
        <f>IF(ISTEXT(E2305),"",IF(ISBLANK(E2305),"",IF(ISTEXT(D2305),"",IF(A2300="Invoice No. : ",INDEX(Sheet1!G$14:G$181,MATCH(B2300,Sheet1!A$14:A$181,0)),P2304))))</f>
        <v/>
      </c>
      <c r="Q2305" t="str">
        <f t="shared" si="143"/>
        <v/>
      </c>
    </row>
    <row r="2306" spans="1:17" x14ac:dyDescent="0.2">
      <c r="F2306" s="26" t="str">
        <f t="shared" si="140"/>
        <v/>
      </c>
      <c r="G2306" s="26" t="str">
        <f>IF(ISTEXT(E2306),"",IF(ISBLANK(E2306),"",IF(ISTEXT(D2306),"",IF(A2301="Invoice No. : ",INDEX(Sheet1!F$14:F$181,MATCH(B2301,Sheet1!A$14:A$181,0)),G2305))))</f>
        <v/>
      </c>
      <c r="H2306" s="26" t="str">
        <f t="shared" si="141"/>
        <v/>
      </c>
      <c r="I2306" s="26" t="str">
        <f>IF(ISTEXT(E2306),"",IF(ISBLANK(E2306),"",IF(ISTEXT(D2306),"",IF(A2301="Invoice No. : ",TEXT(INDEX(Sheet1!C$14:C$200,MATCH(B2301,Sheet1!A$14:A$200,0)),"hh:mm:ss"),I2305))))</f>
        <v/>
      </c>
      <c r="J2306" t="str">
        <f t="shared" si="142"/>
        <v/>
      </c>
      <c r="K2306" t="str">
        <f>IF(ISBLANK(G2306),"",IF(ISTEXT(G2306),"",INDEX(Sheet1!H$14:H$181,MATCH(F2306,Sheet1!A$14:A$181,0))))</f>
        <v/>
      </c>
      <c r="L2306" t="str">
        <f>IF(ISBLANK(G2306),"",IF(ISTEXT(G2306),"",INDEX(Sheet1!I$14:I$181,MATCH(F2306,Sheet1!A$14:A$181,0))))</f>
        <v/>
      </c>
      <c r="M2306" t="str">
        <f>IF(ISBLANK(G2306),"",IF(ISTEXT(G2306),"",IF(INDEX(Sheet1!H$14:H$181,MATCH(F2306,Sheet1!A$14:A$181,0))&lt;&gt;0,IF(INDEX(Sheet1!I$14:I$181,MATCH(F2306,Sheet1!A$14:A$181,0))&lt;&gt;0,"Loan &amp; Cash","Loan"),"Cash")))</f>
        <v/>
      </c>
      <c r="N2306" t="str">
        <f>IF(ISTEXT(E2306),"",IF(ISBLANK(E2306),"",IF(ISTEXT(D2306),"",IF(A2301="Invoice No. : ",INDEX(Sheet1!D$14:D$181,MATCH(B2301,Sheet1!A$14:A$181,0)),N2305))))</f>
        <v/>
      </c>
      <c r="O2306" t="str">
        <f>IF(ISTEXT(E2306),"",IF(ISBLANK(E2306),"",IF(ISTEXT(D2306),"",IF(A2301="Invoice No. : ",INDEX(Sheet1!E$14:E$181,MATCH(B2301,Sheet1!A$14:A$181,0)),O2305))))</f>
        <v/>
      </c>
      <c r="P2306" t="str">
        <f>IF(ISTEXT(E2306),"",IF(ISBLANK(E2306),"",IF(ISTEXT(D2306),"",IF(A2301="Invoice No. : ",INDEX(Sheet1!G$14:G$181,MATCH(B2301,Sheet1!A$14:A$181,0)),P2305))))</f>
        <v/>
      </c>
      <c r="Q2306" t="str">
        <f t="shared" si="143"/>
        <v/>
      </c>
    </row>
    <row r="2307" spans="1:17" x14ac:dyDescent="0.2">
      <c r="A2307" s="10" t="s">
        <v>1449</v>
      </c>
      <c r="B2307" s="10" t="s">
        <v>1450</v>
      </c>
      <c r="C2307" s="11">
        <v>2</v>
      </c>
      <c r="D2307" s="11">
        <v>33.25</v>
      </c>
      <c r="E2307" s="11">
        <v>66.5</v>
      </c>
      <c r="F2307" s="26">
        <f t="shared" si="140"/>
        <v>2145433</v>
      </c>
      <c r="G2307" s="26">
        <f>IF(ISTEXT(E2307),"",IF(ISBLANK(E2307),"",IF(ISTEXT(D2307),"",IF(A2302="Invoice No. : ",INDEX(Sheet1!F$14:F$181,MATCH(B2302,Sheet1!A$14:A$181,0)),G2306))))</f>
        <v>49029</v>
      </c>
      <c r="H2307" s="26" t="str">
        <f t="shared" si="141"/>
        <v>01/17/2023</v>
      </c>
      <c r="I2307" s="26" t="str">
        <f>IF(ISTEXT(E2307),"",IF(ISBLANK(E2307),"",IF(ISTEXT(D2307),"",IF(A2302="Invoice No. : ",TEXT(INDEX(Sheet1!C$14:C$200,MATCH(B2302,Sheet1!A$14:A$200,0)),"hh:mm:ss"),I2306))))</f>
        <v>16:12:50</v>
      </c>
      <c r="J2307">
        <f t="shared" si="142"/>
        <v>2978.25</v>
      </c>
      <c r="K2307">
        <f>IF(ISBLANK(G2307),"",IF(ISTEXT(G2307),"",INDEX(Sheet1!H$14:H$181,MATCH(F2307,Sheet1!A$14:A$181,0))))</f>
        <v>2978.25</v>
      </c>
      <c r="L2307">
        <f>IF(ISBLANK(G2307),"",IF(ISTEXT(G2307),"",INDEX(Sheet1!I$14:I$181,MATCH(F2307,Sheet1!A$14:A$181,0))))</f>
        <v>0</v>
      </c>
      <c r="M2307" t="str">
        <f>IF(ISBLANK(G2307),"",IF(ISTEXT(G2307),"",IF(INDEX(Sheet1!H$14:H$181,MATCH(F2307,Sheet1!A$14:A$181,0))&lt;&gt;0,IF(INDEX(Sheet1!I$14:I$181,MATCH(F2307,Sheet1!A$14:A$181,0))&lt;&gt;0,"Loan &amp; Cash","Loan"),"Cash")))</f>
        <v>Loan</v>
      </c>
      <c r="N2307">
        <f>IF(ISTEXT(E2307),"",IF(ISBLANK(E2307),"",IF(ISTEXT(D2307),"",IF(A2302="Invoice No. : ",INDEX(Sheet1!D$14:D$181,MATCH(B2302,Sheet1!A$14:A$181,0)),N2306))))</f>
        <v>2</v>
      </c>
      <c r="O2307" t="str">
        <f>IF(ISTEXT(E2307),"",IF(ISBLANK(E2307),"",IF(ISTEXT(D2307),"",IF(A2302="Invoice No. : ",INDEX(Sheet1!E$14:E$181,MATCH(B2302,Sheet1!A$14:A$181,0)),O2306))))</f>
        <v>RUBY</v>
      </c>
      <c r="P2307" t="str">
        <f>IF(ISTEXT(E2307),"",IF(ISBLANK(E2307),"",IF(ISTEXT(D2307),"",IF(A2302="Invoice No. : ",INDEX(Sheet1!G$14:G$181,MATCH(B2302,Sheet1!A$14:A$181,0)),P2306))))</f>
        <v>MADRIAGA, BLESSIE GRANADOS</v>
      </c>
      <c r="Q2307">
        <f t="shared" si="143"/>
        <v>130591.09</v>
      </c>
    </row>
    <row r="2308" spans="1:17" x14ac:dyDescent="0.2">
      <c r="A2308" s="10" t="s">
        <v>1451</v>
      </c>
      <c r="B2308" s="10" t="s">
        <v>1452</v>
      </c>
      <c r="C2308" s="11">
        <v>1</v>
      </c>
      <c r="D2308" s="11">
        <v>50.25</v>
      </c>
      <c r="E2308" s="11">
        <v>50.25</v>
      </c>
      <c r="F2308" s="26">
        <f t="shared" si="140"/>
        <v>2145433</v>
      </c>
      <c r="G2308" s="26">
        <f>IF(ISTEXT(E2308),"",IF(ISBLANK(E2308),"",IF(ISTEXT(D2308),"",IF(A2303="Invoice No. : ",INDEX(Sheet1!F$14:F$181,MATCH(B2303,Sheet1!A$14:A$181,0)),G2307))))</f>
        <v>49029</v>
      </c>
      <c r="H2308" s="26" t="str">
        <f t="shared" si="141"/>
        <v>01/17/2023</v>
      </c>
      <c r="I2308" s="26" t="str">
        <f>IF(ISTEXT(E2308),"",IF(ISBLANK(E2308),"",IF(ISTEXT(D2308),"",IF(A2303="Invoice No. : ",TEXT(INDEX(Sheet1!C$14:C$200,MATCH(B2303,Sheet1!A$14:A$200,0)),"hh:mm:ss"),I2307))))</f>
        <v>16:12:50</v>
      </c>
      <c r="J2308">
        <f t="shared" si="142"/>
        <v>2978.25</v>
      </c>
      <c r="K2308">
        <f>IF(ISBLANK(G2308),"",IF(ISTEXT(G2308),"",INDEX(Sheet1!H$14:H$181,MATCH(F2308,Sheet1!A$14:A$181,0))))</f>
        <v>2978.25</v>
      </c>
      <c r="L2308">
        <f>IF(ISBLANK(G2308),"",IF(ISTEXT(G2308),"",INDEX(Sheet1!I$14:I$181,MATCH(F2308,Sheet1!A$14:A$181,0))))</f>
        <v>0</v>
      </c>
      <c r="M2308" t="str">
        <f>IF(ISBLANK(G2308),"",IF(ISTEXT(G2308),"",IF(INDEX(Sheet1!H$14:H$181,MATCH(F2308,Sheet1!A$14:A$181,0))&lt;&gt;0,IF(INDEX(Sheet1!I$14:I$181,MATCH(F2308,Sheet1!A$14:A$181,0))&lt;&gt;0,"Loan &amp; Cash","Loan"),"Cash")))</f>
        <v>Loan</v>
      </c>
      <c r="N2308">
        <f>IF(ISTEXT(E2308),"",IF(ISBLANK(E2308),"",IF(ISTEXT(D2308),"",IF(A2303="Invoice No. : ",INDEX(Sheet1!D$14:D$181,MATCH(B2303,Sheet1!A$14:A$181,0)),N2307))))</f>
        <v>2</v>
      </c>
      <c r="O2308" t="str">
        <f>IF(ISTEXT(E2308),"",IF(ISBLANK(E2308),"",IF(ISTEXT(D2308),"",IF(A2303="Invoice No. : ",INDEX(Sheet1!E$14:E$181,MATCH(B2303,Sheet1!A$14:A$181,0)),O2307))))</f>
        <v>RUBY</v>
      </c>
      <c r="P2308" t="str">
        <f>IF(ISTEXT(E2308),"",IF(ISBLANK(E2308),"",IF(ISTEXT(D2308),"",IF(A2303="Invoice No. : ",INDEX(Sheet1!G$14:G$181,MATCH(B2303,Sheet1!A$14:A$181,0)),P2307))))</f>
        <v>MADRIAGA, BLESSIE GRANADOS</v>
      </c>
      <c r="Q2308">
        <f t="shared" si="143"/>
        <v>130591.09</v>
      </c>
    </row>
    <row r="2309" spans="1:17" x14ac:dyDescent="0.2">
      <c r="A2309" s="10" t="s">
        <v>1329</v>
      </c>
      <c r="B2309" s="10" t="s">
        <v>1330</v>
      </c>
      <c r="C2309" s="11">
        <v>2</v>
      </c>
      <c r="D2309" s="11">
        <v>44.5</v>
      </c>
      <c r="E2309" s="11">
        <v>89</v>
      </c>
      <c r="F2309" s="26">
        <f t="shared" si="140"/>
        <v>2145433</v>
      </c>
      <c r="G2309" s="26">
        <f>IF(ISTEXT(E2309),"",IF(ISBLANK(E2309),"",IF(ISTEXT(D2309),"",IF(A2304="Invoice No. : ",INDEX(Sheet1!F$14:F$181,MATCH(B2304,Sheet1!A$14:A$181,0)),G2308))))</f>
        <v>49029</v>
      </c>
      <c r="H2309" s="26" t="str">
        <f t="shared" si="141"/>
        <v>01/17/2023</v>
      </c>
      <c r="I2309" s="26" t="str">
        <f>IF(ISTEXT(E2309),"",IF(ISBLANK(E2309),"",IF(ISTEXT(D2309),"",IF(A2304="Invoice No. : ",TEXT(INDEX(Sheet1!C$14:C$200,MATCH(B2304,Sheet1!A$14:A$200,0)),"hh:mm:ss"),I2308))))</f>
        <v>16:12:50</v>
      </c>
      <c r="J2309">
        <f t="shared" si="142"/>
        <v>2978.25</v>
      </c>
      <c r="K2309">
        <f>IF(ISBLANK(G2309),"",IF(ISTEXT(G2309),"",INDEX(Sheet1!H$14:H$181,MATCH(F2309,Sheet1!A$14:A$181,0))))</f>
        <v>2978.25</v>
      </c>
      <c r="L2309">
        <f>IF(ISBLANK(G2309),"",IF(ISTEXT(G2309),"",INDEX(Sheet1!I$14:I$181,MATCH(F2309,Sheet1!A$14:A$181,0))))</f>
        <v>0</v>
      </c>
      <c r="M2309" t="str">
        <f>IF(ISBLANK(G2309),"",IF(ISTEXT(G2309),"",IF(INDEX(Sheet1!H$14:H$181,MATCH(F2309,Sheet1!A$14:A$181,0))&lt;&gt;0,IF(INDEX(Sheet1!I$14:I$181,MATCH(F2309,Sheet1!A$14:A$181,0))&lt;&gt;0,"Loan &amp; Cash","Loan"),"Cash")))</f>
        <v>Loan</v>
      </c>
      <c r="N2309">
        <f>IF(ISTEXT(E2309),"",IF(ISBLANK(E2309),"",IF(ISTEXT(D2309),"",IF(A2304="Invoice No. : ",INDEX(Sheet1!D$14:D$181,MATCH(B2304,Sheet1!A$14:A$181,0)),N2308))))</f>
        <v>2</v>
      </c>
      <c r="O2309" t="str">
        <f>IF(ISTEXT(E2309),"",IF(ISBLANK(E2309),"",IF(ISTEXT(D2309),"",IF(A2304="Invoice No. : ",INDEX(Sheet1!E$14:E$181,MATCH(B2304,Sheet1!A$14:A$181,0)),O2308))))</f>
        <v>RUBY</v>
      </c>
      <c r="P2309" t="str">
        <f>IF(ISTEXT(E2309),"",IF(ISBLANK(E2309),"",IF(ISTEXT(D2309),"",IF(A2304="Invoice No. : ",INDEX(Sheet1!G$14:G$181,MATCH(B2304,Sheet1!A$14:A$181,0)),P2308))))</f>
        <v>MADRIAGA, BLESSIE GRANADOS</v>
      </c>
      <c r="Q2309">
        <f t="shared" si="143"/>
        <v>130591.09</v>
      </c>
    </row>
    <row r="2310" spans="1:17" x14ac:dyDescent="0.2">
      <c r="A2310" s="10" t="s">
        <v>1453</v>
      </c>
      <c r="B2310" s="10" t="s">
        <v>1454</v>
      </c>
      <c r="C2310" s="11">
        <v>2</v>
      </c>
      <c r="D2310" s="11">
        <v>75.5</v>
      </c>
      <c r="E2310" s="11">
        <v>151</v>
      </c>
      <c r="F2310" s="26">
        <f t="shared" si="140"/>
        <v>2145433</v>
      </c>
      <c r="G2310" s="26">
        <f>IF(ISTEXT(E2310),"",IF(ISBLANK(E2310),"",IF(ISTEXT(D2310),"",IF(A2305="Invoice No. : ",INDEX(Sheet1!F$14:F$181,MATCH(B2305,Sheet1!A$14:A$181,0)),G2309))))</f>
        <v>49029</v>
      </c>
      <c r="H2310" s="26" t="str">
        <f t="shared" si="141"/>
        <v>01/17/2023</v>
      </c>
      <c r="I2310" s="26" t="str">
        <f>IF(ISTEXT(E2310),"",IF(ISBLANK(E2310),"",IF(ISTEXT(D2310),"",IF(A2305="Invoice No. : ",TEXT(INDEX(Sheet1!C$14:C$200,MATCH(B2305,Sheet1!A$14:A$200,0)),"hh:mm:ss"),I2309))))</f>
        <v>16:12:50</v>
      </c>
      <c r="J2310">
        <f t="shared" si="142"/>
        <v>2978.25</v>
      </c>
      <c r="K2310">
        <f>IF(ISBLANK(G2310),"",IF(ISTEXT(G2310),"",INDEX(Sheet1!H$14:H$181,MATCH(F2310,Sheet1!A$14:A$181,0))))</f>
        <v>2978.25</v>
      </c>
      <c r="L2310">
        <f>IF(ISBLANK(G2310),"",IF(ISTEXT(G2310),"",INDEX(Sheet1!I$14:I$181,MATCH(F2310,Sheet1!A$14:A$181,0))))</f>
        <v>0</v>
      </c>
      <c r="M2310" t="str">
        <f>IF(ISBLANK(G2310),"",IF(ISTEXT(G2310),"",IF(INDEX(Sheet1!H$14:H$181,MATCH(F2310,Sheet1!A$14:A$181,0))&lt;&gt;0,IF(INDEX(Sheet1!I$14:I$181,MATCH(F2310,Sheet1!A$14:A$181,0))&lt;&gt;0,"Loan &amp; Cash","Loan"),"Cash")))</f>
        <v>Loan</v>
      </c>
      <c r="N2310">
        <f>IF(ISTEXT(E2310),"",IF(ISBLANK(E2310),"",IF(ISTEXT(D2310),"",IF(A2305="Invoice No. : ",INDEX(Sheet1!D$14:D$181,MATCH(B2305,Sheet1!A$14:A$181,0)),N2309))))</f>
        <v>2</v>
      </c>
      <c r="O2310" t="str">
        <f>IF(ISTEXT(E2310),"",IF(ISBLANK(E2310),"",IF(ISTEXT(D2310),"",IF(A2305="Invoice No. : ",INDEX(Sheet1!E$14:E$181,MATCH(B2305,Sheet1!A$14:A$181,0)),O2309))))</f>
        <v>RUBY</v>
      </c>
      <c r="P2310" t="str">
        <f>IF(ISTEXT(E2310),"",IF(ISBLANK(E2310),"",IF(ISTEXT(D2310),"",IF(A2305="Invoice No. : ",INDEX(Sheet1!G$14:G$181,MATCH(B2305,Sheet1!A$14:A$181,0)),P2309))))</f>
        <v>MADRIAGA, BLESSIE GRANADOS</v>
      </c>
      <c r="Q2310">
        <f t="shared" si="143"/>
        <v>130591.09</v>
      </c>
    </row>
    <row r="2311" spans="1:17" x14ac:dyDescent="0.2">
      <c r="A2311" s="10" t="s">
        <v>1455</v>
      </c>
      <c r="B2311" s="10" t="s">
        <v>1456</v>
      </c>
      <c r="C2311" s="11">
        <v>12</v>
      </c>
      <c r="D2311" s="11">
        <v>7</v>
      </c>
      <c r="E2311" s="11">
        <v>84</v>
      </c>
      <c r="F2311" s="26">
        <f t="shared" si="140"/>
        <v>2145433</v>
      </c>
      <c r="G2311" s="26">
        <f>IF(ISTEXT(E2311),"",IF(ISBLANK(E2311),"",IF(ISTEXT(D2311),"",IF(A2306="Invoice No. : ",INDEX(Sheet1!F$14:F$181,MATCH(B2306,Sheet1!A$14:A$181,0)),G2310))))</f>
        <v>49029</v>
      </c>
      <c r="H2311" s="26" t="str">
        <f t="shared" si="141"/>
        <v>01/17/2023</v>
      </c>
      <c r="I2311" s="26" t="str">
        <f>IF(ISTEXT(E2311),"",IF(ISBLANK(E2311),"",IF(ISTEXT(D2311),"",IF(A2306="Invoice No. : ",TEXT(INDEX(Sheet1!C$14:C$200,MATCH(B2306,Sheet1!A$14:A$200,0)),"hh:mm:ss"),I2310))))</f>
        <v>16:12:50</v>
      </c>
      <c r="J2311">
        <f t="shared" si="142"/>
        <v>2978.25</v>
      </c>
      <c r="K2311">
        <f>IF(ISBLANK(G2311),"",IF(ISTEXT(G2311),"",INDEX(Sheet1!H$14:H$181,MATCH(F2311,Sheet1!A$14:A$181,0))))</f>
        <v>2978.25</v>
      </c>
      <c r="L2311">
        <f>IF(ISBLANK(G2311),"",IF(ISTEXT(G2311),"",INDEX(Sheet1!I$14:I$181,MATCH(F2311,Sheet1!A$14:A$181,0))))</f>
        <v>0</v>
      </c>
      <c r="M2311" t="str">
        <f>IF(ISBLANK(G2311),"",IF(ISTEXT(G2311),"",IF(INDEX(Sheet1!H$14:H$181,MATCH(F2311,Sheet1!A$14:A$181,0))&lt;&gt;0,IF(INDEX(Sheet1!I$14:I$181,MATCH(F2311,Sheet1!A$14:A$181,0))&lt;&gt;0,"Loan &amp; Cash","Loan"),"Cash")))</f>
        <v>Loan</v>
      </c>
      <c r="N2311">
        <f>IF(ISTEXT(E2311),"",IF(ISBLANK(E2311),"",IF(ISTEXT(D2311),"",IF(A2306="Invoice No. : ",INDEX(Sheet1!D$14:D$181,MATCH(B2306,Sheet1!A$14:A$181,0)),N2310))))</f>
        <v>2</v>
      </c>
      <c r="O2311" t="str">
        <f>IF(ISTEXT(E2311),"",IF(ISBLANK(E2311),"",IF(ISTEXT(D2311),"",IF(A2306="Invoice No. : ",INDEX(Sheet1!E$14:E$181,MATCH(B2306,Sheet1!A$14:A$181,0)),O2310))))</f>
        <v>RUBY</v>
      </c>
      <c r="P2311" t="str">
        <f>IF(ISTEXT(E2311),"",IF(ISBLANK(E2311),"",IF(ISTEXT(D2311),"",IF(A2306="Invoice No. : ",INDEX(Sheet1!G$14:G$181,MATCH(B2306,Sheet1!A$14:A$181,0)),P2310))))</f>
        <v>MADRIAGA, BLESSIE GRANADOS</v>
      </c>
      <c r="Q2311">
        <f t="shared" si="143"/>
        <v>130591.09</v>
      </c>
    </row>
    <row r="2312" spans="1:17" x14ac:dyDescent="0.2">
      <c r="A2312" s="10" t="s">
        <v>633</v>
      </c>
      <c r="B2312" s="10" t="s">
        <v>634</v>
      </c>
      <c r="C2312" s="11">
        <v>1</v>
      </c>
      <c r="D2312" s="11">
        <v>56.25</v>
      </c>
      <c r="E2312" s="11">
        <v>56.25</v>
      </c>
      <c r="F2312" s="26">
        <f t="shared" si="140"/>
        <v>2145433</v>
      </c>
      <c r="G2312" s="26">
        <f>IF(ISTEXT(E2312),"",IF(ISBLANK(E2312),"",IF(ISTEXT(D2312),"",IF(A2307="Invoice No. : ",INDEX(Sheet1!F$14:F$181,MATCH(B2307,Sheet1!A$14:A$181,0)),G2311))))</f>
        <v>49029</v>
      </c>
      <c r="H2312" s="26" t="str">
        <f t="shared" si="141"/>
        <v>01/17/2023</v>
      </c>
      <c r="I2312" s="26" t="str">
        <f>IF(ISTEXT(E2312),"",IF(ISBLANK(E2312),"",IF(ISTEXT(D2312),"",IF(A2307="Invoice No. : ",TEXT(INDEX(Sheet1!C$14:C$200,MATCH(B2307,Sheet1!A$14:A$200,0)),"hh:mm:ss"),I2311))))</f>
        <v>16:12:50</v>
      </c>
      <c r="J2312">
        <f t="shared" si="142"/>
        <v>2978.25</v>
      </c>
      <c r="K2312">
        <f>IF(ISBLANK(G2312),"",IF(ISTEXT(G2312),"",INDEX(Sheet1!H$14:H$181,MATCH(F2312,Sheet1!A$14:A$181,0))))</f>
        <v>2978.25</v>
      </c>
      <c r="L2312">
        <f>IF(ISBLANK(G2312),"",IF(ISTEXT(G2312),"",INDEX(Sheet1!I$14:I$181,MATCH(F2312,Sheet1!A$14:A$181,0))))</f>
        <v>0</v>
      </c>
      <c r="M2312" t="str">
        <f>IF(ISBLANK(G2312),"",IF(ISTEXT(G2312),"",IF(INDEX(Sheet1!H$14:H$181,MATCH(F2312,Sheet1!A$14:A$181,0))&lt;&gt;0,IF(INDEX(Sheet1!I$14:I$181,MATCH(F2312,Sheet1!A$14:A$181,0))&lt;&gt;0,"Loan &amp; Cash","Loan"),"Cash")))</f>
        <v>Loan</v>
      </c>
      <c r="N2312">
        <f>IF(ISTEXT(E2312),"",IF(ISBLANK(E2312),"",IF(ISTEXT(D2312),"",IF(A2307="Invoice No. : ",INDEX(Sheet1!D$14:D$181,MATCH(B2307,Sheet1!A$14:A$181,0)),N2311))))</f>
        <v>2</v>
      </c>
      <c r="O2312" t="str">
        <f>IF(ISTEXT(E2312),"",IF(ISBLANK(E2312),"",IF(ISTEXT(D2312),"",IF(A2307="Invoice No. : ",INDEX(Sheet1!E$14:E$181,MATCH(B2307,Sheet1!A$14:A$181,0)),O2311))))</f>
        <v>RUBY</v>
      </c>
      <c r="P2312" t="str">
        <f>IF(ISTEXT(E2312),"",IF(ISBLANK(E2312),"",IF(ISTEXT(D2312),"",IF(A2307="Invoice No. : ",INDEX(Sheet1!G$14:G$181,MATCH(B2307,Sheet1!A$14:A$181,0)),P2311))))</f>
        <v>MADRIAGA, BLESSIE GRANADOS</v>
      </c>
      <c r="Q2312">
        <f t="shared" si="143"/>
        <v>130591.09</v>
      </c>
    </row>
    <row r="2313" spans="1:17" x14ac:dyDescent="0.2">
      <c r="A2313" s="10" t="s">
        <v>487</v>
      </c>
      <c r="B2313" s="10" t="s">
        <v>488</v>
      </c>
      <c r="C2313" s="11">
        <v>2</v>
      </c>
      <c r="D2313" s="11">
        <v>82</v>
      </c>
      <c r="E2313" s="11">
        <v>164</v>
      </c>
      <c r="F2313" s="26">
        <f t="shared" si="140"/>
        <v>2145433</v>
      </c>
      <c r="G2313" s="26">
        <f>IF(ISTEXT(E2313),"",IF(ISBLANK(E2313),"",IF(ISTEXT(D2313),"",IF(A2308="Invoice No. : ",INDEX(Sheet1!F$14:F$181,MATCH(B2308,Sheet1!A$14:A$181,0)),G2312))))</f>
        <v>49029</v>
      </c>
      <c r="H2313" s="26" t="str">
        <f t="shared" si="141"/>
        <v>01/17/2023</v>
      </c>
      <c r="I2313" s="26" t="str">
        <f>IF(ISTEXT(E2313),"",IF(ISBLANK(E2313),"",IF(ISTEXT(D2313),"",IF(A2308="Invoice No. : ",TEXT(INDEX(Sheet1!C$14:C$200,MATCH(B2308,Sheet1!A$14:A$200,0)),"hh:mm:ss"),I2312))))</f>
        <v>16:12:50</v>
      </c>
      <c r="J2313">
        <f t="shared" si="142"/>
        <v>2978.25</v>
      </c>
      <c r="K2313">
        <f>IF(ISBLANK(G2313),"",IF(ISTEXT(G2313),"",INDEX(Sheet1!H$14:H$181,MATCH(F2313,Sheet1!A$14:A$181,0))))</f>
        <v>2978.25</v>
      </c>
      <c r="L2313">
        <f>IF(ISBLANK(G2313),"",IF(ISTEXT(G2313),"",INDEX(Sheet1!I$14:I$181,MATCH(F2313,Sheet1!A$14:A$181,0))))</f>
        <v>0</v>
      </c>
      <c r="M2313" t="str">
        <f>IF(ISBLANK(G2313),"",IF(ISTEXT(G2313),"",IF(INDEX(Sheet1!H$14:H$181,MATCH(F2313,Sheet1!A$14:A$181,0))&lt;&gt;0,IF(INDEX(Sheet1!I$14:I$181,MATCH(F2313,Sheet1!A$14:A$181,0))&lt;&gt;0,"Loan &amp; Cash","Loan"),"Cash")))</f>
        <v>Loan</v>
      </c>
      <c r="N2313">
        <f>IF(ISTEXT(E2313),"",IF(ISBLANK(E2313),"",IF(ISTEXT(D2313),"",IF(A2308="Invoice No. : ",INDEX(Sheet1!D$14:D$181,MATCH(B2308,Sheet1!A$14:A$181,0)),N2312))))</f>
        <v>2</v>
      </c>
      <c r="O2313" t="str">
        <f>IF(ISTEXT(E2313),"",IF(ISBLANK(E2313),"",IF(ISTEXT(D2313),"",IF(A2308="Invoice No. : ",INDEX(Sheet1!E$14:E$181,MATCH(B2308,Sheet1!A$14:A$181,0)),O2312))))</f>
        <v>RUBY</v>
      </c>
      <c r="P2313" t="str">
        <f>IF(ISTEXT(E2313),"",IF(ISBLANK(E2313),"",IF(ISTEXT(D2313),"",IF(A2308="Invoice No. : ",INDEX(Sheet1!G$14:G$181,MATCH(B2308,Sheet1!A$14:A$181,0)),P2312))))</f>
        <v>MADRIAGA, BLESSIE GRANADOS</v>
      </c>
      <c r="Q2313">
        <f t="shared" si="143"/>
        <v>130591.09</v>
      </c>
    </row>
    <row r="2314" spans="1:17" x14ac:dyDescent="0.2">
      <c r="A2314" s="10" t="s">
        <v>1457</v>
      </c>
      <c r="B2314" s="10" t="s">
        <v>1458</v>
      </c>
      <c r="C2314" s="11">
        <v>1</v>
      </c>
      <c r="D2314" s="11">
        <v>205</v>
      </c>
      <c r="E2314" s="11">
        <v>205</v>
      </c>
      <c r="F2314" s="26">
        <f t="shared" si="140"/>
        <v>2145433</v>
      </c>
      <c r="G2314" s="26">
        <f>IF(ISTEXT(E2314),"",IF(ISBLANK(E2314),"",IF(ISTEXT(D2314),"",IF(A2309="Invoice No. : ",INDEX(Sheet1!F$14:F$181,MATCH(B2309,Sheet1!A$14:A$181,0)),G2313))))</f>
        <v>49029</v>
      </c>
      <c r="H2314" s="26" t="str">
        <f t="shared" si="141"/>
        <v>01/17/2023</v>
      </c>
      <c r="I2314" s="26" t="str">
        <f>IF(ISTEXT(E2314),"",IF(ISBLANK(E2314),"",IF(ISTEXT(D2314),"",IF(A2309="Invoice No. : ",TEXT(INDEX(Sheet1!C$14:C$200,MATCH(B2309,Sheet1!A$14:A$200,0)),"hh:mm:ss"),I2313))))</f>
        <v>16:12:50</v>
      </c>
      <c r="J2314">
        <f t="shared" si="142"/>
        <v>2978.25</v>
      </c>
      <c r="K2314">
        <f>IF(ISBLANK(G2314),"",IF(ISTEXT(G2314),"",INDEX(Sheet1!H$14:H$181,MATCH(F2314,Sheet1!A$14:A$181,0))))</f>
        <v>2978.25</v>
      </c>
      <c r="L2314">
        <f>IF(ISBLANK(G2314),"",IF(ISTEXT(G2314),"",INDEX(Sheet1!I$14:I$181,MATCH(F2314,Sheet1!A$14:A$181,0))))</f>
        <v>0</v>
      </c>
      <c r="M2314" t="str">
        <f>IF(ISBLANK(G2314),"",IF(ISTEXT(G2314),"",IF(INDEX(Sheet1!H$14:H$181,MATCH(F2314,Sheet1!A$14:A$181,0))&lt;&gt;0,IF(INDEX(Sheet1!I$14:I$181,MATCH(F2314,Sheet1!A$14:A$181,0))&lt;&gt;0,"Loan &amp; Cash","Loan"),"Cash")))</f>
        <v>Loan</v>
      </c>
      <c r="N2314">
        <f>IF(ISTEXT(E2314),"",IF(ISBLANK(E2314),"",IF(ISTEXT(D2314),"",IF(A2309="Invoice No. : ",INDEX(Sheet1!D$14:D$181,MATCH(B2309,Sheet1!A$14:A$181,0)),N2313))))</f>
        <v>2</v>
      </c>
      <c r="O2314" t="str">
        <f>IF(ISTEXT(E2314),"",IF(ISBLANK(E2314),"",IF(ISTEXT(D2314),"",IF(A2309="Invoice No. : ",INDEX(Sheet1!E$14:E$181,MATCH(B2309,Sheet1!A$14:A$181,0)),O2313))))</f>
        <v>RUBY</v>
      </c>
      <c r="P2314" t="str">
        <f>IF(ISTEXT(E2314),"",IF(ISBLANK(E2314),"",IF(ISTEXT(D2314),"",IF(A2309="Invoice No. : ",INDEX(Sheet1!G$14:G$181,MATCH(B2309,Sheet1!A$14:A$181,0)),P2313))))</f>
        <v>MADRIAGA, BLESSIE GRANADOS</v>
      </c>
      <c r="Q2314">
        <f t="shared" si="143"/>
        <v>130591.09</v>
      </c>
    </row>
    <row r="2315" spans="1:17" x14ac:dyDescent="0.2">
      <c r="A2315" s="10" t="s">
        <v>171</v>
      </c>
      <c r="B2315" s="10" t="s">
        <v>172</v>
      </c>
      <c r="C2315" s="11">
        <v>3</v>
      </c>
      <c r="D2315" s="11">
        <v>34.75</v>
      </c>
      <c r="E2315" s="11">
        <v>104.25</v>
      </c>
      <c r="F2315" s="26">
        <f t="shared" si="140"/>
        <v>2145433</v>
      </c>
      <c r="G2315" s="26">
        <f>IF(ISTEXT(E2315),"",IF(ISBLANK(E2315),"",IF(ISTEXT(D2315),"",IF(A2310="Invoice No. : ",INDEX(Sheet1!F$14:F$181,MATCH(B2310,Sheet1!A$14:A$181,0)),G2314))))</f>
        <v>49029</v>
      </c>
      <c r="H2315" s="26" t="str">
        <f t="shared" si="141"/>
        <v>01/17/2023</v>
      </c>
      <c r="I2315" s="26" t="str">
        <f>IF(ISTEXT(E2315),"",IF(ISBLANK(E2315),"",IF(ISTEXT(D2315),"",IF(A2310="Invoice No. : ",TEXT(INDEX(Sheet1!C$14:C$200,MATCH(B2310,Sheet1!A$14:A$200,0)),"hh:mm:ss"),I2314))))</f>
        <v>16:12:50</v>
      </c>
      <c r="J2315">
        <f t="shared" si="142"/>
        <v>2978.25</v>
      </c>
      <c r="K2315">
        <f>IF(ISBLANK(G2315),"",IF(ISTEXT(G2315),"",INDEX(Sheet1!H$14:H$181,MATCH(F2315,Sheet1!A$14:A$181,0))))</f>
        <v>2978.25</v>
      </c>
      <c r="L2315">
        <f>IF(ISBLANK(G2315),"",IF(ISTEXT(G2315),"",INDEX(Sheet1!I$14:I$181,MATCH(F2315,Sheet1!A$14:A$181,0))))</f>
        <v>0</v>
      </c>
      <c r="M2315" t="str">
        <f>IF(ISBLANK(G2315),"",IF(ISTEXT(G2315),"",IF(INDEX(Sheet1!H$14:H$181,MATCH(F2315,Sheet1!A$14:A$181,0))&lt;&gt;0,IF(INDEX(Sheet1!I$14:I$181,MATCH(F2315,Sheet1!A$14:A$181,0))&lt;&gt;0,"Loan &amp; Cash","Loan"),"Cash")))</f>
        <v>Loan</v>
      </c>
      <c r="N2315">
        <f>IF(ISTEXT(E2315),"",IF(ISBLANK(E2315),"",IF(ISTEXT(D2315),"",IF(A2310="Invoice No. : ",INDEX(Sheet1!D$14:D$181,MATCH(B2310,Sheet1!A$14:A$181,0)),N2314))))</f>
        <v>2</v>
      </c>
      <c r="O2315" t="str">
        <f>IF(ISTEXT(E2315),"",IF(ISBLANK(E2315),"",IF(ISTEXT(D2315),"",IF(A2310="Invoice No. : ",INDEX(Sheet1!E$14:E$181,MATCH(B2310,Sheet1!A$14:A$181,0)),O2314))))</f>
        <v>RUBY</v>
      </c>
      <c r="P2315" t="str">
        <f>IF(ISTEXT(E2315),"",IF(ISBLANK(E2315),"",IF(ISTEXT(D2315),"",IF(A2310="Invoice No. : ",INDEX(Sheet1!G$14:G$181,MATCH(B2310,Sheet1!A$14:A$181,0)),P2314))))</f>
        <v>MADRIAGA, BLESSIE GRANADOS</v>
      </c>
      <c r="Q2315">
        <f t="shared" si="143"/>
        <v>130591.09</v>
      </c>
    </row>
    <row r="2316" spans="1:17" x14ac:dyDescent="0.2">
      <c r="A2316" s="10" t="s">
        <v>242</v>
      </c>
      <c r="B2316" s="10" t="s">
        <v>243</v>
      </c>
      <c r="C2316" s="11">
        <v>1</v>
      </c>
      <c r="D2316" s="11">
        <v>52</v>
      </c>
      <c r="E2316" s="11">
        <v>52</v>
      </c>
      <c r="F2316" s="26">
        <f t="shared" si="140"/>
        <v>2145433</v>
      </c>
      <c r="G2316" s="26">
        <f>IF(ISTEXT(E2316),"",IF(ISBLANK(E2316),"",IF(ISTEXT(D2316),"",IF(A2311="Invoice No. : ",INDEX(Sheet1!F$14:F$181,MATCH(B2311,Sheet1!A$14:A$181,0)),G2315))))</f>
        <v>49029</v>
      </c>
      <c r="H2316" s="26" t="str">
        <f t="shared" si="141"/>
        <v>01/17/2023</v>
      </c>
      <c r="I2316" s="26" t="str">
        <f>IF(ISTEXT(E2316),"",IF(ISBLANK(E2316),"",IF(ISTEXT(D2316),"",IF(A2311="Invoice No. : ",TEXT(INDEX(Sheet1!C$14:C$200,MATCH(B2311,Sheet1!A$14:A$200,0)),"hh:mm:ss"),I2315))))</f>
        <v>16:12:50</v>
      </c>
      <c r="J2316">
        <f t="shared" si="142"/>
        <v>2978.25</v>
      </c>
      <c r="K2316">
        <f>IF(ISBLANK(G2316),"",IF(ISTEXT(G2316),"",INDEX(Sheet1!H$14:H$181,MATCH(F2316,Sheet1!A$14:A$181,0))))</f>
        <v>2978.25</v>
      </c>
      <c r="L2316">
        <f>IF(ISBLANK(G2316),"",IF(ISTEXT(G2316),"",INDEX(Sheet1!I$14:I$181,MATCH(F2316,Sheet1!A$14:A$181,0))))</f>
        <v>0</v>
      </c>
      <c r="M2316" t="str">
        <f>IF(ISBLANK(G2316),"",IF(ISTEXT(G2316),"",IF(INDEX(Sheet1!H$14:H$181,MATCH(F2316,Sheet1!A$14:A$181,0))&lt;&gt;0,IF(INDEX(Sheet1!I$14:I$181,MATCH(F2316,Sheet1!A$14:A$181,0))&lt;&gt;0,"Loan &amp; Cash","Loan"),"Cash")))</f>
        <v>Loan</v>
      </c>
      <c r="N2316">
        <f>IF(ISTEXT(E2316),"",IF(ISBLANK(E2316),"",IF(ISTEXT(D2316),"",IF(A2311="Invoice No. : ",INDEX(Sheet1!D$14:D$181,MATCH(B2311,Sheet1!A$14:A$181,0)),N2315))))</f>
        <v>2</v>
      </c>
      <c r="O2316" t="str">
        <f>IF(ISTEXT(E2316),"",IF(ISBLANK(E2316),"",IF(ISTEXT(D2316),"",IF(A2311="Invoice No. : ",INDEX(Sheet1!E$14:E$181,MATCH(B2311,Sheet1!A$14:A$181,0)),O2315))))</f>
        <v>RUBY</v>
      </c>
      <c r="P2316" t="str">
        <f>IF(ISTEXT(E2316),"",IF(ISBLANK(E2316),"",IF(ISTEXT(D2316),"",IF(A2311="Invoice No. : ",INDEX(Sheet1!G$14:G$181,MATCH(B2311,Sheet1!A$14:A$181,0)),P2315))))</f>
        <v>MADRIAGA, BLESSIE GRANADOS</v>
      </c>
      <c r="Q2316">
        <f t="shared" si="143"/>
        <v>130591.09</v>
      </c>
    </row>
    <row r="2317" spans="1:17" x14ac:dyDescent="0.2">
      <c r="A2317" s="10" t="s">
        <v>1459</v>
      </c>
      <c r="B2317" s="10" t="s">
        <v>1460</v>
      </c>
      <c r="C2317" s="11">
        <v>1</v>
      </c>
      <c r="D2317" s="11">
        <v>253</v>
      </c>
      <c r="E2317" s="11">
        <v>253</v>
      </c>
      <c r="F2317" s="26">
        <f t="shared" si="140"/>
        <v>2145433</v>
      </c>
      <c r="G2317" s="26">
        <f>IF(ISTEXT(E2317),"",IF(ISBLANK(E2317),"",IF(ISTEXT(D2317),"",IF(A2312="Invoice No. : ",INDEX(Sheet1!F$14:F$181,MATCH(B2312,Sheet1!A$14:A$181,0)),G2316))))</f>
        <v>49029</v>
      </c>
      <c r="H2317" s="26" t="str">
        <f t="shared" si="141"/>
        <v>01/17/2023</v>
      </c>
      <c r="I2317" s="26" t="str">
        <f>IF(ISTEXT(E2317),"",IF(ISBLANK(E2317),"",IF(ISTEXT(D2317),"",IF(A2312="Invoice No. : ",TEXT(INDEX(Sheet1!C$14:C$200,MATCH(B2312,Sheet1!A$14:A$200,0)),"hh:mm:ss"),I2316))))</f>
        <v>16:12:50</v>
      </c>
      <c r="J2317">
        <f t="shared" si="142"/>
        <v>2978.25</v>
      </c>
      <c r="K2317">
        <f>IF(ISBLANK(G2317),"",IF(ISTEXT(G2317),"",INDEX(Sheet1!H$14:H$181,MATCH(F2317,Sheet1!A$14:A$181,0))))</f>
        <v>2978.25</v>
      </c>
      <c r="L2317">
        <f>IF(ISBLANK(G2317),"",IF(ISTEXT(G2317),"",INDEX(Sheet1!I$14:I$181,MATCH(F2317,Sheet1!A$14:A$181,0))))</f>
        <v>0</v>
      </c>
      <c r="M2317" t="str">
        <f>IF(ISBLANK(G2317),"",IF(ISTEXT(G2317),"",IF(INDEX(Sheet1!H$14:H$181,MATCH(F2317,Sheet1!A$14:A$181,0))&lt;&gt;0,IF(INDEX(Sheet1!I$14:I$181,MATCH(F2317,Sheet1!A$14:A$181,0))&lt;&gt;0,"Loan &amp; Cash","Loan"),"Cash")))</f>
        <v>Loan</v>
      </c>
      <c r="N2317">
        <f>IF(ISTEXT(E2317),"",IF(ISBLANK(E2317),"",IF(ISTEXT(D2317),"",IF(A2312="Invoice No. : ",INDEX(Sheet1!D$14:D$181,MATCH(B2312,Sheet1!A$14:A$181,0)),N2316))))</f>
        <v>2</v>
      </c>
      <c r="O2317" t="str">
        <f>IF(ISTEXT(E2317),"",IF(ISBLANK(E2317),"",IF(ISTEXT(D2317),"",IF(A2312="Invoice No. : ",INDEX(Sheet1!E$14:E$181,MATCH(B2312,Sheet1!A$14:A$181,0)),O2316))))</f>
        <v>RUBY</v>
      </c>
      <c r="P2317" t="str">
        <f>IF(ISTEXT(E2317),"",IF(ISBLANK(E2317),"",IF(ISTEXT(D2317),"",IF(A2312="Invoice No. : ",INDEX(Sheet1!G$14:G$181,MATCH(B2312,Sheet1!A$14:A$181,0)),P2316))))</f>
        <v>MADRIAGA, BLESSIE GRANADOS</v>
      </c>
      <c r="Q2317">
        <f t="shared" si="143"/>
        <v>130591.09</v>
      </c>
    </row>
    <row r="2318" spans="1:17" x14ac:dyDescent="0.2">
      <c r="A2318" s="10" t="s">
        <v>689</v>
      </c>
      <c r="B2318" s="10" t="s">
        <v>690</v>
      </c>
      <c r="C2318" s="11">
        <v>10</v>
      </c>
      <c r="D2318" s="11">
        <v>12</v>
      </c>
      <c r="E2318" s="11">
        <v>120</v>
      </c>
      <c r="F2318" s="26">
        <f t="shared" si="140"/>
        <v>2145433</v>
      </c>
      <c r="G2318" s="26">
        <f>IF(ISTEXT(E2318),"",IF(ISBLANK(E2318),"",IF(ISTEXT(D2318),"",IF(A2313="Invoice No. : ",INDEX(Sheet1!F$14:F$181,MATCH(B2313,Sheet1!A$14:A$181,0)),G2317))))</f>
        <v>49029</v>
      </c>
      <c r="H2318" s="26" t="str">
        <f t="shared" si="141"/>
        <v>01/17/2023</v>
      </c>
      <c r="I2318" s="26" t="str">
        <f>IF(ISTEXT(E2318),"",IF(ISBLANK(E2318),"",IF(ISTEXT(D2318),"",IF(A2313="Invoice No. : ",TEXT(INDEX(Sheet1!C$14:C$200,MATCH(B2313,Sheet1!A$14:A$200,0)),"hh:mm:ss"),I2317))))</f>
        <v>16:12:50</v>
      </c>
      <c r="J2318">
        <f t="shared" si="142"/>
        <v>2978.25</v>
      </c>
      <c r="K2318">
        <f>IF(ISBLANK(G2318),"",IF(ISTEXT(G2318),"",INDEX(Sheet1!H$14:H$181,MATCH(F2318,Sheet1!A$14:A$181,0))))</f>
        <v>2978.25</v>
      </c>
      <c r="L2318">
        <f>IF(ISBLANK(G2318),"",IF(ISTEXT(G2318),"",INDEX(Sheet1!I$14:I$181,MATCH(F2318,Sheet1!A$14:A$181,0))))</f>
        <v>0</v>
      </c>
      <c r="M2318" t="str">
        <f>IF(ISBLANK(G2318),"",IF(ISTEXT(G2318),"",IF(INDEX(Sheet1!H$14:H$181,MATCH(F2318,Sheet1!A$14:A$181,0))&lt;&gt;0,IF(INDEX(Sheet1!I$14:I$181,MATCH(F2318,Sheet1!A$14:A$181,0))&lt;&gt;0,"Loan &amp; Cash","Loan"),"Cash")))</f>
        <v>Loan</v>
      </c>
      <c r="N2318">
        <f>IF(ISTEXT(E2318),"",IF(ISBLANK(E2318),"",IF(ISTEXT(D2318),"",IF(A2313="Invoice No. : ",INDEX(Sheet1!D$14:D$181,MATCH(B2313,Sheet1!A$14:A$181,0)),N2317))))</f>
        <v>2</v>
      </c>
      <c r="O2318" t="str">
        <f>IF(ISTEXT(E2318),"",IF(ISBLANK(E2318),"",IF(ISTEXT(D2318),"",IF(A2313="Invoice No. : ",INDEX(Sheet1!E$14:E$181,MATCH(B2313,Sheet1!A$14:A$181,0)),O2317))))</f>
        <v>RUBY</v>
      </c>
      <c r="P2318" t="str">
        <f>IF(ISTEXT(E2318),"",IF(ISBLANK(E2318),"",IF(ISTEXT(D2318),"",IF(A2313="Invoice No. : ",INDEX(Sheet1!G$14:G$181,MATCH(B2313,Sheet1!A$14:A$181,0)),P2317))))</f>
        <v>MADRIAGA, BLESSIE GRANADOS</v>
      </c>
      <c r="Q2318">
        <f t="shared" si="143"/>
        <v>130591.09</v>
      </c>
    </row>
    <row r="2319" spans="1:17" x14ac:dyDescent="0.2">
      <c r="A2319" s="10" t="s">
        <v>1461</v>
      </c>
      <c r="B2319" s="10" t="s">
        <v>1462</v>
      </c>
      <c r="C2319" s="11">
        <v>1</v>
      </c>
      <c r="D2319" s="11">
        <v>143</v>
      </c>
      <c r="E2319" s="11">
        <v>143</v>
      </c>
      <c r="F2319" s="26">
        <f t="shared" si="140"/>
        <v>2145433</v>
      </c>
      <c r="G2319" s="26">
        <f>IF(ISTEXT(E2319),"",IF(ISBLANK(E2319),"",IF(ISTEXT(D2319),"",IF(A2314="Invoice No. : ",INDEX(Sheet1!F$14:F$181,MATCH(B2314,Sheet1!A$14:A$181,0)),G2318))))</f>
        <v>49029</v>
      </c>
      <c r="H2319" s="26" t="str">
        <f t="shared" si="141"/>
        <v>01/17/2023</v>
      </c>
      <c r="I2319" s="26" t="str">
        <f>IF(ISTEXT(E2319),"",IF(ISBLANK(E2319),"",IF(ISTEXT(D2319),"",IF(A2314="Invoice No. : ",TEXT(INDEX(Sheet1!C$14:C$200,MATCH(B2314,Sheet1!A$14:A$200,0)),"hh:mm:ss"),I2318))))</f>
        <v>16:12:50</v>
      </c>
      <c r="J2319">
        <f t="shared" si="142"/>
        <v>2978.25</v>
      </c>
      <c r="K2319">
        <f>IF(ISBLANK(G2319),"",IF(ISTEXT(G2319),"",INDEX(Sheet1!H$14:H$181,MATCH(F2319,Sheet1!A$14:A$181,0))))</f>
        <v>2978.25</v>
      </c>
      <c r="L2319">
        <f>IF(ISBLANK(G2319),"",IF(ISTEXT(G2319),"",INDEX(Sheet1!I$14:I$181,MATCH(F2319,Sheet1!A$14:A$181,0))))</f>
        <v>0</v>
      </c>
      <c r="M2319" t="str">
        <f>IF(ISBLANK(G2319),"",IF(ISTEXT(G2319),"",IF(INDEX(Sheet1!H$14:H$181,MATCH(F2319,Sheet1!A$14:A$181,0))&lt;&gt;0,IF(INDEX(Sheet1!I$14:I$181,MATCH(F2319,Sheet1!A$14:A$181,0))&lt;&gt;0,"Loan &amp; Cash","Loan"),"Cash")))</f>
        <v>Loan</v>
      </c>
      <c r="N2319">
        <f>IF(ISTEXT(E2319),"",IF(ISBLANK(E2319),"",IF(ISTEXT(D2319),"",IF(A2314="Invoice No. : ",INDEX(Sheet1!D$14:D$181,MATCH(B2314,Sheet1!A$14:A$181,0)),N2318))))</f>
        <v>2</v>
      </c>
      <c r="O2319" t="str">
        <f>IF(ISTEXT(E2319),"",IF(ISBLANK(E2319),"",IF(ISTEXT(D2319),"",IF(A2314="Invoice No. : ",INDEX(Sheet1!E$14:E$181,MATCH(B2314,Sheet1!A$14:A$181,0)),O2318))))</f>
        <v>RUBY</v>
      </c>
      <c r="P2319" t="str">
        <f>IF(ISTEXT(E2319),"",IF(ISBLANK(E2319),"",IF(ISTEXT(D2319),"",IF(A2314="Invoice No. : ",INDEX(Sheet1!G$14:G$181,MATCH(B2314,Sheet1!A$14:A$181,0)),P2318))))</f>
        <v>MADRIAGA, BLESSIE GRANADOS</v>
      </c>
      <c r="Q2319">
        <f t="shared" si="143"/>
        <v>130591.09</v>
      </c>
    </row>
    <row r="2320" spans="1:17" x14ac:dyDescent="0.2">
      <c r="A2320" s="10" t="s">
        <v>1463</v>
      </c>
      <c r="B2320" s="10" t="s">
        <v>1464</v>
      </c>
      <c r="C2320" s="11">
        <v>5</v>
      </c>
      <c r="D2320" s="11">
        <v>14.5</v>
      </c>
      <c r="E2320" s="11">
        <v>72.5</v>
      </c>
      <c r="F2320" s="26">
        <f t="shared" si="140"/>
        <v>2145433</v>
      </c>
      <c r="G2320" s="26">
        <f>IF(ISTEXT(E2320),"",IF(ISBLANK(E2320),"",IF(ISTEXT(D2320),"",IF(A2315="Invoice No. : ",INDEX(Sheet1!F$14:F$181,MATCH(B2315,Sheet1!A$14:A$181,0)),G2319))))</f>
        <v>49029</v>
      </c>
      <c r="H2320" s="26" t="str">
        <f t="shared" si="141"/>
        <v>01/17/2023</v>
      </c>
      <c r="I2320" s="26" t="str">
        <f>IF(ISTEXT(E2320),"",IF(ISBLANK(E2320),"",IF(ISTEXT(D2320),"",IF(A2315="Invoice No. : ",TEXT(INDEX(Sheet1!C$14:C$200,MATCH(B2315,Sheet1!A$14:A$200,0)),"hh:mm:ss"),I2319))))</f>
        <v>16:12:50</v>
      </c>
      <c r="J2320">
        <f t="shared" si="142"/>
        <v>2978.25</v>
      </c>
      <c r="K2320">
        <f>IF(ISBLANK(G2320),"",IF(ISTEXT(G2320),"",INDEX(Sheet1!H$14:H$181,MATCH(F2320,Sheet1!A$14:A$181,0))))</f>
        <v>2978.25</v>
      </c>
      <c r="L2320">
        <f>IF(ISBLANK(G2320),"",IF(ISTEXT(G2320),"",INDEX(Sheet1!I$14:I$181,MATCH(F2320,Sheet1!A$14:A$181,0))))</f>
        <v>0</v>
      </c>
      <c r="M2320" t="str">
        <f>IF(ISBLANK(G2320),"",IF(ISTEXT(G2320),"",IF(INDEX(Sheet1!H$14:H$181,MATCH(F2320,Sheet1!A$14:A$181,0))&lt;&gt;0,IF(INDEX(Sheet1!I$14:I$181,MATCH(F2320,Sheet1!A$14:A$181,0))&lt;&gt;0,"Loan &amp; Cash","Loan"),"Cash")))</f>
        <v>Loan</v>
      </c>
      <c r="N2320">
        <f>IF(ISTEXT(E2320),"",IF(ISBLANK(E2320),"",IF(ISTEXT(D2320),"",IF(A2315="Invoice No. : ",INDEX(Sheet1!D$14:D$181,MATCH(B2315,Sheet1!A$14:A$181,0)),N2319))))</f>
        <v>2</v>
      </c>
      <c r="O2320" t="str">
        <f>IF(ISTEXT(E2320),"",IF(ISBLANK(E2320),"",IF(ISTEXT(D2320),"",IF(A2315="Invoice No. : ",INDEX(Sheet1!E$14:E$181,MATCH(B2315,Sheet1!A$14:A$181,0)),O2319))))</f>
        <v>RUBY</v>
      </c>
      <c r="P2320" t="str">
        <f>IF(ISTEXT(E2320),"",IF(ISBLANK(E2320),"",IF(ISTEXT(D2320),"",IF(A2315="Invoice No. : ",INDEX(Sheet1!G$14:G$181,MATCH(B2315,Sheet1!A$14:A$181,0)),P2319))))</f>
        <v>MADRIAGA, BLESSIE GRANADOS</v>
      </c>
      <c r="Q2320">
        <f t="shared" si="143"/>
        <v>130591.09</v>
      </c>
    </row>
    <row r="2321" spans="1:17" x14ac:dyDescent="0.2">
      <c r="A2321" s="10" t="s">
        <v>131</v>
      </c>
      <c r="B2321" s="10" t="s">
        <v>132</v>
      </c>
      <c r="C2321" s="11">
        <v>1</v>
      </c>
      <c r="D2321" s="11">
        <v>85</v>
      </c>
      <c r="E2321" s="11">
        <v>85</v>
      </c>
      <c r="F2321" s="26">
        <f t="shared" ref="F2321:F2384" si="144">IF(ISTEXT(E2321),"",IF(ISBLANK(E2321),"",IF(ISTEXT(D2321),"",IF(A2316="Invoice No. : ",B2316,F2320))))</f>
        <v>2145433</v>
      </c>
      <c r="G2321" s="26">
        <f>IF(ISTEXT(E2321),"",IF(ISBLANK(E2321),"",IF(ISTEXT(D2321),"",IF(A2316="Invoice No. : ",INDEX(Sheet1!F$14:F$181,MATCH(B2316,Sheet1!A$14:A$181,0)),G2320))))</f>
        <v>49029</v>
      </c>
      <c r="H2321" s="26" t="str">
        <f t="shared" ref="H2321:H2384" si="145">IF(ISTEXT(E2321),"",IF(ISBLANK(E2321),"",IF(ISTEXT(D2321),"",IF(A2316="Invoice No. : ",TEXT(B2317,"mm/dd/yyyy"),H2320))))</f>
        <v>01/17/2023</v>
      </c>
      <c r="I2321" s="26" t="str">
        <f>IF(ISTEXT(E2321),"",IF(ISBLANK(E2321),"",IF(ISTEXT(D2321),"",IF(A2316="Invoice No. : ",TEXT(INDEX(Sheet1!C$14:C$200,MATCH(B2316,Sheet1!A$14:A$200,0)),"hh:mm:ss"),I2320))))</f>
        <v>16:12:50</v>
      </c>
      <c r="J2321">
        <f t="shared" ref="J2321:J2384" si="146">IF(D2322="Invoice Amount",E2322,IF(ISBLANK(D2321),"",J2322))</f>
        <v>2978.25</v>
      </c>
      <c r="K2321">
        <f>IF(ISBLANK(G2321),"",IF(ISTEXT(G2321),"",INDEX(Sheet1!H$14:H$181,MATCH(F2321,Sheet1!A$14:A$181,0))))</f>
        <v>2978.25</v>
      </c>
      <c r="L2321">
        <f>IF(ISBLANK(G2321),"",IF(ISTEXT(G2321),"",INDEX(Sheet1!I$14:I$181,MATCH(F2321,Sheet1!A$14:A$181,0))))</f>
        <v>0</v>
      </c>
      <c r="M2321" t="str">
        <f>IF(ISBLANK(G2321),"",IF(ISTEXT(G2321),"",IF(INDEX(Sheet1!H$14:H$181,MATCH(F2321,Sheet1!A$14:A$181,0))&lt;&gt;0,IF(INDEX(Sheet1!I$14:I$181,MATCH(F2321,Sheet1!A$14:A$181,0))&lt;&gt;0,"Loan &amp; Cash","Loan"),"Cash")))</f>
        <v>Loan</v>
      </c>
      <c r="N2321">
        <f>IF(ISTEXT(E2321),"",IF(ISBLANK(E2321),"",IF(ISTEXT(D2321),"",IF(A2316="Invoice No. : ",INDEX(Sheet1!D$14:D$181,MATCH(B2316,Sheet1!A$14:A$181,0)),N2320))))</f>
        <v>2</v>
      </c>
      <c r="O2321" t="str">
        <f>IF(ISTEXT(E2321),"",IF(ISBLANK(E2321),"",IF(ISTEXT(D2321),"",IF(A2316="Invoice No. : ",INDEX(Sheet1!E$14:E$181,MATCH(B2316,Sheet1!A$14:A$181,0)),O2320))))</f>
        <v>RUBY</v>
      </c>
      <c r="P2321" t="str">
        <f>IF(ISTEXT(E2321),"",IF(ISBLANK(E2321),"",IF(ISTEXT(D2321),"",IF(A2316="Invoice No. : ",INDEX(Sheet1!G$14:G$181,MATCH(B2316,Sheet1!A$14:A$181,0)),P2320))))</f>
        <v>MADRIAGA, BLESSIE GRANADOS</v>
      </c>
      <c r="Q2321">
        <f t="shared" ref="Q2321:Q2384" si="147">IF(ISBLANK(C2321),"",IF(ISNUMBER(C2321),VLOOKUP("Grand Total : ",D:E,2,FALSE),""))</f>
        <v>130591.09</v>
      </c>
    </row>
    <row r="2322" spans="1:17" x14ac:dyDescent="0.2">
      <c r="A2322" s="10" t="s">
        <v>693</v>
      </c>
      <c r="B2322" s="10" t="s">
        <v>694</v>
      </c>
      <c r="C2322" s="11">
        <v>2</v>
      </c>
      <c r="D2322" s="11">
        <v>82.25</v>
      </c>
      <c r="E2322" s="11">
        <v>164.5</v>
      </c>
      <c r="F2322" s="26">
        <f t="shared" si="144"/>
        <v>2145433</v>
      </c>
      <c r="G2322" s="26">
        <f>IF(ISTEXT(E2322),"",IF(ISBLANK(E2322),"",IF(ISTEXT(D2322),"",IF(A2317="Invoice No. : ",INDEX(Sheet1!F$14:F$181,MATCH(B2317,Sheet1!A$14:A$181,0)),G2321))))</f>
        <v>49029</v>
      </c>
      <c r="H2322" s="26" t="str">
        <f t="shared" si="145"/>
        <v>01/17/2023</v>
      </c>
      <c r="I2322" s="26" t="str">
        <f>IF(ISTEXT(E2322),"",IF(ISBLANK(E2322),"",IF(ISTEXT(D2322),"",IF(A2317="Invoice No. : ",TEXT(INDEX(Sheet1!C$14:C$200,MATCH(B2317,Sheet1!A$14:A$200,0)),"hh:mm:ss"),I2321))))</f>
        <v>16:12:50</v>
      </c>
      <c r="J2322">
        <f t="shared" si="146"/>
        <v>2978.25</v>
      </c>
      <c r="K2322">
        <f>IF(ISBLANK(G2322),"",IF(ISTEXT(G2322),"",INDEX(Sheet1!H$14:H$181,MATCH(F2322,Sheet1!A$14:A$181,0))))</f>
        <v>2978.25</v>
      </c>
      <c r="L2322">
        <f>IF(ISBLANK(G2322),"",IF(ISTEXT(G2322),"",INDEX(Sheet1!I$14:I$181,MATCH(F2322,Sheet1!A$14:A$181,0))))</f>
        <v>0</v>
      </c>
      <c r="M2322" t="str">
        <f>IF(ISBLANK(G2322),"",IF(ISTEXT(G2322),"",IF(INDEX(Sheet1!H$14:H$181,MATCH(F2322,Sheet1!A$14:A$181,0))&lt;&gt;0,IF(INDEX(Sheet1!I$14:I$181,MATCH(F2322,Sheet1!A$14:A$181,0))&lt;&gt;0,"Loan &amp; Cash","Loan"),"Cash")))</f>
        <v>Loan</v>
      </c>
      <c r="N2322">
        <f>IF(ISTEXT(E2322),"",IF(ISBLANK(E2322),"",IF(ISTEXT(D2322),"",IF(A2317="Invoice No. : ",INDEX(Sheet1!D$14:D$181,MATCH(B2317,Sheet1!A$14:A$181,0)),N2321))))</f>
        <v>2</v>
      </c>
      <c r="O2322" t="str">
        <f>IF(ISTEXT(E2322),"",IF(ISBLANK(E2322),"",IF(ISTEXT(D2322),"",IF(A2317="Invoice No. : ",INDEX(Sheet1!E$14:E$181,MATCH(B2317,Sheet1!A$14:A$181,0)),O2321))))</f>
        <v>RUBY</v>
      </c>
      <c r="P2322" t="str">
        <f>IF(ISTEXT(E2322),"",IF(ISBLANK(E2322),"",IF(ISTEXT(D2322),"",IF(A2317="Invoice No. : ",INDEX(Sheet1!G$14:G$181,MATCH(B2317,Sheet1!A$14:A$181,0)),P2321))))</f>
        <v>MADRIAGA, BLESSIE GRANADOS</v>
      </c>
      <c r="Q2322">
        <f t="shared" si="147"/>
        <v>130591.09</v>
      </c>
    </row>
    <row r="2323" spans="1:17" x14ac:dyDescent="0.2">
      <c r="A2323" s="10" t="s">
        <v>1465</v>
      </c>
      <c r="B2323" s="10" t="s">
        <v>1466</v>
      </c>
      <c r="C2323" s="11">
        <v>1</v>
      </c>
      <c r="D2323" s="11">
        <v>36.75</v>
      </c>
      <c r="E2323" s="11">
        <v>36.75</v>
      </c>
      <c r="F2323" s="26">
        <f t="shared" si="144"/>
        <v>2145433</v>
      </c>
      <c r="G2323" s="26">
        <f>IF(ISTEXT(E2323),"",IF(ISBLANK(E2323),"",IF(ISTEXT(D2323),"",IF(A2318="Invoice No. : ",INDEX(Sheet1!F$14:F$181,MATCH(B2318,Sheet1!A$14:A$181,0)),G2322))))</f>
        <v>49029</v>
      </c>
      <c r="H2323" s="26" t="str">
        <f t="shared" si="145"/>
        <v>01/17/2023</v>
      </c>
      <c r="I2323" s="26" t="str">
        <f>IF(ISTEXT(E2323),"",IF(ISBLANK(E2323),"",IF(ISTEXT(D2323),"",IF(A2318="Invoice No. : ",TEXT(INDEX(Sheet1!C$14:C$200,MATCH(B2318,Sheet1!A$14:A$200,0)),"hh:mm:ss"),I2322))))</f>
        <v>16:12:50</v>
      </c>
      <c r="J2323">
        <f t="shared" si="146"/>
        <v>2978.25</v>
      </c>
      <c r="K2323">
        <f>IF(ISBLANK(G2323),"",IF(ISTEXT(G2323),"",INDEX(Sheet1!H$14:H$181,MATCH(F2323,Sheet1!A$14:A$181,0))))</f>
        <v>2978.25</v>
      </c>
      <c r="L2323">
        <f>IF(ISBLANK(G2323),"",IF(ISTEXT(G2323),"",INDEX(Sheet1!I$14:I$181,MATCH(F2323,Sheet1!A$14:A$181,0))))</f>
        <v>0</v>
      </c>
      <c r="M2323" t="str">
        <f>IF(ISBLANK(G2323),"",IF(ISTEXT(G2323),"",IF(INDEX(Sheet1!H$14:H$181,MATCH(F2323,Sheet1!A$14:A$181,0))&lt;&gt;0,IF(INDEX(Sheet1!I$14:I$181,MATCH(F2323,Sheet1!A$14:A$181,0))&lt;&gt;0,"Loan &amp; Cash","Loan"),"Cash")))</f>
        <v>Loan</v>
      </c>
      <c r="N2323">
        <f>IF(ISTEXT(E2323),"",IF(ISBLANK(E2323),"",IF(ISTEXT(D2323),"",IF(A2318="Invoice No. : ",INDEX(Sheet1!D$14:D$181,MATCH(B2318,Sheet1!A$14:A$181,0)),N2322))))</f>
        <v>2</v>
      </c>
      <c r="O2323" t="str">
        <f>IF(ISTEXT(E2323),"",IF(ISBLANK(E2323),"",IF(ISTEXT(D2323),"",IF(A2318="Invoice No. : ",INDEX(Sheet1!E$14:E$181,MATCH(B2318,Sheet1!A$14:A$181,0)),O2322))))</f>
        <v>RUBY</v>
      </c>
      <c r="P2323" t="str">
        <f>IF(ISTEXT(E2323),"",IF(ISBLANK(E2323),"",IF(ISTEXT(D2323),"",IF(A2318="Invoice No. : ",INDEX(Sheet1!G$14:G$181,MATCH(B2318,Sheet1!A$14:A$181,0)),P2322))))</f>
        <v>MADRIAGA, BLESSIE GRANADOS</v>
      </c>
      <c r="Q2323">
        <f t="shared" si="147"/>
        <v>130591.09</v>
      </c>
    </row>
    <row r="2324" spans="1:17" x14ac:dyDescent="0.2">
      <c r="A2324" s="10" t="s">
        <v>1467</v>
      </c>
      <c r="B2324" s="10" t="s">
        <v>1468</v>
      </c>
      <c r="C2324" s="11">
        <v>1</v>
      </c>
      <c r="D2324" s="11">
        <v>56</v>
      </c>
      <c r="E2324" s="11">
        <v>56</v>
      </c>
      <c r="F2324" s="26">
        <f t="shared" si="144"/>
        <v>2145433</v>
      </c>
      <c r="G2324" s="26">
        <f>IF(ISTEXT(E2324),"",IF(ISBLANK(E2324),"",IF(ISTEXT(D2324),"",IF(A2319="Invoice No. : ",INDEX(Sheet1!F$14:F$181,MATCH(B2319,Sheet1!A$14:A$181,0)),G2323))))</f>
        <v>49029</v>
      </c>
      <c r="H2324" s="26" t="str">
        <f t="shared" si="145"/>
        <v>01/17/2023</v>
      </c>
      <c r="I2324" s="26" t="str">
        <f>IF(ISTEXT(E2324),"",IF(ISBLANK(E2324),"",IF(ISTEXT(D2324),"",IF(A2319="Invoice No. : ",TEXT(INDEX(Sheet1!C$14:C$200,MATCH(B2319,Sheet1!A$14:A$200,0)),"hh:mm:ss"),I2323))))</f>
        <v>16:12:50</v>
      </c>
      <c r="J2324">
        <f t="shared" si="146"/>
        <v>2978.25</v>
      </c>
      <c r="K2324">
        <f>IF(ISBLANK(G2324),"",IF(ISTEXT(G2324),"",INDEX(Sheet1!H$14:H$181,MATCH(F2324,Sheet1!A$14:A$181,0))))</f>
        <v>2978.25</v>
      </c>
      <c r="L2324">
        <f>IF(ISBLANK(G2324),"",IF(ISTEXT(G2324),"",INDEX(Sheet1!I$14:I$181,MATCH(F2324,Sheet1!A$14:A$181,0))))</f>
        <v>0</v>
      </c>
      <c r="M2324" t="str">
        <f>IF(ISBLANK(G2324),"",IF(ISTEXT(G2324),"",IF(INDEX(Sheet1!H$14:H$181,MATCH(F2324,Sheet1!A$14:A$181,0))&lt;&gt;0,IF(INDEX(Sheet1!I$14:I$181,MATCH(F2324,Sheet1!A$14:A$181,0))&lt;&gt;0,"Loan &amp; Cash","Loan"),"Cash")))</f>
        <v>Loan</v>
      </c>
      <c r="N2324">
        <f>IF(ISTEXT(E2324),"",IF(ISBLANK(E2324),"",IF(ISTEXT(D2324),"",IF(A2319="Invoice No. : ",INDEX(Sheet1!D$14:D$181,MATCH(B2319,Sheet1!A$14:A$181,0)),N2323))))</f>
        <v>2</v>
      </c>
      <c r="O2324" t="str">
        <f>IF(ISTEXT(E2324),"",IF(ISBLANK(E2324),"",IF(ISTEXT(D2324),"",IF(A2319="Invoice No. : ",INDEX(Sheet1!E$14:E$181,MATCH(B2319,Sheet1!A$14:A$181,0)),O2323))))</f>
        <v>RUBY</v>
      </c>
      <c r="P2324" t="str">
        <f>IF(ISTEXT(E2324),"",IF(ISBLANK(E2324),"",IF(ISTEXT(D2324),"",IF(A2319="Invoice No. : ",INDEX(Sheet1!G$14:G$181,MATCH(B2319,Sheet1!A$14:A$181,0)),P2323))))</f>
        <v>MADRIAGA, BLESSIE GRANADOS</v>
      </c>
      <c r="Q2324">
        <f t="shared" si="147"/>
        <v>130591.09</v>
      </c>
    </row>
    <row r="2325" spans="1:17" x14ac:dyDescent="0.2">
      <c r="A2325" s="10" t="s">
        <v>1469</v>
      </c>
      <c r="B2325" s="10" t="s">
        <v>1470</v>
      </c>
      <c r="C2325" s="11">
        <v>1</v>
      </c>
      <c r="D2325" s="11">
        <v>56</v>
      </c>
      <c r="E2325" s="11">
        <v>56</v>
      </c>
      <c r="F2325" s="26">
        <f t="shared" si="144"/>
        <v>2145433</v>
      </c>
      <c r="G2325" s="26">
        <f>IF(ISTEXT(E2325),"",IF(ISBLANK(E2325),"",IF(ISTEXT(D2325),"",IF(A2320="Invoice No. : ",INDEX(Sheet1!F$14:F$181,MATCH(B2320,Sheet1!A$14:A$181,0)),G2324))))</f>
        <v>49029</v>
      </c>
      <c r="H2325" s="26" t="str">
        <f t="shared" si="145"/>
        <v>01/17/2023</v>
      </c>
      <c r="I2325" s="26" t="str">
        <f>IF(ISTEXT(E2325),"",IF(ISBLANK(E2325),"",IF(ISTEXT(D2325),"",IF(A2320="Invoice No. : ",TEXT(INDEX(Sheet1!C$14:C$200,MATCH(B2320,Sheet1!A$14:A$200,0)),"hh:mm:ss"),I2324))))</f>
        <v>16:12:50</v>
      </c>
      <c r="J2325">
        <f t="shared" si="146"/>
        <v>2978.25</v>
      </c>
      <c r="K2325">
        <f>IF(ISBLANK(G2325),"",IF(ISTEXT(G2325),"",INDEX(Sheet1!H$14:H$181,MATCH(F2325,Sheet1!A$14:A$181,0))))</f>
        <v>2978.25</v>
      </c>
      <c r="L2325">
        <f>IF(ISBLANK(G2325),"",IF(ISTEXT(G2325),"",INDEX(Sheet1!I$14:I$181,MATCH(F2325,Sheet1!A$14:A$181,0))))</f>
        <v>0</v>
      </c>
      <c r="M2325" t="str">
        <f>IF(ISBLANK(G2325),"",IF(ISTEXT(G2325),"",IF(INDEX(Sheet1!H$14:H$181,MATCH(F2325,Sheet1!A$14:A$181,0))&lt;&gt;0,IF(INDEX(Sheet1!I$14:I$181,MATCH(F2325,Sheet1!A$14:A$181,0))&lt;&gt;0,"Loan &amp; Cash","Loan"),"Cash")))</f>
        <v>Loan</v>
      </c>
      <c r="N2325">
        <f>IF(ISTEXT(E2325),"",IF(ISBLANK(E2325),"",IF(ISTEXT(D2325),"",IF(A2320="Invoice No. : ",INDEX(Sheet1!D$14:D$181,MATCH(B2320,Sheet1!A$14:A$181,0)),N2324))))</f>
        <v>2</v>
      </c>
      <c r="O2325" t="str">
        <f>IF(ISTEXT(E2325),"",IF(ISBLANK(E2325),"",IF(ISTEXT(D2325),"",IF(A2320="Invoice No. : ",INDEX(Sheet1!E$14:E$181,MATCH(B2320,Sheet1!A$14:A$181,0)),O2324))))</f>
        <v>RUBY</v>
      </c>
      <c r="P2325" t="str">
        <f>IF(ISTEXT(E2325),"",IF(ISBLANK(E2325),"",IF(ISTEXT(D2325),"",IF(A2320="Invoice No. : ",INDEX(Sheet1!G$14:G$181,MATCH(B2320,Sheet1!A$14:A$181,0)),P2324))))</f>
        <v>MADRIAGA, BLESSIE GRANADOS</v>
      </c>
      <c r="Q2325">
        <f t="shared" si="147"/>
        <v>130591.09</v>
      </c>
    </row>
    <row r="2326" spans="1:17" x14ac:dyDescent="0.2">
      <c r="A2326" s="10" t="s">
        <v>1471</v>
      </c>
      <c r="B2326" s="10" t="s">
        <v>1472</v>
      </c>
      <c r="C2326" s="11">
        <v>4</v>
      </c>
      <c r="D2326" s="11">
        <v>21.5</v>
      </c>
      <c r="E2326" s="11">
        <v>86</v>
      </c>
      <c r="F2326" s="26">
        <f t="shared" si="144"/>
        <v>2145433</v>
      </c>
      <c r="G2326" s="26">
        <f>IF(ISTEXT(E2326),"",IF(ISBLANK(E2326),"",IF(ISTEXT(D2326),"",IF(A2321="Invoice No. : ",INDEX(Sheet1!F$14:F$181,MATCH(B2321,Sheet1!A$14:A$181,0)),G2325))))</f>
        <v>49029</v>
      </c>
      <c r="H2326" s="26" t="str">
        <f t="shared" si="145"/>
        <v>01/17/2023</v>
      </c>
      <c r="I2326" s="26" t="str">
        <f>IF(ISTEXT(E2326),"",IF(ISBLANK(E2326),"",IF(ISTEXT(D2326),"",IF(A2321="Invoice No. : ",TEXT(INDEX(Sheet1!C$14:C$200,MATCH(B2321,Sheet1!A$14:A$200,0)),"hh:mm:ss"),I2325))))</f>
        <v>16:12:50</v>
      </c>
      <c r="J2326">
        <f t="shared" si="146"/>
        <v>2978.25</v>
      </c>
      <c r="K2326">
        <f>IF(ISBLANK(G2326),"",IF(ISTEXT(G2326),"",INDEX(Sheet1!H$14:H$181,MATCH(F2326,Sheet1!A$14:A$181,0))))</f>
        <v>2978.25</v>
      </c>
      <c r="L2326">
        <f>IF(ISBLANK(G2326),"",IF(ISTEXT(G2326),"",INDEX(Sheet1!I$14:I$181,MATCH(F2326,Sheet1!A$14:A$181,0))))</f>
        <v>0</v>
      </c>
      <c r="M2326" t="str">
        <f>IF(ISBLANK(G2326),"",IF(ISTEXT(G2326),"",IF(INDEX(Sheet1!H$14:H$181,MATCH(F2326,Sheet1!A$14:A$181,0))&lt;&gt;0,IF(INDEX(Sheet1!I$14:I$181,MATCH(F2326,Sheet1!A$14:A$181,0))&lt;&gt;0,"Loan &amp; Cash","Loan"),"Cash")))</f>
        <v>Loan</v>
      </c>
      <c r="N2326">
        <f>IF(ISTEXT(E2326),"",IF(ISBLANK(E2326),"",IF(ISTEXT(D2326),"",IF(A2321="Invoice No. : ",INDEX(Sheet1!D$14:D$181,MATCH(B2321,Sheet1!A$14:A$181,0)),N2325))))</f>
        <v>2</v>
      </c>
      <c r="O2326" t="str">
        <f>IF(ISTEXT(E2326),"",IF(ISBLANK(E2326),"",IF(ISTEXT(D2326),"",IF(A2321="Invoice No. : ",INDEX(Sheet1!E$14:E$181,MATCH(B2321,Sheet1!A$14:A$181,0)),O2325))))</f>
        <v>RUBY</v>
      </c>
      <c r="P2326" t="str">
        <f>IF(ISTEXT(E2326),"",IF(ISBLANK(E2326),"",IF(ISTEXT(D2326),"",IF(A2321="Invoice No. : ",INDEX(Sheet1!G$14:G$181,MATCH(B2321,Sheet1!A$14:A$181,0)),P2325))))</f>
        <v>MADRIAGA, BLESSIE GRANADOS</v>
      </c>
      <c r="Q2326">
        <f t="shared" si="147"/>
        <v>130591.09</v>
      </c>
    </row>
    <row r="2327" spans="1:17" x14ac:dyDescent="0.2">
      <c r="A2327" s="10" t="s">
        <v>1473</v>
      </c>
      <c r="B2327" s="10" t="s">
        <v>1474</v>
      </c>
      <c r="C2327" s="11">
        <v>5</v>
      </c>
      <c r="D2327" s="11">
        <v>13.5</v>
      </c>
      <c r="E2327" s="11">
        <v>67.5</v>
      </c>
      <c r="F2327" s="26">
        <f t="shared" si="144"/>
        <v>2145433</v>
      </c>
      <c r="G2327" s="26">
        <f>IF(ISTEXT(E2327),"",IF(ISBLANK(E2327),"",IF(ISTEXT(D2327),"",IF(A2322="Invoice No. : ",INDEX(Sheet1!F$14:F$181,MATCH(B2322,Sheet1!A$14:A$181,0)),G2326))))</f>
        <v>49029</v>
      </c>
      <c r="H2327" s="26" t="str">
        <f t="shared" si="145"/>
        <v>01/17/2023</v>
      </c>
      <c r="I2327" s="26" t="str">
        <f>IF(ISTEXT(E2327),"",IF(ISBLANK(E2327),"",IF(ISTEXT(D2327),"",IF(A2322="Invoice No. : ",TEXT(INDEX(Sheet1!C$14:C$200,MATCH(B2322,Sheet1!A$14:A$200,0)),"hh:mm:ss"),I2326))))</f>
        <v>16:12:50</v>
      </c>
      <c r="J2327">
        <f t="shared" si="146"/>
        <v>2978.25</v>
      </c>
      <c r="K2327">
        <f>IF(ISBLANK(G2327),"",IF(ISTEXT(G2327),"",INDEX(Sheet1!H$14:H$181,MATCH(F2327,Sheet1!A$14:A$181,0))))</f>
        <v>2978.25</v>
      </c>
      <c r="L2327">
        <f>IF(ISBLANK(G2327),"",IF(ISTEXT(G2327),"",INDEX(Sheet1!I$14:I$181,MATCH(F2327,Sheet1!A$14:A$181,0))))</f>
        <v>0</v>
      </c>
      <c r="M2327" t="str">
        <f>IF(ISBLANK(G2327),"",IF(ISTEXT(G2327),"",IF(INDEX(Sheet1!H$14:H$181,MATCH(F2327,Sheet1!A$14:A$181,0))&lt;&gt;0,IF(INDEX(Sheet1!I$14:I$181,MATCH(F2327,Sheet1!A$14:A$181,0))&lt;&gt;0,"Loan &amp; Cash","Loan"),"Cash")))</f>
        <v>Loan</v>
      </c>
      <c r="N2327">
        <f>IF(ISTEXT(E2327),"",IF(ISBLANK(E2327),"",IF(ISTEXT(D2327),"",IF(A2322="Invoice No. : ",INDEX(Sheet1!D$14:D$181,MATCH(B2322,Sheet1!A$14:A$181,0)),N2326))))</f>
        <v>2</v>
      </c>
      <c r="O2327" t="str">
        <f>IF(ISTEXT(E2327),"",IF(ISBLANK(E2327),"",IF(ISTEXT(D2327),"",IF(A2322="Invoice No. : ",INDEX(Sheet1!E$14:E$181,MATCH(B2322,Sheet1!A$14:A$181,0)),O2326))))</f>
        <v>RUBY</v>
      </c>
      <c r="P2327" t="str">
        <f>IF(ISTEXT(E2327),"",IF(ISBLANK(E2327),"",IF(ISTEXT(D2327),"",IF(A2322="Invoice No. : ",INDEX(Sheet1!G$14:G$181,MATCH(B2322,Sheet1!A$14:A$181,0)),P2326))))</f>
        <v>MADRIAGA, BLESSIE GRANADOS</v>
      </c>
      <c r="Q2327">
        <f t="shared" si="147"/>
        <v>130591.09</v>
      </c>
    </row>
    <row r="2328" spans="1:17" x14ac:dyDescent="0.2">
      <c r="A2328" s="10" t="s">
        <v>1475</v>
      </c>
      <c r="B2328" s="10" t="s">
        <v>1476</v>
      </c>
      <c r="C2328" s="11">
        <v>12</v>
      </c>
      <c r="D2328" s="11">
        <v>6.25</v>
      </c>
      <c r="E2328" s="11">
        <v>75</v>
      </c>
      <c r="F2328" s="26">
        <f t="shared" si="144"/>
        <v>2145433</v>
      </c>
      <c r="G2328" s="26">
        <f>IF(ISTEXT(E2328),"",IF(ISBLANK(E2328),"",IF(ISTEXT(D2328),"",IF(A2323="Invoice No. : ",INDEX(Sheet1!F$14:F$181,MATCH(B2323,Sheet1!A$14:A$181,0)),G2327))))</f>
        <v>49029</v>
      </c>
      <c r="H2328" s="26" t="str">
        <f t="shared" si="145"/>
        <v>01/17/2023</v>
      </c>
      <c r="I2328" s="26" t="str">
        <f>IF(ISTEXT(E2328),"",IF(ISBLANK(E2328),"",IF(ISTEXT(D2328),"",IF(A2323="Invoice No. : ",TEXT(INDEX(Sheet1!C$14:C$200,MATCH(B2323,Sheet1!A$14:A$200,0)),"hh:mm:ss"),I2327))))</f>
        <v>16:12:50</v>
      </c>
      <c r="J2328">
        <f t="shared" si="146"/>
        <v>2978.25</v>
      </c>
      <c r="K2328">
        <f>IF(ISBLANK(G2328),"",IF(ISTEXT(G2328),"",INDEX(Sheet1!H$14:H$181,MATCH(F2328,Sheet1!A$14:A$181,0))))</f>
        <v>2978.25</v>
      </c>
      <c r="L2328">
        <f>IF(ISBLANK(G2328),"",IF(ISTEXT(G2328),"",INDEX(Sheet1!I$14:I$181,MATCH(F2328,Sheet1!A$14:A$181,0))))</f>
        <v>0</v>
      </c>
      <c r="M2328" t="str">
        <f>IF(ISBLANK(G2328),"",IF(ISTEXT(G2328),"",IF(INDEX(Sheet1!H$14:H$181,MATCH(F2328,Sheet1!A$14:A$181,0))&lt;&gt;0,IF(INDEX(Sheet1!I$14:I$181,MATCH(F2328,Sheet1!A$14:A$181,0))&lt;&gt;0,"Loan &amp; Cash","Loan"),"Cash")))</f>
        <v>Loan</v>
      </c>
      <c r="N2328">
        <f>IF(ISTEXT(E2328),"",IF(ISBLANK(E2328),"",IF(ISTEXT(D2328),"",IF(A2323="Invoice No. : ",INDEX(Sheet1!D$14:D$181,MATCH(B2323,Sheet1!A$14:A$181,0)),N2327))))</f>
        <v>2</v>
      </c>
      <c r="O2328" t="str">
        <f>IF(ISTEXT(E2328),"",IF(ISBLANK(E2328),"",IF(ISTEXT(D2328),"",IF(A2323="Invoice No. : ",INDEX(Sheet1!E$14:E$181,MATCH(B2323,Sheet1!A$14:A$181,0)),O2327))))</f>
        <v>RUBY</v>
      </c>
      <c r="P2328" t="str">
        <f>IF(ISTEXT(E2328),"",IF(ISBLANK(E2328),"",IF(ISTEXT(D2328),"",IF(A2323="Invoice No. : ",INDEX(Sheet1!G$14:G$181,MATCH(B2323,Sheet1!A$14:A$181,0)),P2327))))</f>
        <v>MADRIAGA, BLESSIE GRANADOS</v>
      </c>
      <c r="Q2328">
        <f t="shared" si="147"/>
        <v>130591.09</v>
      </c>
    </row>
    <row r="2329" spans="1:17" x14ac:dyDescent="0.2">
      <c r="A2329" s="10" t="s">
        <v>1477</v>
      </c>
      <c r="B2329" s="10" t="s">
        <v>1478</v>
      </c>
      <c r="C2329" s="11">
        <v>2</v>
      </c>
      <c r="D2329" s="11">
        <v>85.75</v>
      </c>
      <c r="E2329" s="11">
        <v>171.5</v>
      </c>
      <c r="F2329" s="26">
        <f t="shared" si="144"/>
        <v>2145433</v>
      </c>
      <c r="G2329" s="26">
        <f>IF(ISTEXT(E2329),"",IF(ISBLANK(E2329),"",IF(ISTEXT(D2329),"",IF(A2324="Invoice No. : ",INDEX(Sheet1!F$14:F$181,MATCH(B2324,Sheet1!A$14:A$181,0)),G2328))))</f>
        <v>49029</v>
      </c>
      <c r="H2329" s="26" t="str">
        <f t="shared" si="145"/>
        <v>01/17/2023</v>
      </c>
      <c r="I2329" s="26" t="str">
        <f>IF(ISTEXT(E2329),"",IF(ISBLANK(E2329),"",IF(ISTEXT(D2329),"",IF(A2324="Invoice No. : ",TEXT(INDEX(Sheet1!C$14:C$200,MATCH(B2324,Sheet1!A$14:A$200,0)),"hh:mm:ss"),I2328))))</f>
        <v>16:12:50</v>
      </c>
      <c r="J2329">
        <f t="shared" si="146"/>
        <v>2978.25</v>
      </c>
      <c r="K2329">
        <f>IF(ISBLANK(G2329),"",IF(ISTEXT(G2329),"",INDEX(Sheet1!H$14:H$181,MATCH(F2329,Sheet1!A$14:A$181,0))))</f>
        <v>2978.25</v>
      </c>
      <c r="L2329">
        <f>IF(ISBLANK(G2329),"",IF(ISTEXT(G2329),"",INDEX(Sheet1!I$14:I$181,MATCH(F2329,Sheet1!A$14:A$181,0))))</f>
        <v>0</v>
      </c>
      <c r="M2329" t="str">
        <f>IF(ISBLANK(G2329),"",IF(ISTEXT(G2329),"",IF(INDEX(Sheet1!H$14:H$181,MATCH(F2329,Sheet1!A$14:A$181,0))&lt;&gt;0,IF(INDEX(Sheet1!I$14:I$181,MATCH(F2329,Sheet1!A$14:A$181,0))&lt;&gt;0,"Loan &amp; Cash","Loan"),"Cash")))</f>
        <v>Loan</v>
      </c>
      <c r="N2329">
        <f>IF(ISTEXT(E2329),"",IF(ISBLANK(E2329),"",IF(ISTEXT(D2329),"",IF(A2324="Invoice No. : ",INDEX(Sheet1!D$14:D$181,MATCH(B2324,Sheet1!A$14:A$181,0)),N2328))))</f>
        <v>2</v>
      </c>
      <c r="O2329" t="str">
        <f>IF(ISTEXT(E2329),"",IF(ISBLANK(E2329),"",IF(ISTEXT(D2329),"",IF(A2324="Invoice No. : ",INDEX(Sheet1!E$14:E$181,MATCH(B2324,Sheet1!A$14:A$181,0)),O2328))))</f>
        <v>RUBY</v>
      </c>
      <c r="P2329" t="str">
        <f>IF(ISTEXT(E2329),"",IF(ISBLANK(E2329),"",IF(ISTEXT(D2329),"",IF(A2324="Invoice No. : ",INDEX(Sheet1!G$14:G$181,MATCH(B2324,Sheet1!A$14:A$181,0)),P2328))))</f>
        <v>MADRIAGA, BLESSIE GRANADOS</v>
      </c>
      <c r="Q2329">
        <f t="shared" si="147"/>
        <v>130591.09</v>
      </c>
    </row>
    <row r="2330" spans="1:17" x14ac:dyDescent="0.2">
      <c r="A2330" s="10" t="s">
        <v>258</v>
      </c>
      <c r="B2330" s="10" t="s">
        <v>259</v>
      </c>
      <c r="C2330" s="11">
        <v>2</v>
      </c>
      <c r="D2330" s="11">
        <v>54.5</v>
      </c>
      <c r="E2330" s="11">
        <v>109</v>
      </c>
      <c r="F2330" s="26">
        <f t="shared" si="144"/>
        <v>2145433</v>
      </c>
      <c r="G2330" s="26">
        <f>IF(ISTEXT(E2330),"",IF(ISBLANK(E2330),"",IF(ISTEXT(D2330),"",IF(A2325="Invoice No. : ",INDEX(Sheet1!F$14:F$181,MATCH(B2325,Sheet1!A$14:A$181,0)),G2329))))</f>
        <v>49029</v>
      </c>
      <c r="H2330" s="26" t="str">
        <f t="shared" si="145"/>
        <v>01/17/2023</v>
      </c>
      <c r="I2330" s="26" t="str">
        <f>IF(ISTEXT(E2330),"",IF(ISBLANK(E2330),"",IF(ISTEXT(D2330),"",IF(A2325="Invoice No. : ",TEXT(INDEX(Sheet1!C$14:C$200,MATCH(B2325,Sheet1!A$14:A$200,0)),"hh:mm:ss"),I2329))))</f>
        <v>16:12:50</v>
      </c>
      <c r="J2330">
        <f t="shared" si="146"/>
        <v>2978.25</v>
      </c>
      <c r="K2330">
        <f>IF(ISBLANK(G2330),"",IF(ISTEXT(G2330),"",INDEX(Sheet1!H$14:H$181,MATCH(F2330,Sheet1!A$14:A$181,0))))</f>
        <v>2978.25</v>
      </c>
      <c r="L2330">
        <f>IF(ISBLANK(G2330),"",IF(ISTEXT(G2330),"",INDEX(Sheet1!I$14:I$181,MATCH(F2330,Sheet1!A$14:A$181,0))))</f>
        <v>0</v>
      </c>
      <c r="M2330" t="str">
        <f>IF(ISBLANK(G2330),"",IF(ISTEXT(G2330),"",IF(INDEX(Sheet1!H$14:H$181,MATCH(F2330,Sheet1!A$14:A$181,0))&lt;&gt;0,IF(INDEX(Sheet1!I$14:I$181,MATCH(F2330,Sheet1!A$14:A$181,0))&lt;&gt;0,"Loan &amp; Cash","Loan"),"Cash")))</f>
        <v>Loan</v>
      </c>
      <c r="N2330">
        <f>IF(ISTEXT(E2330),"",IF(ISBLANK(E2330),"",IF(ISTEXT(D2330),"",IF(A2325="Invoice No. : ",INDEX(Sheet1!D$14:D$181,MATCH(B2325,Sheet1!A$14:A$181,0)),N2329))))</f>
        <v>2</v>
      </c>
      <c r="O2330" t="str">
        <f>IF(ISTEXT(E2330),"",IF(ISBLANK(E2330),"",IF(ISTEXT(D2330),"",IF(A2325="Invoice No. : ",INDEX(Sheet1!E$14:E$181,MATCH(B2325,Sheet1!A$14:A$181,0)),O2329))))</f>
        <v>RUBY</v>
      </c>
      <c r="P2330" t="str">
        <f>IF(ISTEXT(E2330),"",IF(ISBLANK(E2330),"",IF(ISTEXT(D2330),"",IF(A2325="Invoice No. : ",INDEX(Sheet1!G$14:G$181,MATCH(B2325,Sheet1!A$14:A$181,0)),P2329))))</f>
        <v>MADRIAGA, BLESSIE GRANADOS</v>
      </c>
      <c r="Q2330">
        <f t="shared" si="147"/>
        <v>130591.09</v>
      </c>
    </row>
    <row r="2331" spans="1:17" x14ac:dyDescent="0.2">
      <c r="A2331" s="10" t="s">
        <v>1479</v>
      </c>
      <c r="B2331" s="10" t="s">
        <v>1480</v>
      </c>
      <c r="C2331" s="11">
        <v>1</v>
      </c>
      <c r="D2331" s="11">
        <v>121</v>
      </c>
      <c r="E2331" s="11">
        <v>121</v>
      </c>
      <c r="F2331" s="26">
        <f t="shared" si="144"/>
        <v>2145433</v>
      </c>
      <c r="G2331" s="26">
        <f>IF(ISTEXT(E2331),"",IF(ISBLANK(E2331),"",IF(ISTEXT(D2331),"",IF(A2326="Invoice No. : ",INDEX(Sheet1!F$14:F$181,MATCH(B2326,Sheet1!A$14:A$181,0)),G2330))))</f>
        <v>49029</v>
      </c>
      <c r="H2331" s="26" t="str">
        <f t="shared" si="145"/>
        <v>01/17/2023</v>
      </c>
      <c r="I2331" s="26" t="str">
        <f>IF(ISTEXT(E2331),"",IF(ISBLANK(E2331),"",IF(ISTEXT(D2331),"",IF(A2326="Invoice No. : ",TEXT(INDEX(Sheet1!C$14:C$200,MATCH(B2326,Sheet1!A$14:A$200,0)),"hh:mm:ss"),I2330))))</f>
        <v>16:12:50</v>
      </c>
      <c r="J2331">
        <f t="shared" si="146"/>
        <v>2978.25</v>
      </c>
      <c r="K2331">
        <f>IF(ISBLANK(G2331),"",IF(ISTEXT(G2331),"",INDEX(Sheet1!H$14:H$181,MATCH(F2331,Sheet1!A$14:A$181,0))))</f>
        <v>2978.25</v>
      </c>
      <c r="L2331">
        <f>IF(ISBLANK(G2331),"",IF(ISTEXT(G2331),"",INDEX(Sheet1!I$14:I$181,MATCH(F2331,Sheet1!A$14:A$181,0))))</f>
        <v>0</v>
      </c>
      <c r="M2331" t="str">
        <f>IF(ISBLANK(G2331),"",IF(ISTEXT(G2331),"",IF(INDEX(Sheet1!H$14:H$181,MATCH(F2331,Sheet1!A$14:A$181,0))&lt;&gt;0,IF(INDEX(Sheet1!I$14:I$181,MATCH(F2331,Sheet1!A$14:A$181,0))&lt;&gt;0,"Loan &amp; Cash","Loan"),"Cash")))</f>
        <v>Loan</v>
      </c>
      <c r="N2331">
        <f>IF(ISTEXT(E2331),"",IF(ISBLANK(E2331),"",IF(ISTEXT(D2331),"",IF(A2326="Invoice No. : ",INDEX(Sheet1!D$14:D$181,MATCH(B2326,Sheet1!A$14:A$181,0)),N2330))))</f>
        <v>2</v>
      </c>
      <c r="O2331" t="str">
        <f>IF(ISTEXT(E2331),"",IF(ISBLANK(E2331),"",IF(ISTEXT(D2331),"",IF(A2326="Invoice No. : ",INDEX(Sheet1!E$14:E$181,MATCH(B2326,Sheet1!A$14:A$181,0)),O2330))))</f>
        <v>RUBY</v>
      </c>
      <c r="P2331" t="str">
        <f>IF(ISTEXT(E2331),"",IF(ISBLANK(E2331),"",IF(ISTEXT(D2331),"",IF(A2326="Invoice No. : ",INDEX(Sheet1!G$14:G$181,MATCH(B2326,Sheet1!A$14:A$181,0)),P2330))))</f>
        <v>MADRIAGA, BLESSIE GRANADOS</v>
      </c>
      <c r="Q2331">
        <f t="shared" si="147"/>
        <v>130591.09</v>
      </c>
    </row>
    <row r="2332" spans="1:17" x14ac:dyDescent="0.2">
      <c r="A2332" s="10" t="s">
        <v>310</v>
      </c>
      <c r="B2332" s="10" t="s">
        <v>311</v>
      </c>
      <c r="C2332" s="11">
        <v>2</v>
      </c>
      <c r="D2332" s="11">
        <v>22.25</v>
      </c>
      <c r="E2332" s="11">
        <v>44.5</v>
      </c>
      <c r="F2332" s="26">
        <f t="shared" si="144"/>
        <v>2145433</v>
      </c>
      <c r="G2332" s="26">
        <f>IF(ISTEXT(E2332),"",IF(ISBLANK(E2332),"",IF(ISTEXT(D2332),"",IF(A2327="Invoice No. : ",INDEX(Sheet1!F$14:F$181,MATCH(B2327,Sheet1!A$14:A$181,0)),G2331))))</f>
        <v>49029</v>
      </c>
      <c r="H2332" s="26" t="str">
        <f t="shared" si="145"/>
        <v>01/17/2023</v>
      </c>
      <c r="I2332" s="26" t="str">
        <f>IF(ISTEXT(E2332),"",IF(ISBLANK(E2332),"",IF(ISTEXT(D2332),"",IF(A2327="Invoice No. : ",TEXT(INDEX(Sheet1!C$14:C$200,MATCH(B2327,Sheet1!A$14:A$200,0)),"hh:mm:ss"),I2331))))</f>
        <v>16:12:50</v>
      </c>
      <c r="J2332">
        <f t="shared" si="146"/>
        <v>2978.25</v>
      </c>
      <c r="K2332">
        <f>IF(ISBLANK(G2332),"",IF(ISTEXT(G2332),"",INDEX(Sheet1!H$14:H$181,MATCH(F2332,Sheet1!A$14:A$181,0))))</f>
        <v>2978.25</v>
      </c>
      <c r="L2332">
        <f>IF(ISBLANK(G2332),"",IF(ISTEXT(G2332),"",INDEX(Sheet1!I$14:I$181,MATCH(F2332,Sheet1!A$14:A$181,0))))</f>
        <v>0</v>
      </c>
      <c r="M2332" t="str">
        <f>IF(ISBLANK(G2332),"",IF(ISTEXT(G2332),"",IF(INDEX(Sheet1!H$14:H$181,MATCH(F2332,Sheet1!A$14:A$181,0))&lt;&gt;0,IF(INDEX(Sheet1!I$14:I$181,MATCH(F2332,Sheet1!A$14:A$181,0))&lt;&gt;0,"Loan &amp; Cash","Loan"),"Cash")))</f>
        <v>Loan</v>
      </c>
      <c r="N2332">
        <f>IF(ISTEXT(E2332),"",IF(ISBLANK(E2332),"",IF(ISTEXT(D2332),"",IF(A2327="Invoice No. : ",INDEX(Sheet1!D$14:D$181,MATCH(B2327,Sheet1!A$14:A$181,0)),N2331))))</f>
        <v>2</v>
      </c>
      <c r="O2332" t="str">
        <f>IF(ISTEXT(E2332),"",IF(ISBLANK(E2332),"",IF(ISTEXT(D2332),"",IF(A2327="Invoice No. : ",INDEX(Sheet1!E$14:E$181,MATCH(B2327,Sheet1!A$14:A$181,0)),O2331))))</f>
        <v>RUBY</v>
      </c>
      <c r="P2332" t="str">
        <f>IF(ISTEXT(E2332),"",IF(ISBLANK(E2332),"",IF(ISTEXT(D2332),"",IF(A2327="Invoice No. : ",INDEX(Sheet1!G$14:G$181,MATCH(B2327,Sheet1!A$14:A$181,0)),P2331))))</f>
        <v>MADRIAGA, BLESSIE GRANADOS</v>
      </c>
      <c r="Q2332">
        <f t="shared" si="147"/>
        <v>130591.09</v>
      </c>
    </row>
    <row r="2333" spans="1:17" x14ac:dyDescent="0.2">
      <c r="A2333" s="10" t="s">
        <v>1481</v>
      </c>
      <c r="B2333" s="10" t="s">
        <v>1482</v>
      </c>
      <c r="C2333" s="11">
        <v>2</v>
      </c>
      <c r="D2333" s="11">
        <v>28.5</v>
      </c>
      <c r="E2333" s="11">
        <v>57</v>
      </c>
      <c r="F2333" s="26">
        <f t="shared" si="144"/>
        <v>2145433</v>
      </c>
      <c r="G2333" s="26">
        <f>IF(ISTEXT(E2333),"",IF(ISBLANK(E2333),"",IF(ISTEXT(D2333),"",IF(A2328="Invoice No. : ",INDEX(Sheet1!F$14:F$181,MATCH(B2328,Sheet1!A$14:A$181,0)),G2332))))</f>
        <v>49029</v>
      </c>
      <c r="H2333" s="26" t="str">
        <f t="shared" si="145"/>
        <v>01/17/2023</v>
      </c>
      <c r="I2333" s="26" t="str">
        <f>IF(ISTEXT(E2333),"",IF(ISBLANK(E2333),"",IF(ISTEXT(D2333),"",IF(A2328="Invoice No. : ",TEXT(INDEX(Sheet1!C$14:C$200,MATCH(B2328,Sheet1!A$14:A$200,0)),"hh:mm:ss"),I2332))))</f>
        <v>16:12:50</v>
      </c>
      <c r="J2333">
        <f t="shared" si="146"/>
        <v>2978.25</v>
      </c>
      <c r="K2333">
        <f>IF(ISBLANK(G2333),"",IF(ISTEXT(G2333),"",INDEX(Sheet1!H$14:H$181,MATCH(F2333,Sheet1!A$14:A$181,0))))</f>
        <v>2978.25</v>
      </c>
      <c r="L2333">
        <f>IF(ISBLANK(G2333),"",IF(ISTEXT(G2333),"",INDEX(Sheet1!I$14:I$181,MATCH(F2333,Sheet1!A$14:A$181,0))))</f>
        <v>0</v>
      </c>
      <c r="M2333" t="str">
        <f>IF(ISBLANK(G2333),"",IF(ISTEXT(G2333),"",IF(INDEX(Sheet1!H$14:H$181,MATCH(F2333,Sheet1!A$14:A$181,0))&lt;&gt;0,IF(INDEX(Sheet1!I$14:I$181,MATCH(F2333,Sheet1!A$14:A$181,0))&lt;&gt;0,"Loan &amp; Cash","Loan"),"Cash")))</f>
        <v>Loan</v>
      </c>
      <c r="N2333">
        <f>IF(ISTEXT(E2333),"",IF(ISBLANK(E2333),"",IF(ISTEXT(D2333),"",IF(A2328="Invoice No. : ",INDEX(Sheet1!D$14:D$181,MATCH(B2328,Sheet1!A$14:A$181,0)),N2332))))</f>
        <v>2</v>
      </c>
      <c r="O2333" t="str">
        <f>IF(ISTEXT(E2333),"",IF(ISBLANK(E2333),"",IF(ISTEXT(D2333),"",IF(A2328="Invoice No. : ",INDEX(Sheet1!E$14:E$181,MATCH(B2328,Sheet1!A$14:A$181,0)),O2332))))</f>
        <v>RUBY</v>
      </c>
      <c r="P2333" t="str">
        <f>IF(ISTEXT(E2333),"",IF(ISBLANK(E2333),"",IF(ISTEXT(D2333),"",IF(A2328="Invoice No. : ",INDEX(Sheet1!G$14:G$181,MATCH(B2328,Sheet1!A$14:A$181,0)),P2332))))</f>
        <v>MADRIAGA, BLESSIE GRANADOS</v>
      </c>
      <c r="Q2333">
        <f t="shared" si="147"/>
        <v>130591.09</v>
      </c>
    </row>
    <row r="2334" spans="1:17" x14ac:dyDescent="0.2">
      <c r="A2334" s="10" t="s">
        <v>1483</v>
      </c>
      <c r="B2334" s="10" t="s">
        <v>1484</v>
      </c>
      <c r="C2334" s="11">
        <v>2</v>
      </c>
      <c r="D2334" s="11">
        <v>85</v>
      </c>
      <c r="E2334" s="11">
        <v>170</v>
      </c>
      <c r="F2334" s="26">
        <f t="shared" si="144"/>
        <v>2145433</v>
      </c>
      <c r="G2334" s="26">
        <f>IF(ISTEXT(E2334),"",IF(ISBLANK(E2334),"",IF(ISTEXT(D2334),"",IF(A2329="Invoice No. : ",INDEX(Sheet1!F$14:F$181,MATCH(B2329,Sheet1!A$14:A$181,0)),G2333))))</f>
        <v>49029</v>
      </c>
      <c r="H2334" s="26" t="str">
        <f t="shared" si="145"/>
        <v>01/17/2023</v>
      </c>
      <c r="I2334" s="26" t="str">
        <f>IF(ISTEXT(E2334),"",IF(ISBLANK(E2334),"",IF(ISTEXT(D2334),"",IF(A2329="Invoice No. : ",TEXT(INDEX(Sheet1!C$14:C$200,MATCH(B2329,Sheet1!A$14:A$200,0)),"hh:mm:ss"),I2333))))</f>
        <v>16:12:50</v>
      </c>
      <c r="J2334">
        <f t="shared" si="146"/>
        <v>2978.25</v>
      </c>
      <c r="K2334">
        <f>IF(ISBLANK(G2334),"",IF(ISTEXT(G2334),"",INDEX(Sheet1!H$14:H$181,MATCH(F2334,Sheet1!A$14:A$181,0))))</f>
        <v>2978.25</v>
      </c>
      <c r="L2334">
        <f>IF(ISBLANK(G2334),"",IF(ISTEXT(G2334),"",INDEX(Sheet1!I$14:I$181,MATCH(F2334,Sheet1!A$14:A$181,0))))</f>
        <v>0</v>
      </c>
      <c r="M2334" t="str">
        <f>IF(ISBLANK(G2334),"",IF(ISTEXT(G2334),"",IF(INDEX(Sheet1!H$14:H$181,MATCH(F2334,Sheet1!A$14:A$181,0))&lt;&gt;0,IF(INDEX(Sheet1!I$14:I$181,MATCH(F2334,Sheet1!A$14:A$181,0))&lt;&gt;0,"Loan &amp; Cash","Loan"),"Cash")))</f>
        <v>Loan</v>
      </c>
      <c r="N2334">
        <f>IF(ISTEXT(E2334),"",IF(ISBLANK(E2334),"",IF(ISTEXT(D2334),"",IF(A2329="Invoice No. : ",INDEX(Sheet1!D$14:D$181,MATCH(B2329,Sheet1!A$14:A$181,0)),N2333))))</f>
        <v>2</v>
      </c>
      <c r="O2334" t="str">
        <f>IF(ISTEXT(E2334),"",IF(ISBLANK(E2334),"",IF(ISTEXT(D2334),"",IF(A2329="Invoice No. : ",INDEX(Sheet1!E$14:E$181,MATCH(B2329,Sheet1!A$14:A$181,0)),O2333))))</f>
        <v>RUBY</v>
      </c>
      <c r="P2334" t="str">
        <f>IF(ISTEXT(E2334),"",IF(ISBLANK(E2334),"",IF(ISTEXT(D2334),"",IF(A2329="Invoice No. : ",INDEX(Sheet1!G$14:G$181,MATCH(B2329,Sheet1!A$14:A$181,0)),P2333))))</f>
        <v>MADRIAGA, BLESSIE GRANADOS</v>
      </c>
      <c r="Q2334">
        <f t="shared" si="147"/>
        <v>130591.09</v>
      </c>
    </row>
    <row r="2335" spans="1:17" x14ac:dyDescent="0.2">
      <c r="A2335" s="10" t="s">
        <v>1485</v>
      </c>
      <c r="B2335" s="10" t="s">
        <v>1486</v>
      </c>
      <c r="C2335" s="11">
        <v>1</v>
      </c>
      <c r="D2335" s="11">
        <v>67.75</v>
      </c>
      <c r="E2335" s="11">
        <v>67.75</v>
      </c>
      <c r="F2335" s="26">
        <f t="shared" si="144"/>
        <v>2145433</v>
      </c>
      <c r="G2335" s="26">
        <f>IF(ISTEXT(E2335),"",IF(ISBLANK(E2335),"",IF(ISTEXT(D2335),"",IF(A2330="Invoice No. : ",INDEX(Sheet1!F$14:F$181,MATCH(B2330,Sheet1!A$14:A$181,0)),G2334))))</f>
        <v>49029</v>
      </c>
      <c r="H2335" s="26" t="str">
        <f t="shared" si="145"/>
        <v>01/17/2023</v>
      </c>
      <c r="I2335" s="26" t="str">
        <f>IF(ISTEXT(E2335),"",IF(ISBLANK(E2335),"",IF(ISTEXT(D2335),"",IF(A2330="Invoice No. : ",TEXT(INDEX(Sheet1!C$14:C$200,MATCH(B2330,Sheet1!A$14:A$200,0)),"hh:mm:ss"),I2334))))</f>
        <v>16:12:50</v>
      </c>
      <c r="J2335">
        <f t="shared" si="146"/>
        <v>2978.25</v>
      </c>
      <c r="K2335">
        <f>IF(ISBLANK(G2335),"",IF(ISTEXT(G2335),"",INDEX(Sheet1!H$14:H$181,MATCH(F2335,Sheet1!A$14:A$181,0))))</f>
        <v>2978.25</v>
      </c>
      <c r="L2335">
        <f>IF(ISBLANK(G2335),"",IF(ISTEXT(G2335),"",INDEX(Sheet1!I$14:I$181,MATCH(F2335,Sheet1!A$14:A$181,0))))</f>
        <v>0</v>
      </c>
      <c r="M2335" t="str">
        <f>IF(ISBLANK(G2335),"",IF(ISTEXT(G2335),"",IF(INDEX(Sheet1!H$14:H$181,MATCH(F2335,Sheet1!A$14:A$181,0))&lt;&gt;0,IF(INDEX(Sheet1!I$14:I$181,MATCH(F2335,Sheet1!A$14:A$181,0))&lt;&gt;0,"Loan &amp; Cash","Loan"),"Cash")))</f>
        <v>Loan</v>
      </c>
      <c r="N2335">
        <f>IF(ISTEXT(E2335),"",IF(ISBLANK(E2335),"",IF(ISTEXT(D2335),"",IF(A2330="Invoice No. : ",INDEX(Sheet1!D$14:D$181,MATCH(B2330,Sheet1!A$14:A$181,0)),N2334))))</f>
        <v>2</v>
      </c>
      <c r="O2335" t="str">
        <f>IF(ISTEXT(E2335),"",IF(ISBLANK(E2335),"",IF(ISTEXT(D2335),"",IF(A2330="Invoice No. : ",INDEX(Sheet1!E$14:E$181,MATCH(B2330,Sheet1!A$14:A$181,0)),O2334))))</f>
        <v>RUBY</v>
      </c>
      <c r="P2335" t="str">
        <f>IF(ISTEXT(E2335),"",IF(ISBLANK(E2335),"",IF(ISTEXT(D2335),"",IF(A2330="Invoice No. : ",INDEX(Sheet1!G$14:G$181,MATCH(B2330,Sheet1!A$14:A$181,0)),P2334))))</f>
        <v>MADRIAGA, BLESSIE GRANADOS</v>
      </c>
      <c r="Q2335">
        <f t="shared" si="147"/>
        <v>130591.09</v>
      </c>
    </row>
    <row r="2336" spans="1:17" x14ac:dyDescent="0.2">
      <c r="D2336" s="12" t="s">
        <v>16</v>
      </c>
      <c r="E2336" s="13">
        <v>2978.25</v>
      </c>
      <c r="F2336" s="26" t="str">
        <f t="shared" si="144"/>
        <v/>
      </c>
      <c r="G2336" s="26" t="str">
        <f>IF(ISTEXT(E2336),"",IF(ISBLANK(E2336),"",IF(ISTEXT(D2336),"",IF(A2331="Invoice No. : ",INDEX(Sheet1!F$14:F$181,MATCH(B2331,Sheet1!A$14:A$181,0)),G2335))))</f>
        <v/>
      </c>
      <c r="H2336" s="26" t="str">
        <f t="shared" si="145"/>
        <v/>
      </c>
      <c r="I2336" s="26" t="str">
        <f>IF(ISTEXT(E2336),"",IF(ISBLANK(E2336),"",IF(ISTEXT(D2336),"",IF(A2331="Invoice No. : ",TEXT(INDEX(Sheet1!C$14:C$200,MATCH(B2331,Sheet1!A$14:A$200,0)),"hh:mm:ss"),I2335))))</f>
        <v/>
      </c>
      <c r="J2336" t="str">
        <f t="shared" si="146"/>
        <v/>
      </c>
      <c r="K2336" t="str">
        <f>IF(ISBLANK(G2336),"",IF(ISTEXT(G2336),"",INDEX(Sheet1!H$14:H$181,MATCH(F2336,Sheet1!A$14:A$181,0))))</f>
        <v/>
      </c>
      <c r="L2336" t="str">
        <f>IF(ISBLANK(G2336),"",IF(ISTEXT(G2336),"",INDEX(Sheet1!I$14:I$181,MATCH(F2336,Sheet1!A$14:A$181,0))))</f>
        <v/>
      </c>
      <c r="M2336" t="str">
        <f>IF(ISBLANK(G2336),"",IF(ISTEXT(G2336),"",IF(INDEX(Sheet1!H$14:H$181,MATCH(F2336,Sheet1!A$14:A$181,0))&lt;&gt;0,IF(INDEX(Sheet1!I$14:I$181,MATCH(F2336,Sheet1!A$14:A$181,0))&lt;&gt;0,"Loan &amp; Cash","Loan"),"Cash")))</f>
        <v/>
      </c>
      <c r="N2336" t="str">
        <f>IF(ISTEXT(E2336),"",IF(ISBLANK(E2336),"",IF(ISTEXT(D2336),"",IF(A2331="Invoice No. : ",INDEX(Sheet1!D$14:D$181,MATCH(B2331,Sheet1!A$14:A$181,0)),N2335))))</f>
        <v/>
      </c>
      <c r="O2336" t="str">
        <f>IF(ISTEXT(E2336),"",IF(ISBLANK(E2336),"",IF(ISTEXT(D2336),"",IF(A2331="Invoice No. : ",INDEX(Sheet1!E$14:E$181,MATCH(B2331,Sheet1!A$14:A$181,0)),O2335))))</f>
        <v/>
      </c>
      <c r="P2336" t="str">
        <f>IF(ISTEXT(E2336),"",IF(ISBLANK(E2336),"",IF(ISTEXT(D2336),"",IF(A2331="Invoice No. : ",INDEX(Sheet1!G$14:G$181,MATCH(B2331,Sheet1!A$14:A$181,0)),P2335))))</f>
        <v/>
      </c>
      <c r="Q2336" t="str">
        <f t="shared" si="147"/>
        <v/>
      </c>
    </row>
    <row r="2337" spans="1:17" x14ac:dyDescent="0.2">
      <c r="F2337" s="26" t="str">
        <f t="shared" si="144"/>
        <v/>
      </c>
      <c r="G2337" s="26" t="str">
        <f>IF(ISTEXT(E2337),"",IF(ISBLANK(E2337),"",IF(ISTEXT(D2337),"",IF(A2332="Invoice No. : ",INDEX(Sheet1!F$14:F$181,MATCH(B2332,Sheet1!A$14:A$181,0)),G2336))))</f>
        <v/>
      </c>
      <c r="H2337" s="26" t="str">
        <f t="shared" si="145"/>
        <v/>
      </c>
      <c r="I2337" s="26" t="str">
        <f>IF(ISTEXT(E2337),"",IF(ISBLANK(E2337),"",IF(ISTEXT(D2337),"",IF(A2332="Invoice No. : ",TEXT(INDEX(Sheet1!C$14:C$200,MATCH(B2332,Sheet1!A$14:A$200,0)),"hh:mm:ss"),I2336))))</f>
        <v/>
      </c>
      <c r="J2337" t="str">
        <f t="shared" si="146"/>
        <v/>
      </c>
      <c r="K2337" t="str">
        <f>IF(ISBLANK(G2337),"",IF(ISTEXT(G2337),"",INDEX(Sheet1!H$14:H$181,MATCH(F2337,Sheet1!A$14:A$181,0))))</f>
        <v/>
      </c>
      <c r="L2337" t="str">
        <f>IF(ISBLANK(G2337),"",IF(ISTEXT(G2337),"",INDEX(Sheet1!I$14:I$181,MATCH(F2337,Sheet1!A$14:A$181,0))))</f>
        <v/>
      </c>
      <c r="M2337" t="str">
        <f>IF(ISBLANK(G2337),"",IF(ISTEXT(G2337),"",IF(INDEX(Sheet1!H$14:H$181,MATCH(F2337,Sheet1!A$14:A$181,0))&lt;&gt;0,IF(INDEX(Sheet1!I$14:I$181,MATCH(F2337,Sheet1!A$14:A$181,0))&lt;&gt;0,"Loan &amp; Cash","Loan"),"Cash")))</f>
        <v/>
      </c>
      <c r="N2337" t="str">
        <f>IF(ISTEXT(E2337),"",IF(ISBLANK(E2337),"",IF(ISTEXT(D2337),"",IF(A2332="Invoice No. : ",INDEX(Sheet1!D$14:D$181,MATCH(B2332,Sheet1!A$14:A$181,0)),N2336))))</f>
        <v/>
      </c>
      <c r="O2337" t="str">
        <f>IF(ISTEXT(E2337),"",IF(ISBLANK(E2337),"",IF(ISTEXT(D2337),"",IF(A2332="Invoice No. : ",INDEX(Sheet1!E$14:E$181,MATCH(B2332,Sheet1!A$14:A$181,0)),O2336))))</f>
        <v/>
      </c>
      <c r="P2337" t="str">
        <f>IF(ISTEXT(E2337),"",IF(ISBLANK(E2337),"",IF(ISTEXT(D2337),"",IF(A2332="Invoice No. : ",INDEX(Sheet1!G$14:G$181,MATCH(B2332,Sheet1!A$14:A$181,0)),P2336))))</f>
        <v/>
      </c>
      <c r="Q2337" t="str">
        <f t="shared" si="147"/>
        <v/>
      </c>
    </row>
    <row r="2338" spans="1:17" x14ac:dyDescent="0.2">
      <c r="F2338" s="26" t="str">
        <f t="shared" si="144"/>
        <v/>
      </c>
      <c r="G2338" s="26" t="str">
        <f>IF(ISTEXT(E2338),"",IF(ISBLANK(E2338),"",IF(ISTEXT(D2338),"",IF(A2333="Invoice No. : ",INDEX(Sheet1!F$14:F$181,MATCH(B2333,Sheet1!A$14:A$181,0)),G2337))))</f>
        <v/>
      </c>
      <c r="H2338" s="26" t="str">
        <f t="shared" si="145"/>
        <v/>
      </c>
      <c r="I2338" s="26" t="str">
        <f>IF(ISTEXT(E2338),"",IF(ISBLANK(E2338),"",IF(ISTEXT(D2338),"",IF(A2333="Invoice No. : ",TEXT(INDEX(Sheet1!C$14:C$200,MATCH(B2333,Sheet1!A$14:A$200,0)),"hh:mm:ss"),I2337))))</f>
        <v/>
      </c>
      <c r="J2338" t="str">
        <f t="shared" si="146"/>
        <v/>
      </c>
      <c r="K2338" t="str">
        <f>IF(ISBLANK(G2338),"",IF(ISTEXT(G2338),"",INDEX(Sheet1!H$14:H$181,MATCH(F2338,Sheet1!A$14:A$181,0))))</f>
        <v/>
      </c>
      <c r="L2338" t="str">
        <f>IF(ISBLANK(G2338),"",IF(ISTEXT(G2338),"",INDEX(Sheet1!I$14:I$181,MATCH(F2338,Sheet1!A$14:A$181,0))))</f>
        <v/>
      </c>
      <c r="M2338" t="str">
        <f>IF(ISBLANK(G2338),"",IF(ISTEXT(G2338),"",IF(INDEX(Sheet1!H$14:H$181,MATCH(F2338,Sheet1!A$14:A$181,0))&lt;&gt;0,IF(INDEX(Sheet1!I$14:I$181,MATCH(F2338,Sheet1!A$14:A$181,0))&lt;&gt;0,"Loan &amp; Cash","Loan"),"Cash")))</f>
        <v/>
      </c>
      <c r="N2338" t="str">
        <f>IF(ISTEXT(E2338),"",IF(ISBLANK(E2338),"",IF(ISTEXT(D2338),"",IF(A2333="Invoice No. : ",INDEX(Sheet1!D$14:D$181,MATCH(B2333,Sheet1!A$14:A$181,0)),N2337))))</f>
        <v/>
      </c>
      <c r="O2338" t="str">
        <f>IF(ISTEXT(E2338),"",IF(ISBLANK(E2338),"",IF(ISTEXT(D2338),"",IF(A2333="Invoice No. : ",INDEX(Sheet1!E$14:E$181,MATCH(B2333,Sheet1!A$14:A$181,0)),O2337))))</f>
        <v/>
      </c>
      <c r="P2338" t="str">
        <f>IF(ISTEXT(E2338),"",IF(ISBLANK(E2338),"",IF(ISTEXT(D2338),"",IF(A2333="Invoice No. : ",INDEX(Sheet1!G$14:G$181,MATCH(B2333,Sheet1!A$14:A$181,0)),P2337))))</f>
        <v/>
      </c>
      <c r="Q2338" t="str">
        <f t="shared" si="147"/>
        <v/>
      </c>
    </row>
    <row r="2339" spans="1:17" x14ac:dyDescent="0.2">
      <c r="A2339" s="3" t="s">
        <v>4</v>
      </c>
      <c r="B2339" s="4">
        <v>2145434</v>
      </c>
      <c r="C2339" s="3" t="s">
        <v>5</v>
      </c>
      <c r="D2339" s="5" t="s">
        <v>185</v>
      </c>
      <c r="F2339" s="26" t="str">
        <f t="shared" si="144"/>
        <v/>
      </c>
      <c r="G2339" s="26" t="str">
        <f>IF(ISTEXT(E2339),"",IF(ISBLANK(E2339),"",IF(ISTEXT(D2339),"",IF(A2334="Invoice No. : ",INDEX(Sheet1!F$14:F$181,MATCH(B2334,Sheet1!A$14:A$181,0)),G2338))))</f>
        <v/>
      </c>
      <c r="H2339" s="26" t="str">
        <f t="shared" si="145"/>
        <v/>
      </c>
      <c r="I2339" s="26" t="str">
        <f>IF(ISTEXT(E2339),"",IF(ISBLANK(E2339),"",IF(ISTEXT(D2339),"",IF(A2334="Invoice No. : ",TEXT(INDEX(Sheet1!C$14:C$200,MATCH(B2334,Sheet1!A$14:A$200,0)),"hh:mm:ss"),I2338))))</f>
        <v/>
      </c>
      <c r="J2339" t="str">
        <f t="shared" si="146"/>
        <v/>
      </c>
      <c r="K2339" t="str">
        <f>IF(ISBLANK(G2339),"",IF(ISTEXT(G2339),"",INDEX(Sheet1!H$14:H$181,MATCH(F2339,Sheet1!A$14:A$181,0))))</f>
        <v/>
      </c>
      <c r="L2339" t="str">
        <f>IF(ISBLANK(G2339),"",IF(ISTEXT(G2339),"",INDEX(Sheet1!I$14:I$181,MATCH(F2339,Sheet1!A$14:A$181,0))))</f>
        <v/>
      </c>
      <c r="M2339" t="str">
        <f>IF(ISBLANK(G2339),"",IF(ISTEXT(G2339),"",IF(INDEX(Sheet1!H$14:H$181,MATCH(F2339,Sheet1!A$14:A$181,0))&lt;&gt;0,IF(INDEX(Sheet1!I$14:I$181,MATCH(F2339,Sheet1!A$14:A$181,0))&lt;&gt;0,"Loan &amp; Cash","Loan"),"Cash")))</f>
        <v/>
      </c>
      <c r="N2339" t="str">
        <f>IF(ISTEXT(E2339),"",IF(ISBLANK(E2339),"",IF(ISTEXT(D2339),"",IF(A2334="Invoice No. : ",INDEX(Sheet1!D$14:D$181,MATCH(B2334,Sheet1!A$14:A$181,0)),N2338))))</f>
        <v/>
      </c>
      <c r="O2339" t="str">
        <f>IF(ISTEXT(E2339),"",IF(ISBLANK(E2339),"",IF(ISTEXT(D2339),"",IF(A2334="Invoice No. : ",INDEX(Sheet1!E$14:E$181,MATCH(B2334,Sheet1!A$14:A$181,0)),O2338))))</f>
        <v/>
      </c>
      <c r="P2339" t="str">
        <f>IF(ISTEXT(E2339),"",IF(ISBLANK(E2339),"",IF(ISTEXT(D2339),"",IF(A2334="Invoice No. : ",INDEX(Sheet1!G$14:G$181,MATCH(B2334,Sheet1!A$14:A$181,0)),P2338))))</f>
        <v/>
      </c>
      <c r="Q2339" t="str">
        <f t="shared" si="147"/>
        <v/>
      </c>
    </row>
    <row r="2340" spans="1:17" x14ac:dyDescent="0.2">
      <c r="A2340" s="3" t="s">
        <v>7</v>
      </c>
      <c r="B2340" s="6">
        <v>44943</v>
      </c>
      <c r="C2340" s="3" t="s">
        <v>8</v>
      </c>
      <c r="D2340" s="7">
        <v>2</v>
      </c>
      <c r="F2340" s="26" t="str">
        <f t="shared" si="144"/>
        <v/>
      </c>
      <c r="G2340" s="26" t="str">
        <f>IF(ISTEXT(E2340),"",IF(ISBLANK(E2340),"",IF(ISTEXT(D2340),"",IF(A2335="Invoice No. : ",INDEX(Sheet1!F$14:F$181,MATCH(B2335,Sheet1!A$14:A$181,0)),G2339))))</f>
        <v/>
      </c>
      <c r="H2340" s="26" t="str">
        <f t="shared" si="145"/>
        <v/>
      </c>
      <c r="I2340" s="26" t="str">
        <f>IF(ISTEXT(E2340),"",IF(ISBLANK(E2340),"",IF(ISTEXT(D2340),"",IF(A2335="Invoice No. : ",TEXT(INDEX(Sheet1!C$14:C$200,MATCH(B2335,Sheet1!A$14:A$200,0)),"hh:mm:ss"),I2339))))</f>
        <v/>
      </c>
      <c r="J2340" t="str">
        <f t="shared" si="146"/>
        <v/>
      </c>
      <c r="K2340" t="str">
        <f>IF(ISBLANK(G2340),"",IF(ISTEXT(G2340),"",INDEX(Sheet1!H$14:H$181,MATCH(F2340,Sheet1!A$14:A$181,0))))</f>
        <v/>
      </c>
      <c r="L2340" t="str">
        <f>IF(ISBLANK(G2340),"",IF(ISTEXT(G2340),"",INDEX(Sheet1!I$14:I$181,MATCH(F2340,Sheet1!A$14:A$181,0))))</f>
        <v/>
      </c>
      <c r="M2340" t="str">
        <f>IF(ISBLANK(G2340),"",IF(ISTEXT(G2340),"",IF(INDEX(Sheet1!H$14:H$181,MATCH(F2340,Sheet1!A$14:A$181,0))&lt;&gt;0,IF(INDEX(Sheet1!I$14:I$181,MATCH(F2340,Sheet1!A$14:A$181,0))&lt;&gt;0,"Loan &amp; Cash","Loan"),"Cash")))</f>
        <v/>
      </c>
      <c r="N2340" t="str">
        <f>IF(ISTEXT(E2340),"",IF(ISBLANK(E2340),"",IF(ISTEXT(D2340),"",IF(A2335="Invoice No. : ",INDEX(Sheet1!D$14:D$181,MATCH(B2335,Sheet1!A$14:A$181,0)),N2339))))</f>
        <v/>
      </c>
      <c r="O2340" t="str">
        <f>IF(ISTEXT(E2340),"",IF(ISBLANK(E2340),"",IF(ISTEXT(D2340),"",IF(A2335="Invoice No. : ",INDEX(Sheet1!E$14:E$181,MATCH(B2335,Sheet1!A$14:A$181,0)),O2339))))</f>
        <v/>
      </c>
      <c r="P2340" t="str">
        <f>IF(ISTEXT(E2340),"",IF(ISBLANK(E2340),"",IF(ISTEXT(D2340),"",IF(A2335="Invoice No. : ",INDEX(Sheet1!G$14:G$181,MATCH(B2335,Sheet1!A$14:A$181,0)),P2339))))</f>
        <v/>
      </c>
      <c r="Q2340" t="str">
        <f t="shared" si="147"/>
        <v/>
      </c>
    </row>
    <row r="2341" spans="1:17" x14ac:dyDescent="0.2">
      <c r="F2341" s="26" t="str">
        <f t="shared" si="144"/>
        <v/>
      </c>
      <c r="G2341" s="26" t="str">
        <f>IF(ISTEXT(E2341),"",IF(ISBLANK(E2341),"",IF(ISTEXT(D2341),"",IF(A2336="Invoice No. : ",INDEX(Sheet1!F$14:F$181,MATCH(B2336,Sheet1!A$14:A$181,0)),G2340))))</f>
        <v/>
      </c>
      <c r="H2341" s="26" t="str">
        <f t="shared" si="145"/>
        <v/>
      </c>
      <c r="I2341" s="26" t="str">
        <f>IF(ISTEXT(E2341),"",IF(ISBLANK(E2341),"",IF(ISTEXT(D2341),"",IF(A2336="Invoice No. : ",TEXT(INDEX(Sheet1!C$14:C$200,MATCH(B2336,Sheet1!A$14:A$200,0)),"hh:mm:ss"),I2340))))</f>
        <v/>
      </c>
      <c r="J2341" t="str">
        <f t="shared" si="146"/>
        <v/>
      </c>
      <c r="K2341" t="str">
        <f>IF(ISBLANK(G2341),"",IF(ISTEXT(G2341),"",INDEX(Sheet1!H$14:H$181,MATCH(F2341,Sheet1!A$14:A$181,0))))</f>
        <v/>
      </c>
      <c r="L2341" t="str">
        <f>IF(ISBLANK(G2341),"",IF(ISTEXT(G2341),"",INDEX(Sheet1!I$14:I$181,MATCH(F2341,Sheet1!A$14:A$181,0))))</f>
        <v/>
      </c>
      <c r="M2341" t="str">
        <f>IF(ISBLANK(G2341),"",IF(ISTEXT(G2341),"",IF(INDEX(Sheet1!H$14:H$181,MATCH(F2341,Sheet1!A$14:A$181,0))&lt;&gt;0,IF(INDEX(Sheet1!I$14:I$181,MATCH(F2341,Sheet1!A$14:A$181,0))&lt;&gt;0,"Loan &amp; Cash","Loan"),"Cash")))</f>
        <v/>
      </c>
      <c r="N2341" t="str">
        <f>IF(ISTEXT(E2341),"",IF(ISBLANK(E2341),"",IF(ISTEXT(D2341),"",IF(A2336="Invoice No. : ",INDEX(Sheet1!D$14:D$181,MATCH(B2336,Sheet1!A$14:A$181,0)),N2340))))</f>
        <v/>
      </c>
      <c r="O2341" t="str">
        <f>IF(ISTEXT(E2341),"",IF(ISBLANK(E2341),"",IF(ISTEXT(D2341),"",IF(A2336="Invoice No. : ",INDEX(Sheet1!E$14:E$181,MATCH(B2336,Sheet1!A$14:A$181,0)),O2340))))</f>
        <v/>
      </c>
      <c r="P2341" t="str">
        <f>IF(ISTEXT(E2341),"",IF(ISBLANK(E2341),"",IF(ISTEXT(D2341),"",IF(A2336="Invoice No. : ",INDEX(Sheet1!G$14:G$181,MATCH(B2336,Sheet1!A$14:A$181,0)),P2340))))</f>
        <v/>
      </c>
      <c r="Q2341" t="str">
        <f t="shared" si="147"/>
        <v/>
      </c>
    </row>
    <row r="2342" spans="1:17" x14ac:dyDescent="0.2">
      <c r="A2342" s="8" t="s">
        <v>9</v>
      </c>
      <c r="B2342" s="8" t="s">
        <v>10</v>
      </c>
      <c r="C2342" s="9" t="s">
        <v>11</v>
      </c>
      <c r="D2342" s="9" t="s">
        <v>12</v>
      </c>
      <c r="E2342" s="9" t="s">
        <v>13</v>
      </c>
      <c r="F2342" s="26" t="str">
        <f t="shared" si="144"/>
        <v/>
      </c>
      <c r="G2342" s="26" t="str">
        <f>IF(ISTEXT(E2342),"",IF(ISBLANK(E2342),"",IF(ISTEXT(D2342),"",IF(A2337="Invoice No. : ",INDEX(Sheet1!F$14:F$181,MATCH(B2337,Sheet1!A$14:A$181,0)),G2341))))</f>
        <v/>
      </c>
      <c r="H2342" s="26" t="str">
        <f t="shared" si="145"/>
        <v/>
      </c>
      <c r="I2342" s="26" t="str">
        <f>IF(ISTEXT(E2342),"",IF(ISBLANK(E2342),"",IF(ISTEXT(D2342),"",IF(A2337="Invoice No. : ",TEXT(INDEX(Sheet1!C$14:C$200,MATCH(B2337,Sheet1!A$14:A$200,0)),"hh:mm:ss"),I2341))))</f>
        <v/>
      </c>
      <c r="J2342" t="str">
        <f t="shared" si="146"/>
        <v/>
      </c>
      <c r="K2342" t="str">
        <f>IF(ISBLANK(G2342),"",IF(ISTEXT(G2342),"",INDEX(Sheet1!H$14:H$181,MATCH(F2342,Sheet1!A$14:A$181,0))))</f>
        <v/>
      </c>
      <c r="L2342" t="str">
        <f>IF(ISBLANK(G2342),"",IF(ISTEXT(G2342),"",INDEX(Sheet1!I$14:I$181,MATCH(F2342,Sheet1!A$14:A$181,0))))</f>
        <v/>
      </c>
      <c r="M2342" t="str">
        <f>IF(ISBLANK(G2342),"",IF(ISTEXT(G2342),"",IF(INDEX(Sheet1!H$14:H$181,MATCH(F2342,Sheet1!A$14:A$181,0))&lt;&gt;0,IF(INDEX(Sheet1!I$14:I$181,MATCH(F2342,Sheet1!A$14:A$181,0))&lt;&gt;0,"Loan &amp; Cash","Loan"),"Cash")))</f>
        <v/>
      </c>
      <c r="N2342" t="str">
        <f>IF(ISTEXT(E2342),"",IF(ISBLANK(E2342),"",IF(ISTEXT(D2342),"",IF(A2337="Invoice No. : ",INDEX(Sheet1!D$14:D$181,MATCH(B2337,Sheet1!A$14:A$181,0)),N2341))))</f>
        <v/>
      </c>
      <c r="O2342" t="str">
        <f>IF(ISTEXT(E2342),"",IF(ISBLANK(E2342),"",IF(ISTEXT(D2342),"",IF(A2337="Invoice No. : ",INDEX(Sheet1!E$14:E$181,MATCH(B2337,Sheet1!A$14:A$181,0)),O2341))))</f>
        <v/>
      </c>
      <c r="P2342" t="str">
        <f>IF(ISTEXT(E2342),"",IF(ISBLANK(E2342),"",IF(ISTEXT(D2342),"",IF(A2337="Invoice No. : ",INDEX(Sheet1!G$14:G$181,MATCH(B2337,Sheet1!A$14:A$181,0)),P2341))))</f>
        <v/>
      </c>
      <c r="Q2342" t="str">
        <f t="shared" si="147"/>
        <v/>
      </c>
    </row>
    <row r="2343" spans="1:17" x14ac:dyDescent="0.2">
      <c r="F2343" s="26" t="str">
        <f t="shared" si="144"/>
        <v/>
      </c>
      <c r="G2343" s="26" t="str">
        <f>IF(ISTEXT(E2343),"",IF(ISBLANK(E2343),"",IF(ISTEXT(D2343),"",IF(A2338="Invoice No. : ",INDEX(Sheet1!F$14:F$181,MATCH(B2338,Sheet1!A$14:A$181,0)),G2342))))</f>
        <v/>
      </c>
      <c r="H2343" s="26" t="str">
        <f t="shared" si="145"/>
        <v/>
      </c>
      <c r="I2343" s="26" t="str">
        <f>IF(ISTEXT(E2343),"",IF(ISBLANK(E2343),"",IF(ISTEXT(D2343),"",IF(A2338="Invoice No. : ",TEXT(INDEX(Sheet1!C$14:C$200,MATCH(B2338,Sheet1!A$14:A$200,0)),"hh:mm:ss"),I2342))))</f>
        <v/>
      </c>
      <c r="J2343" t="str">
        <f t="shared" si="146"/>
        <v/>
      </c>
      <c r="K2343" t="str">
        <f>IF(ISBLANK(G2343),"",IF(ISTEXT(G2343),"",INDEX(Sheet1!H$14:H$181,MATCH(F2343,Sheet1!A$14:A$181,0))))</f>
        <v/>
      </c>
      <c r="L2343" t="str">
        <f>IF(ISBLANK(G2343),"",IF(ISTEXT(G2343),"",INDEX(Sheet1!I$14:I$181,MATCH(F2343,Sheet1!A$14:A$181,0))))</f>
        <v/>
      </c>
      <c r="M2343" t="str">
        <f>IF(ISBLANK(G2343),"",IF(ISTEXT(G2343),"",IF(INDEX(Sheet1!H$14:H$181,MATCH(F2343,Sheet1!A$14:A$181,0))&lt;&gt;0,IF(INDEX(Sheet1!I$14:I$181,MATCH(F2343,Sheet1!A$14:A$181,0))&lt;&gt;0,"Loan &amp; Cash","Loan"),"Cash")))</f>
        <v/>
      </c>
      <c r="N2343" t="str">
        <f>IF(ISTEXT(E2343),"",IF(ISBLANK(E2343),"",IF(ISTEXT(D2343),"",IF(A2338="Invoice No. : ",INDEX(Sheet1!D$14:D$181,MATCH(B2338,Sheet1!A$14:A$181,0)),N2342))))</f>
        <v/>
      </c>
      <c r="O2343" t="str">
        <f>IF(ISTEXT(E2343),"",IF(ISBLANK(E2343),"",IF(ISTEXT(D2343),"",IF(A2338="Invoice No. : ",INDEX(Sheet1!E$14:E$181,MATCH(B2338,Sheet1!A$14:A$181,0)),O2342))))</f>
        <v/>
      </c>
      <c r="P2343" t="str">
        <f>IF(ISTEXT(E2343),"",IF(ISBLANK(E2343),"",IF(ISTEXT(D2343),"",IF(A2338="Invoice No. : ",INDEX(Sheet1!G$14:G$181,MATCH(B2338,Sheet1!A$14:A$181,0)),P2342))))</f>
        <v/>
      </c>
      <c r="Q2343" t="str">
        <f t="shared" si="147"/>
        <v/>
      </c>
    </row>
    <row r="2344" spans="1:17" x14ac:dyDescent="0.2">
      <c r="A2344" s="10" t="s">
        <v>61</v>
      </c>
      <c r="B2344" s="10" t="s">
        <v>62</v>
      </c>
      <c r="C2344" s="11">
        <v>1</v>
      </c>
      <c r="D2344" s="11">
        <v>1020</v>
      </c>
      <c r="E2344" s="11">
        <v>1020</v>
      </c>
      <c r="F2344" s="26">
        <f t="shared" si="144"/>
        <v>2145434</v>
      </c>
      <c r="G2344" s="26">
        <f>IF(ISTEXT(E2344),"",IF(ISBLANK(E2344),"",IF(ISTEXT(D2344),"",IF(A2339="Invoice No. : ",INDEX(Sheet1!F$14:F$181,MATCH(B2339,Sheet1!A$14:A$181,0)),G2343))))</f>
        <v>49029</v>
      </c>
      <c r="H2344" s="26" t="str">
        <f t="shared" si="145"/>
        <v>01/17/2023</v>
      </c>
      <c r="I2344" s="26" t="str">
        <f>IF(ISTEXT(E2344),"",IF(ISBLANK(E2344),"",IF(ISTEXT(D2344),"",IF(A2339="Invoice No. : ",TEXT(INDEX(Sheet1!C$14:C$200,MATCH(B2339,Sheet1!A$14:A$200,0)),"hh:mm:ss"),I2343))))</f>
        <v>16:13:27</v>
      </c>
      <c r="J2344">
        <f t="shared" si="146"/>
        <v>1020</v>
      </c>
      <c r="K2344">
        <f>IF(ISBLANK(G2344),"",IF(ISTEXT(G2344),"",INDEX(Sheet1!H$14:H$181,MATCH(F2344,Sheet1!A$14:A$181,0))))</f>
        <v>1020</v>
      </c>
      <c r="L2344">
        <f>IF(ISBLANK(G2344),"",IF(ISTEXT(G2344),"",INDEX(Sheet1!I$14:I$181,MATCH(F2344,Sheet1!A$14:A$181,0))))</f>
        <v>0</v>
      </c>
      <c r="M2344" t="str">
        <f>IF(ISBLANK(G2344),"",IF(ISTEXT(G2344),"",IF(INDEX(Sheet1!H$14:H$181,MATCH(F2344,Sheet1!A$14:A$181,0))&lt;&gt;0,IF(INDEX(Sheet1!I$14:I$181,MATCH(F2344,Sheet1!A$14:A$181,0))&lt;&gt;0,"Loan &amp; Cash","Loan"),"Cash")))</f>
        <v>Loan</v>
      </c>
      <c r="N2344">
        <f>IF(ISTEXT(E2344),"",IF(ISBLANK(E2344),"",IF(ISTEXT(D2344),"",IF(A2339="Invoice No. : ",INDEX(Sheet1!D$14:D$181,MATCH(B2339,Sheet1!A$14:A$181,0)),N2343))))</f>
        <v>2</v>
      </c>
      <c r="O2344" t="str">
        <f>IF(ISTEXT(E2344),"",IF(ISBLANK(E2344),"",IF(ISTEXT(D2344),"",IF(A2339="Invoice No. : ",INDEX(Sheet1!E$14:E$181,MATCH(B2339,Sheet1!A$14:A$181,0)),O2343))))</f>
        <v>RUBY</v>
      </c>
      <c r="P2344" t="str">
        <f>IF(ISTEXT(E2344),"",IF(ISBLANK(E2344),"",IF(ISTEXT(D2344),"",IF(A2339="Invoice No. : ",INDEX(Sheet1!G$14:G$181,MATCH(B2339,Sheet1!A$14:A$181,0)),P2343))))</f>
        <v>MADRIAGA, BLESSIE GRANADOS</v>
      </c>
      <c r="Q2344">
        <f t="shared" si="147"/>
        <v>130591.09</v>
      </c>
    </row>
    <row r="2345" spans="1:17" x14ac:dyDescent="0.2">
      <c r="D2345" s="12" t="s">
        <v>16</v>
      </c>
      <c r="E2345" s="13">
        <v>1020</v>
      </c>
      <c r="F2345" s="26" t="str">
        <f t="shared" si="144"/>
        <v/>
      </c>
      <c r="G2345" s="26" t="str">
        <f>IF(ISTEXT(E2345),"",IF(ISBLANK(E2345),"",IF(ISTEXT(D2345),"",IF(A2340="Invoice No. : ",INDEX(Sheet1!F$14:F$181,MATCH(B2340,Sheet1!A$14:A$181,0)),G2344))))</f>
        <v/>
      </c>
      <c r="H2345" s="26" t="str">
        <f t="shared" si="145"/>
        <v/>
      </c>
      <c r="I2345" s="26" t="str">
        <f>IF(ISTEXT(E2345),"",IF(ISBLANK(E2345),"",IF(ISTEXT(D2345),"",IF(A2340="Invoice No. : ",TEXT(INDEX(Sheet1!C$14:C$200,MATCH(B2340,Sheet1!A$14:A$200,0)),"hh:mm:ss"),I2344))))</f>
        <v/>
      </c>
      <c r="J2345" t="str">
        <f t="shared" si="146"/>
        <v/>
      </c>
      <c r="K2345" t="str">
        <f>IF(ISBLANK(G2345),"",IF(ISTEXT(G2345),"",INDEX(Sheet1!H$14:H$181,MATCH(F2345,Sheet1!A$14:A$181,0))))</f>
        <v/>
      </c>
      <c r="L2345" t="str">
        <f>IF(ISBLANK(G2345),"",IF(ISTEXT(G2345),"",INDEX(Sheet1!I$14:I$181,MATCH(F2345,Sheet1!A$14:A$181,0))))</f>
        <v/>
      </c>
      <c r="M2345" t="str">
        <f>IF(ISBLANK(G2345),"",IF(ISTEXT(G2345),"",IF(INDEX(Sheet1!H$14:H$181,MATCH(F2345,Sheet1!A$14:A$181,0))&lt;&gt;0,IF(INDEX(Sheet1!I$14:I$181,MATCH(F2345,Sheet1!A$14:A$181,0))&lt;&gt;0,"Loan &amp; Cash","Loan"),"Cash")))</f>
        <v/>
      </c>
      <c r="N2345" t="str">
        <f>IF(ISTEXT(E2345),"",IF(ISBLANK(E2345),"",IF(ISTEXT(D2345),"",IF(A2340="Invoice No. : ",INDEX(Sheet1!D$14:D$181,MATCH(B2340,Sheet1!A$14:A$181,0)),N2344))))</f>
        <v/>
      </c>
      <c r="O2345" t="str">
        <f>IF(ISTEXT(E2345),"",IF(ISBLANK(E2345),"",IF(ISTEXT(D2345),"",IF(A2340="Invoice No. : ",INDEX(Sheet1!E$14:E$181,MATCH(B2340,Sheet1!A$14:A$181,0)),O2344))))</f>
        <v/>
      </c>
      <c r="P2345" t="str">
        <f>IF(ISTEXT(E2345),"",IF(ISBLANK(E2345),"",IF(ISTEXT(D2345),"",IF(A2340="Invoice No. : ",INDEX(Sheet1!G$14:G$181,MATCH(B2340,Sheet1!A$14:A$181,0)),P2344))))</f>
        <v/>
      </c>
      <c r="Q2345" t="str">
        <f t="shared" si="147"/>
        <v/>
      </c>
    </row>
    <row r="2346" spans="1:17" x14ac:dyDescent="0.2">
      <c r="F2346" s="26" t="str">
        <f t="shared" si="144"/>
        <v/>
      </c>
      <c r="G2346" s="26" t="str">
        <f>IF(ISTEXT(E2346),"",IF(ISBLANK(E2346),"",IF(ISTEXT(D2346),"",IF(A2341="Invoice No. : ",INDEX(Sheet1!F$14:F$181,MATCH(B2341,Sheet1!A$14:A$181,0)),G2345))))</f>
        <v/>
      </c>
      <c r="H2346" s="26" t="str">
        <f t="shared" si="145"/>
        <v/>
      </c>
      <c r="I2346" s="26" t="str">
        <f>IF(ISTEXT(E2346),"",IF(ISBLANK(E2346),"",IF(ISTEXT(D2346),"",IF(A2341="Invoice No. : ",TEXT(INDEX(Sheet1!C$14:C$200,MATCH(B2341,Sheet1!A$14:A$200,0)),"hh:mm:ss"),I2345))))</f>
        <v/>
      </c>
      <c r="J2346" t="str">
        <f t="shared" si="146"/>
        <v/>
      </c>
      <c r="K2346" t="str">
        <f>IF(ISBLANK(G2346),"",IF(ISTEXT(G2346),"",INDEX(Sheet1!H$14:H$181,MATCH(F2346,Sheet1!A$14:A$181,0))))</f>
        <v/>
      </c>
      <c r="L2346" t="str">
        <f>IF(ISBLANK(G2346),"",IF(ISTEXT(G2346),"",INDEX(Sheet1!I$14:I$181,MATCH(F2346,Sheet1!A$14:A$181,0))))</f>
        <v/>
      </c>
      <c r="M2346" t="str">
        <f>IF(ISBLANK(G2346),"",IF(ISTEXT(G2346),"",IF(INDEX(Sheet1!H$14:H$181,MATCH(F2346,Sheet1!A$14:A$181,0))&lt;&gt;0,IF(INDEX(Sheet1!I$14:I$181,MATCH(F2346,Sheet1!A$14:A$181,0))&lt;&gt;0,"Loan &amp; Cash","Loan"),"Cash")))</f>
        <v/>
      </c>
      <c r="N2346" t="str">
        <f>IF(ISTEXT(E2346),"",IF(ISBLANK(E2346),"",IF(ISTEXT(D2346),"",IF(A2341="Invoice No. : ",INDEX(Sheet1!D$14:D$181,MATCH(B2341,Sheet1!A$14:A$181,0)),N2345))))</f>
        <v/>
      </c>
      <c r="O2346" t="str">
        <f>IF(ISTEXT(E2346),"",IF(ISBLANK(E2346),"",IF(ISTEXT(D2346),"",IF(A2341="Invoice No. : ",INDEX(Sheet1!E$14:E$181,MATCH(B2341,Sheet1!A$14:A$181,0)),O2345))))</f>
        <v/>
      </c>
      <c r="P2346" t="str">
        <f>IF(ISTEXT(E2346),"",IF(ISBLANK(E2346),"",IF(ISTEXT(D2346),"",IF(A2341="Invoice No. : ",INDEX(Sheet1!G$14:G$181,MATCH(B2341,Sheet1!A$14:A$181,0)),P2345))))</f>
        <v/>
      </c>
      <c r="Q2346" t="str">
        <f t="shared" si="147"/>
        <v/>
      </c>
    </row>
    <row r="2347" spans="1:17" x14ac:dyDescent="0.2">
      <c r="F2347" s="26" t="str">
        <f t="shared" si="144"/>
        <v/>
      </c>
      <c r="G2347" s="26" t="str">
        <f>IF(ISTEXT(E2347),"",IF(ISBLANK(E2347),"",IF(ISTEXT(D2347),"",IF(A2342="Invoice No. : ",INDEX(Sheet1!F$14:F$181,MATCH(B2342,Sheet1!A$14:A$181,0)),G2346))))</f>
        <v/>
      </c>
      <c r="H2347" s="26" t="str">
        <f t="shared" si="145"/>
        <v/>
      </c>
      <c r="I2347" s="26" t="str">
        <f>IF(ISTEXT(E2347),"",IF(ISBLANK(E2347),"",IF(ISTEXT(D2347),"",IF(A2342="Invoice No. : ",TEXT(INDEX(Sheet1!C$14:C$200,MATCH(B2342,Sheet1!A$14:A$200,0)),"hh:mm:ss"),I2346))))</f>
        <v/>
      </c>
      <c r="J2347" t="str">
        <f t="shared" si="146"/>
        <v/>
      </c>
      <c r="K2347" t="str">
        <f>IF(ISBLANK(G2347),"",IF(ISTEXT(G2347),"",INDEX(Sheet1!H$14:H$181,MATCH(F2347,Sheet1!A$14:A$181,0))))</f>
        <v/>
      </c>
      <c r="L2347" t="str">
        <f>IF(ISBLANK(G2347),"",IF(ISTEXT(G2347),"",INDEX(Sheet1!I$14:I$181,MATCH(F2347,Sheet1!A$14:A$181,0))))</f>
        <v/>
      </c>
      <c r="M2347" t="str">
        <f>IF(ISBLANK(G2347),"",IF(ISTEXT(G2347),"",IF(INDEX(Sheet1!H$14:H$181,MATCH(F2347,Sheet1!A$14:A$181,0))&lt;&gt;0,IF(INDEX(Sheet1!I$14:I$181,MATCH(F2347,Sheet1!A$14:A$181,0))&lt;&gt;0,"Loan &amp; Cash","Loan"),"Cash")))</f>
        <v/>
      </c>
      <c r="N2347" t="str">
        <f>IF(ISTEXT(E2347),"",IF(ISBLANK(E2347),"",IF(ISTEXT(D2347),"",IF(A2342="Invoice No. : ",INDEX(Sheet1!D$14:D$181,MATCH(B2342,Sheet1!A$14:A$181,0)),N2346))))</f>
        <v/>
      </c>
      <c r="O2347" t="str">
        <f>IF(ISTEXT(E2347),"",IF(ISBLANK(E2347),"",IF(ISTEXT(D2347),"",IF(A2342="Invoice No. : ",INDEX(Sheet1!E$14:E$181,MATCH(B2342,Sheet1!A$14:A$181,0)),O2346))))</f>
        <v/>
      </c>
      <c r="P2347" t="str">
        <f>IF(ISTEXT(E2347),"",IF(ISBLANK(E2347),"",IF(ISTEXT(D2347),"",IF(A2342="Invoice No. : ",INDEX(Sheet1!G$14:G$181,MATCH(B2342,Sheet1!A$14:A$181,0)),P2346))))</f>
        <v/>
      </c>
      <c r="Q2347" t="str">
        <f t="shared" si="147"/>
        <v/>
      </c>
    </row>
    <row r="2348" spans="1:17" x14ac:dyDescent="0.2">
      <c r="A2348" s="3" t="s">
        <v>4</v>
      </c>
      <c r="B2348" s="4">
        <v>2145435</v>
      </c>
      <c r="C2348" s="3" t="s">
        <v>5</v>
      </c>
      <c r="D2348" s="5" t="s">
        <v>185</v>
      </c>
      <c r="F2348" s="26" t="str">
        <f t="shared" si="144"/>
        <v/>
      </c>
      <c r="G2348" s="26" t="str">
        <f>IF(ISTEXT(E2348),"",IF(ISBLANK(E2348),"",IF(ISTEXT(D2348),"",IF(A2343="Invoice No. : ",INDEX(Sheet1!F$14:F$181,MATCH(B2343,Sheet1!A$14:A$181,0)),G2347))))</f>
        <v/>
      </c>
      <c r="H2348" s="26" t="str">
        <f t="shared" si="145"/>
        <v/>
      </c>
      <c r="I2348" s="26" t="str">
        <f>IF(ISTEXT(E2348),"",IF(ISBLANK(E2348),"",IF(ISTEXT(D2348),"",IF(A2343="Invoice No. : ",TEXT(INDEX(Sheet1!C$14:C$200,MATCH(B2343,Sheet1!A$14:A$200,0)),"hh:mm:ss"),I2347))))</f>
        <v/>
      </c>
      <c r="J2348" t="str">
        <f t="shared" si="146"/>
        <v/>
      </c>
      <c r="K2348" t="str">
        <f>IF(ISBLANK(G2348),"",IF(ISTEXT(G2348),"",INDEX(Sheet1!H$14:H$181,MATCH(F2348,Sheet1!A$14:A$181,0))))</f>
        <v/>
      </c>
      <c r="L2348" t="str">
        <f>IF(ISBLANK(G2348),"",IF(ISTEXT(G2348),"",INDEX(Sheet1!I$14:I$181,MATCH(F2348,Sheet1!A$14:A$181,0))))</f>
        <v/>
      </c>
      <c r="M2348" t="str">
        <f>IF(ISBLANK(G2348),"",IF(ISTEXT(G2348),"",IF(INDEX(Sheet1!H$14:H$181,MATCH(F2348,Sheet1!A$14:A$181,0))&lt;&gt;0,IF(INDEX(Sheet1!I$14:I$181,MATCH(F2348,Sheet1!A$14:A$181,0))&lt;&gt;0,"Loan &amp; Cash","Loan"),"Cash")))</f>
        <v/>
      </c>
      <c r="N2348" t="str">
        <f>IF(ISTEXT(E2348),"",IF(ISBLANK(E2348),"",IF(ISTEXT(D2348),"",IF(A2343="Invoice No. : ",INDEX(Sheet1!D$14:D$181,MATCH(B2343,Sheet1!A$14:A$181,0)),N2347))))</f>
        <v/>
      </c>
      <c r="O2348" t="str">
        <f>IF(ISTEXT(E2348),"",IF(ISBLANK(E2348),"",IF(ISTEXT(D2348),"",IF(A2343="Invoice No. : ",INDEX(Sheet1!E$14:E$181,MATCH(B2343,Sheet1!A$14:A$181,0)),O2347))))</f>
        <v/>
      </c>
      <c r="P2348" t="str">
        <f>IF(ISTEXT(E2348),"",IF(ISBLANK(E2348),"",IF(ISTEXT(D2348),"",IF(A2343="Invoice No. : ",INDEX(Sheet1!G$14:G$181,MATCH(B2343,Sheet1!A$14:A$181,0)),P2347))))</f>
        <v/>
      </c>
      <c r="Q2348" t="str">
        <f t="shared" si="147"/>
        <v/>
      </c>
    </row>
    <row r="2349" spans="1:17" x14ac:dyDescent="0.2">
      <c r="A2349" s="3" t="s">
        <v>7</v>
      </c>
      <c r="B2349" s="6">
        <v>44943</v>
      </c>
      <c r="C2349" s="3" t="s">
        <v>8</v>
      </c>
      <c r="D2349" s="7">
        <v>2</v>
      </c>
      <c r="F2349" s="26" t="str">
        <f t="shared" si="144"/>
        <v/>
      </c>
      <c r="G2349" s="26" t="str">
        <f>IF(ISTEXT(E2349),"",IF(ISBLANK(E2349),"",IF(ISTEXT(D2349),"",IF(A2344="Invoice No. : ",INDEX(Sheet1!F$14:F$181,MATCH(B2344,Sheet1!A$14:A$181,0)),G2348))))</f>
        <v/>
      </c>
      <c r="H2349" s="26" t="str">
        <f t="shared" si="145"/>
        <v/>
      </c>
      <c r="I2349" s="26" t="str">
        <f>IF(ISTEXT(E2349),"",IF(ISBLANK(E2349),"",IF(ISTEXT(D2349),"",IF(A2344="Invoice No. : ",TEXT(INDEX(Sheet1!C$14:C$200,MATCH(B2344,Sheet1!A$14:A$200,0)),"hh:mm:ss"),I2348))))</f>
        <v/>
      </c>
      <c r="J2349" t="str">
        <f t="shared" si="146"/>
        <v/>
      </c>
      <c r="K2349" t="str">
        <f>IF(ISBLANK(G2349),"",IF(ISTEXT(G2349),"",INDEX(Sheet1!H$14:H$181,MATCH(F2349,Sheet1!A$14:A$181,0))))</f>
        <v/>
      </c>
      <c r="L2349" t="str">
        <f>IF(ISBLANK(G2349),"",IF(ISTEXT(G2349),"",INDEX(Sheet1!I$14:I$181,MATCH(F2349,Sheet1!A$14:A$181,0))))</f>
        <v/>
      </c>
      <c r="M2349" t="str">
        <f>IF(ISBLANK(G2349),"",IF(ISTEXT(G2349),"",IF(INDEX(Sheet1!H$14:H$181,MATCH(F2349,Sheet1!A$14:A$181,0))&lt;&gt;0,IF(INDEX(Sheet1!I$14:I$181,MATCH(F2349,Sheet1!A$14:A$181,0))&lt;&gt;0,"Loan &amp; Cash","Loan"),"Cash")))</f>
        <v/>
      </c>
      <c r="N2349" t="str">
        <f>IF(ISTEXT(E2349),"",IF(ISBLANK(E2349),"",IF(ISTEXT(D2349),"",IF(A2344="Invoice No. : ",INDEX(Sheet1!D$14:D$181,MATCH(B2344,Sheet1!A$14:A$181,0)),N2348))))</f>
        <v/>
      </c>
      <c r="O2349" t="str">
        <f>IF(ISTEXT(E2349),"",IF(ISBLANK(E2349),"",IF(ISTEXT(D2349),"",IF(A2344="Invoice No. : ",INDEX(Sheet1!E$14:E$181,MATCH(B2344,Sheet1!A$14:A$181,0)),O2348))))</f>
        <v/>
      </c>
      <c r="P2349" t="str">
        <f>IF(ISTEXT(E2349),"",IF(ISBLANK(E2349),"",IF(ISTEXT(D2349),"",IF(A2344="Invoice No. : ",INDEX(Sheet1!G$14:G$181,MATCH(B2344,Sheet1!A$14:A$181,0)),P2348))))</f>
        <v/>
      </c>
      <c r="Q2349" t="str">
        <f t="shared" si="147"/>
        <v/>
      </c>
    </row>
    <row r="2350" spans="1:17" x14ac:dyDescent="0.2">
      <c r="F2350" s="26" t="str">
        <f t="shared" si="144"/>
        <v/>
      </c>
      <c r="G2350" s="26" t="str">
        <f>IF(ISTEXT(E2350),"",IF(ISBLANK(E2350),"",IF(ISTEXT(D2350),"",IF(A2345="Invoice No. : ",INDEX(Sheet1!F$14:F$181,MATCH(B2345,Sheet1!A$14:A$181,0)),G2349))))</f>
        <v/>
      </c>
      <c r="H2350" s="26" t="str">
        <f t="shared" si="145"/>
        <v/>
      </c>
      <c r="I2350" s="26" t="str">
        <f>IF(ISTEXT(E2350),"",IF(ISBLANK(E2350),"",IF(ISTEXT(D2350),"",IF(A2345="Invoice No. : ",TEXT(INDEX(Sheet1!C$14:C$200,MATCH(B2345,Sheet1!A$14:A$200,0)),"hh:mm:ss"),I2349))))</f>
        <v/>
      </c>
      <c r="J2350" t="str">
        <f t="shared" si="146"/>
        <v/>
      </c>
      <c r="K2350" t="str">
        <f>IF(ISBLANK(G2350),"",IF(ISTEXT(G2350),"",INDEX(Sheet1!H$14:H$181,MATCH(F2350,Sheet1!A$14:A$181,0))))</f>
        <v/>
      </c>
      <c r="L2350" t="str">
        <f>IF(ISBLANK(G2350),"",IF(ISTEXT(G2350),"",INDEX(Sheet1!I$14:I$181,MATCH(F2350,Sheet1!A$14:A$181,0))))</f>
        <v/>
      </c>
      <c r="M2350" t="str">
        <f>IF(ISBLANK(G2350),"",IF(ISTEXT(G2350),"",IF(INDEX(Sheet1!H$14:H$181,MATCH(F2350,Sheet1!A$14:A$181,0))&lt;&gt;0,IF(INDEX(Sheet1!I$14:I$181,MATCH(F2350,Sheet1!A$14:A$181,0))&lt;&gt;0,"Loan &amp; Cash","Loan"),"Cash")))</f>
        <v/>
      </c>
      <c r="N2350" t="str">
        <f>IF(ISTEXT(E2350),"",IF(ISBLANK(E2350),"",IF(ISTEXT(D2350),"",IF(A2345="Invoice No. : ",INDEX(Sheet1!D$14:D$181,MATCH(B2345,Sheet1!A$14:A$181,0)),N2349))))</f>
        <v/>
      </c>
      <c r="O2350" t="str">
        <f>IF(ISTEXT(E2350),"",IF(ISBLANK(E2350),"",IF(ISTEXT(D2350),"",IF(A2345="Invoice No. : ",INDEX(Sheet1!E$14:E$181,MATCH(B2345,Sheet1!A$14:A$181,0)),O2349))))</f>
        <v/>
      </c>
      <c r="P2350" t="str">
        <f>IF(ISTEXT(E2350),"",IF(ISBLANK(E2350),"",IF(ISTEXT(D2350),"",IF(A2345="Invoice No. : ",INDEX(Sheet1!G$14:G$181,MATCH(B2345,Sheet1!A$14:A$181,0)),P2349))))</f>
        <v/>
      </c>
      <c r="Q2350" t="str">
        <f t="shared" si="147"/>
        <v/>
      </c>
    </row>
    <row r="2351" spans="1:17" x14ac:dyDescent="0.2">
      <c r="A2351" s="8" t="s">
        <v>9</v>
      </c>
      <c r="B2351" s="8" t="s">
        <v>10</v>
      </c>
      <c r="C2351" s="9" t="s">
        <v>11</v>
      </c>
      <c r="D2351" s="9" t="s">
        <v>12</v>
      </c>
      <c r="E2351" s="9" t="s">
        <v>13</v>
      </c>
      <c r="F2351" s="26" t="str">
        <f t="shared" si="144"/>
        <v/>
      </c>
      <c r="G2351" s="26" t="str">
        <f>IF(ISTEXT(E2351),"",IF(ISBLANK(E2351),"",IF(ISTEXT(D2351),"",IF(A2346="Invoice No. : ",INDEX(Sheet1!F$14:F$181,MATCH(B2346,Sheet1!A$14:A$181,0)),G2350))))</f>
        <v/>
      </c>
      <c r="H2351" s="26" t="str">
        <f t="shared" si="145"/>
        <v/>
      </c>
      <c r="I2351" s="26" t="str">
        <f>IF(ISTEXT(E2351),"",IF(ISBLANK(E2351),"",IF(ISTEXT(D2351),"",IF(A2346="Invoice No. : ",TEXT(INDEX(Sheet1!C$14:C$200,MATCH(B2346,Sheet1!A$14:A$200,0)),"hh:mm:ss"),I2350))))</f>
        <v/>
      </c>
      <c r="J2351" t="str">
        <f t="shared" si="146"/>
        <v/>
      </c>
      <c r="K2351" t="str">
        <f>IF(ISBLANK(G2351),"",IF(ISTEXT(G2351),"",INDEX(Sheet1!H$14:H$181,MATCH(F2351,Sheet1!A$14:A$181,0))))</f>
        <v/>
      </c>
      <c r="L2351" t="str">
        <f>IF(ISBLANK(G2351),"",IF(ISTEXT(G2351),"",INDEX(Sheet1!I$14:I$181,MATCH(F2351,Sheet1!A$14:A$181,0))))</f>
        <v/>
      </c>
      <c r="M2351" t="str">
        <f>IF(ISBLANK(G2351),"",IF(ISTEXT(G2351),"",IF(INDEX(Sheet1!H$14:H$181,MATCH(F2351,Sheet1!A$14:A$181,0))&lt;&gt;0,IF(INDEX(Sheet1!I$14:I$181,MATCH(F2351,Sheet1!A$14:A$181,0))&lt;&gt;0,"Loan &amp; Cash","Loan"),"Cash")))</f>
        <v/>
      </c>
      <c r="N2351" t="str">
        <f>IF(ISTEXT(E2351),"",IF(ISBLANK(E2351),"",IF(ISTEXT(D2351),"",IF(A2346="Invoice No. : ",INDEX(Sheet1!D$14:D$181,MATCH(B2346,Sheet1!A$14:A$181,0)),N2350))))</f>
        <v/>
      </c>
      <c r="O2351" t="str">
        <f>IF(ISTEXT(E2351),"",IF(ISBLANK(E2351),"",IF(ISTEXT(D2351),"",IF(A2346="Invoice No. : ",INDEX(Sheet1!E$14:E$181,MATCH(B2346,Sheet1!A$14:A$181,0)),O2350))))</f>
        <v/>
      </c>
      <c r="P2351" t="str">
        <f>IF(ISTEXT(E2351),"",IF(ISBLANK(E2351),"",IF(ISTEXT(D2351),"",IF(A2346="Invoice No. : ",INDEX(Sheet1!G$14:G$181,MATCH(B2346,Sheet1!A$14:A$181,0)),P2350))))</f>
        <v/>
      </c>
      <c r="Q2351" t="str">
        <f t="shared" si="147"/>
        <v/>
      </c>
    </row>
    <row r="2352" spans="1:17" x14ac:dyDescent="0.2">
      <c r="F2352" s="26" t="str">
        <f t="shared" si="144"/>
        <v/>
      </c>
      <c r="G2352" s="26" t="str">
        <f>IF(ISTEXT(E2352),"",IF(ISBLANK(E2352),"",IF(ISTEXT(D2352),"",IF(A2347="Invoice No. : ",INDEX(Sheet1!F$14:F$181,MATCH(B2347,Sheet1!A$14:A$181,0)),G2351))))</f>
        <v/>
      </c>
      <c r="H2352" s="26" t="str">
        <f t="shared" si="145"/>
        <v/>
      </c>
      <c r="I2352" s="26" t="str">
        <f>IF(ISTEXT(E2352),"",IF(ISBLANK(E2352),"",IF(ISTEXT(D2352),"",IF(A2347="Invoice No. : ",TEXT(INDEX(Sheet1!C$14:C$200,MATCH(B2347,Sheet1!A$14:A$200,0)),"hh:mm:ss"),I2351))))</f>
        <v/>
      </c>
      <c r="J2352" t="str">
        <f t="shared" si="146"/>
        <v/>
      </c>
      <c r="K2352" t="str">
        <f>IF(ISBLANK(G2352),"",IF(ISTEXT(G2352),"",INDEX(Sheet1!H$14:H$181,MATCH(F2352,Sheet1!A$14:A$181,0))))</f>
        <v/>
      </c>
      <c r="L2352" t="str">
        <f>IF(ISBLANK(G2352),"",IF(ISTEXT(G2352),"",INDEX(Sheet1!I$14:I$181,MATCH(F2352,Sheet1!A$14:A$181,0))))</f>
        <v/>
      </c>
      <c r="M2352" t="str">
        <f>IF(ISBLANK(G2352),"",IF(ISTEXT(G2352),"",IF(INDEX(Sheet1!H$14:H$181,MATCH(F2352,Sheet1!A$14:A$181,0))&lt;&gt;0,IF(INDEX(Sheet1!I$14:I$181,MATCH(F2352,Sheet1!A$14:A$181,0))&lt;&gt;0,"Loan &amp; Cash","Loan"),"Cash")))</f>
        <v/>
      </c>
      <c r="N2352" t="str">
        <f>IF(ISTEXT(E2352),"",IF(ISBLANK(E2352),"",IF(ISTEXT(D2352),"",IF(A2347="Invoice No. : ",INDEX(Sheet1!D$14:D$181,MATCH(B2347,Sheet1!A$14:A$181,0)),N2351))))</f>
        <v/>
      </c>
      <c r="O2352" t="str">
        <f>IF(ISTEXT(E2352),"",IF(ISBLANK(E2352),"",IF(ISTEXT(D2352),"",IF(A2347="Invoice No. : ",INDEX(Sheet1!E$14:E$181,MATCH(B2347,Sheet1!A$14:A$181,0)),O2351))))</f>
        <v/>
      </c>
      <c r="P2352" t="str">
        <f>IF(ISTEXT(E2352),"",IF(ISBLANK(E2352),"",IF(ISTEXT(D2352),"",IF(A2347="Invoice No. : ",INDEX(Sheet1!G$14:G$181,MATCH(B2347,Sheet1!A$14:A$181,0)),P2351))))</f>
        <v/>
      </c>
      <c r="Q2352" t="str">
        <f t="shared" si="147"/>
        <v/>
      </c>
    </row>
    <row r="2353" spans="1:17" x14ac:dyDescent="0.2">
      <c r="A2353" s="10" t="s">
        <v>909</v>
      </c>
      <c r="B2353" s="10" t="s">
        <v>910</v>
      </c>
      <c r="C2353" s="11">
        <v>2</v>
      </c>
      <c r="D2353" s="11">
        <v>1260</v>
      </c>
      <c r="E2353" s="11">
        <v>2520</v>
      </c>
      <c r="F2353" s="26">
        <f t="shared" si="144"/>
        <v>2145435</v>
      </c>
      <c r="G2353" s="26">
        <f>IF(ISTEXT(E2353),"",IF(ISBLANK(E2353),"",IF(ISTEXT(D2353),"",IF(A2348="Invoice No. : ",INDEX(Sheet1!F$14:F$181,MATCH(B2348,Sheet1!A$14:A$181,0)),G2352))))</f>
        <v>51305</v>
      </c>
      <c r="H2353" s="26" t="str">
        <f t="shared" si="145"/>
        <v>01/17/2023</v>
      </c>
      <c r="I2353" s="26" t="str">
        <f>IF(ISTEXT(E2353),"",IF(ISBLANK(E2353),"",IF(ISTEXT(D2353),"",IF(A2348="Invoice No. : ",TEXT(INDEX(Sheet1!C$14:C$200,MATCH(B2348,Sheet1!A$14:A$200,0)),"hh:mm:ss"),I2352))))</f>
        <v>16:15:15</v>
      </c>
      <c r="J2353">
        <f t="shared" si="146"/>
        <v>2520</v>
      </c>
      <c r="K2353">
        <f>IF(ISBLANK(G2353),"",IF(ISTEXT(G2353),"",INDEX(Sheet1!H$14:H$181,MATCH(F2353,Sheet1!A$14:A$181,0))))</f>
        <v>2520</v>
      </c>
      <c r="L2353">
        <f>IF(ISBLANK(G2353),"",IF(ISTEXT(G2353),"",INDEX(Sheet1!I$14:I$181,MATCH(F2353,Sheet1!A$14:A$181,0))))</f>
        <v>0</v>
      </c>
      <c r="M2353" t="str">
        <f>IF(ISBLANK(G2353),"",IF(ISTEXT(G2353),"",IF(INDEX(Sheet1!H$14:H$181,MATCH(F2353,Sheet1!A$14:A$181,0))&lt;&gt;0,IF(INDEX(Sheet1!I$14:I$181,MATCH(F2353,Sheet1!A$14:A$181,0))&lt;&gt;0,"Loan &amp; Cash","Loan"),"Cash")))</f>
        <v>Loan</v>
      </c>
      <c r="N2353">
        <f>IF(ISTEXT(E2353),"",IF(ISBLANK(E2353),"",IF(ISTEXT(D2353),"",IF(A2348="Invoice No. : ",INDEX(Sheet1!D$14:D$181,MATCH(B2348,Sheet1!A$14:A$181,0)),N2352))))</f>
        <v>2</v>
      </c>
      <c r="O2353" t="str">
        <f>IF(ISTEXT(E2353),"",IF(ISBLANK(E2353),"",IF(ISTEXT(D2353),"",IF(A2348="Invoice No. : ",INDEX(Sheet1!E$14:E$181,MATCH(B2348,Sheet1!A$14:A$181,0)),O2352))))</f>
        <v>RUBY</v>
      </c>
      <c r="P2353" t="str">
        <f>IF(ISTEXT(E2353),"",IF(ISBLANK(E2353),"",IF(ISTEXT(D2353),"",IF(A2348="Invoice No. : ",INDEX(Sheet1!G$14:G$181,MATCH(B2348,Sheet1!A$14:A$181,0)),P2352))))</f>
        <v>PINO, FAITHLENE JILL BANGIT</v>
      </c>
      <c r="Q2353">
        <f t="shared" si="147"/>
        <v>130591.09</v>
      </c>
    </row>
    <row r="2354" spans="1:17" x14ac:dyDescent="0.2">
      <c r="D2354" s="12" t="s">
        <v>16</v>
      </c>
      <c r="E2354" s="13">
        <v>2520</v>
      </c>
      <c r="F2354" s="26" t="str">
        <f t="shared" si="144"/>
        <v/>
      </c>
      <c r="G2354" s="26" t="str">
        <f>IF(ISTEXT(E2354),"",IF(ISBLANK(E2354),"",IF(ISTEXT(D2354),"",IF(A2349="Invoice No. : ",INDEX(Sheet1!F$14:F$181,MATCH(B2349,Sheet1!A$14:A$181,0)),G2353))))</f>
        <v/>
      </c>
      <c r="H2354" s="26" t="str">
        <f t="shared" si="145"/>
        <v/>
      </c>
      <c r="I2354" s="26" t="str">
        <f>IF(ISTEXT(E2354),"",IF(ISBLANK(E2354),"",IF(ISTEXT(D2354),"",IF(A2349="Invoice No. : ",TEXT(INDEX(Sheet1!C$14:C$200,MATCH(B2349,Sheet1!A$14:A$200,0)),"hh:mm:ss"),I2353))))</f>
        <v/>
      </c>
      <c r="J2354" t="str">
        <f t="shared" si="146"/>
        <v/>
      </c>
      <c r="K2354" t="str">
        <f>IF(ISBLANK(G2354),"",IF(ISTEXT(G2354),"",INDEX(Sheet1!H$14:H$181,MATCH(F2354,Sheet1!A$14:A$181,0))))</f>
        <v/>
      </c>
      <c r="L2354" t="str">
        <f>IF(ISBLANK(G2354),"",IF(ISTEXT(G2354),"",INDEX(Sheet1!I$14:I$181,MATCH(F2354,Sheet1!A$14:A$181,0))))</f>
        <v/>
      </c>
      <c r="M2354" t="str">
        <f>IF(ISBLANK(G2354),"",IF(ISTEXT(G2354),"",IF(INDEX(Sheet1!H$14:H$181,MATCH(F2354,Sheet1!A$14:A$181,0))&lt;&gt;0,IF(INDEX(Sheet1!I$14:I$181,MATCH(F2354,Sheet1!A$14:A$181,0))&lt;&gt;0,"Loan &amp; Cash","Loan"),"Cash")))</f>
        <v/>
      </c>
      <c r="N2354" t="str">
        <f>IF(ISTEXT(E2354),"",IF(ISBLANK(E2354),"",IF(ISTEXT(D2354),"",IF(A2349="Invoice No. : ",INDEX(Sheet1!D$14:D$181,MATCH(B2349,Sheet1!A$14:A$181,0)),N2353))))</f>
        <v/>
      </c>
      <c r="O2354" t="str">
        <f>IF(ISTEXT(E2354),"",IF(ISBLANK(E2354),"",IF(ISTEXT(D2354),"",IF(A2349="Invoice No. : ",INDEX(Sheet1!E$14:E$181,MATCH(B2349,Sheet1!A$14:A$181,0)),O2353))))</f>
        <v/>
      </c>
      <c r="P2354" t="str">
        <f>IF(ISTEXT(E2354),"",IF(ISBLANK(E2354),"",IF(ISTEXT(D2354),"",IF(A2349="Invoice No. : ",INDEX(Sheet1!G$14:G$181,MATCH(B2349,Sheet1!A$14:A$181,0)),P2353))))</f>
        <v/>
      </c>
      <c r="Q2354" t="str">
        <f t="shared" si="147"/>
        <v/>
      </c>
    </row>
    <row r="2355" spans="1:17" x14ac:dyDescent="0.2">
      <c r="F2355" s="26" t="str">
        <f t="shared" si="144"/>
        <v/>
      </c>
      <c r="G2355" s="26" t="str">
        <f>IF(ISTEXT(E2355),"",IF(ISBLANK(E2355),"",IF(ISTEXT(D2355),"",IF(A2350="Invoice No. : ",INDEX(Sheet1!F$14:F$181,MATCH(B2350,Sheet1!A$14:A$181,0)),G2354))))</f>
        <v/>
      </c>
      <c r="H2355" s="26" t="str">
        <f t="shared" si="145"/>
        <v/>
      </c>
      <c r="I2355" s="26" t="str">
        <f>IF(ISTEXT(E2355),"",IF(ISBLANK(E2355),"",IF(ISTEXT(D2355),"",IF(A2350="Invoice No. : ",TEXT(INDEX(Sheet1!C$14:C$200,MATCH(B2350,Sheet1!A$14:A$200,0)),"hh:mm:ss"),I2354))))</f>
        <v/>
      </c>
      <c r="J2355" t="str">
        <f t="shared" si="146"/>
        <v/>
      </c>
      <c r="K2355" t="str">
        <f>IF(ISBLANK(G2355),"",IF(ISTEXT(G2355),"",INDEX(Sheet1!H$14:H$181,MATCH(F2355,Sheet1!A$14:A$181,0))))</f>
        <v/>
      </c>
      <c r="L2355" t="str">
        <f>IF(ISBLANK(G2355),"",IF(ISTEXT(G2355),"",INDEX(Sheet1!I$14:I$181,MATCH(F2355,Sheet1!A$14:A$181,0))))</f>
        <v/>
      </c>
      <c r="M2355" t="str">
        <f>IF(ISBLANK(G2355),"",IF(ISTEXT(G2355),"",IF(INDEX(Sheet1!H$14:H$181,MATCH(F2355,Sheet1!A$14:A$181,0))&lt;&gt;0,IF(INDEX(Sheet1!I$14:I$181,MATCH(F2355,Sheet1!A$14:A$181,0))&lt;&gt;0,"Loan &amp; Cash","Loan"),"Cash")))</f>
        <v/>
      </c>
      <c r="N2355" t="str">
        <f>IF(ISTEXT(E2355),"",IF(ISBLANK(E2355),"",IF(ISTEXT(D2355),"",IF(A2350="Invoice No. : ",INDEX(Sheet1!D$14:D$181,MATCH(B2350,Sheet1!A$14:A$181,0)),N2354))))</f>
        <v/>
      </c>
      <c r="O2355" t="str">
        <f>IF(ISTEXT(E2355),"",IF(ISBLANK(E2355),"",IF(ISTEXT(D2355),"",IF(A2350="Invoice No. : ",INDEX(Sheet1!E$14:E$181,MATCH(B2350,Sheet1!A$14:A$181,0)),O2354))))</f>
        <v/>
      </c>
      <c r="P2355" t="str">
        <f>IF(ISTEXT(E2355),"",IF(ISBLANK(E2355),"",IF(ISTEXT(D2355),"",IF(A2350="Invoice No. : ",INDEX(Sheet1!G$14:G$181,MATCH(B2350,Sheet1!A$14:A$181,0)),P2354))))</f>
        <v/>
      </c>
      <c r="Q2355" t="str">
        <f t="shared" si="147"/>
        <v/>
      </c>
    </row>
    <row r="2356" spans="1:17" x14ac:dyDescent="0.2">
      <c r="F2356" s="26" t="str">
        <f t="shared" si="144"/>
        <v/>
      </c>
      <c r="G2356" s="26" t="str">
        <f>IF(ISTEXT(E2356),"",IF(ISBLANK(E2356),"",IF(ISTEXT(D2356),"",IF(A2351="Invoice No. : ",INDEX(Sheet1!F$14:F$181,MATCH(B2351,Sheet1!A$14:A$181,0)),G2355))))</f>
        <v/>
      </c>
      <c r="H2356" s="26" t="str">
        <f t="shared" si="145"/>
        <v/>
      </c>
      <c r="I2356" s="26" t="str">
        <f>IF(ISTEXT(E2356),"",IF(ISBLANK(E2356),"",IF(ISTEXT(D2356),"",IF(A2351="Invoice No. : ",TEXT(INDEX(Sheet1!C$14:C$200,MATCH(B2351,Sheet1!A$14:A$200,0)),"hh:mm:ss"),I2355))))</f>
        <v/>
      </c>
      <c r="J2356" t="str">
        <f t="shared" si="146"/>
        <v/>
      </c>
      <c r="K2356" t="str">
        <f>IF(ISBLANK(G2356),"",IF(ISTEXT(G2356),"",INDEX(Sheet1!H$14:H$181,MATCH(F2356,Sheet1!A$14:A$181,0))))</f>
        <v/>
      </c>
      <c r="L2356" t="str">
        <f>IF(ISBLANK(G2356),"",IF(ISTEXT(G2356),"",INDEX(Sheet1!I$14:I$181,MATCH(F2356,Sheet1!A$14:A$181,0))))</f>
        <v/>
      </c>
      <c r="M2356" t="str">
        <f>IF(ISBLANK(G2356),"",IF(ISTEXT(G2356),"",IF(INDEX(Sheet1!H$14:H$181,MATCH(F2356,Sheet1!A$14:A$181,0))&lt;&gt;0,IF(INDEX(Sheet1!I$14:I$181,MATCH(F2356,Sheet1!A$14:A$181,0))&lt;&gt;0,"Loan &amp; Cash","Loan"),"Cash")))</f>
        <v/>
      </c>
      <c r="N2356" t="str">
        <f>IF(ISTEXT(E2356),"",IF(ISBLANK(E2356),"",IF(ISTEXT(D2356),"",IF(A2351="Invoice No. : ",INDEX(Sheet1!D$14:D$181,MATCH(B2351,Sheet1!A$14:A$181,0)),N2355))))</f>
        <v/>
      </c>
      <c r="O2356" t="str">
        <f>IF(ISTEXT(E2356),"",IF(ISBLANK(E2356),"",IF(ISTEXT(D2356),"",IF(A2351="Invoice No. : ",INDEX(Sheet1!E$14:E$181,MATCH(B2351,Sheet1!A$14:A$181,0)),O2355))))</f>
        <v/>
      </c>
      <c r="P2356" t="str">
        <f>IF(ISTEXT(E2356),"",IF(ISBLANK(E2356),"",IF(ISTEXT(D2356),"",IF(A2351="Invoice No. : ",INDEX(Sheet1!G$14:G$181,MATCH(B2351,Sheet1!A$14:A$181,0)),P2355))))</f>
        <v/>
      </c>
      <c r="Q2356" t="str">
        <f t="shared" si="147"/>
        <v/>
      </c>
    </row>
    <row r="2357" spans="1:17" x14ac:dyDescent="0.2">
      <c r="A2357" s="3" t="s">
        <v>4</v>
      </c>
      <c r="B2357" s="4">
        <v>2145436</v>
      </c>
      <c r="C2357" s="3" t="s">
        <v>5</v>
      </c>
      <c r="D2357" s="5" t="s">
        <v>185</v>
      </c>
      <c r="F2357" s="26" t="str">
        <f t="shared" si="144"/>
        <v/>
      </c>
      <c r="G2357" s="26" t="str">
        <f>IF(ISTEXT(E2357),"",IF(ISBLANK(E2357),"",IF(ISTEXT(D2357),"",IF(A2352="Invoice No. : ",INDEX(Sheet1!F$14:F$181,MATCH(B2352,Sheet1!A$14:A$181,0)),G2356))))</f>
        <v/>
      </c>
      <c r="H2357" s="26" t="str">
        <f t="shared" si="145"/>
        <v/>
      </c>
      <c r="I2357" s="26" t="str">
        <f>IF(ISTEXT(E2357),"",IF(ISBLANK(E2357),"",IF(ISTEXT(D2357),"",IF(A2352="Invoice No. : ",TEXT(INDEX(Sheet1!C$14:C$200,MATCH(B2352,Sheet1!A$14:A$200,0)),"hh:mm:ss"),I2356))))</f>
        <v/>
      </c>
      <c r="J2357" t="str">
        <f t="shared" si="146"/>
        <v/>
      </c>
      <c r="K2357" t="str">
        <f>IF(ISBLANK(G2357),"",IF(ISTEXT(G2357),"",INDEX(Sheet1!H$14:H$181,MATCH(F2357,Sheet1!A$14:A$181,0))))</f>
        <v/>
      </c>
      <c r="L2357" t="str">
        <f>IF(ISBLANK(G2357),"",IF(ISTEXT(G2357),"",INDEX(Sheet1!I$14:I$181,MATCH(F2357,Sheet1!A$14:A$181,0))))</f>
        <v/>
      </c>
      <c r="M2357" t="str">
        <f>IF(ISBLANK(G2357),"",IF(ISTEXT(G2357),"",IF(INDEX(Sheet1!H$14:H$181,MATCH(F2357,Sheet1!A$14:A$181,0))&lt;&gt;0,IF(INDEX(Sheet1!I$14:I$181,MATCH(F2357,Sheet1!A$14:A$181,0))&lt;&gt;0,"Loan &amp; Cash","Loan"),"Cash")))</f>
        <v/>
      </c>
      <c r="N2357" t="str">
        <f>IF(ISTEXT(E2357),"",IF(ISBLANK(E2357),"",IF(ISTEXT(D2357),"",IF(A2352="Invoice No. : ",INDEX(Sheet1!D$14:D$181,MATCH(B2352,Sheet1!A$14:A$181,0)),N2356))))</f>
        <v/>
      </c>
      <c r="O2357" t="str">
        <f>IF(ISTEXT(E2357),"",IF(ISBLANK(E2357),"",IF(ISTEXT(D2357),"",IF(A2352="Invoice No. : ",INDEX(Sheet1!E$14:E$181,MATCH(B2352,Sheet1!A$14:A$181,0)),O2356))))</f>
        <v/>
      </c>
      <c r="P2357" t="str">
        <f>IF(ISTEXT(E2357),"",IF(ISBLANK(E2357),"",IF(ISTEXT(D2357),"",IF(A2352="Invoice No. : ",INDEX(Sheet1!G$14:G$181,MATCH(B2352,Sheet1!A$14:A$181,0)),P2356))))</f>
        <v/>
      </c>
      <c r="Q2357" t="str">
        <f t="shared" si="147"/>
        <v/>
      </c>
    </row>
    <row r="2358" spans="1:17" x14ac:dyDescent="0.2">
      <c r="A2358" s="3" t="s">
        <v>7</v>
      </c>
      <c r="B2358" s="6">
        <v>44943</v>
      </c>
      <c r="C2358" s="3" t="s">
        <v>8</v>
      </c>
      <c r="D2358" s="7">
        <v>2</v>
      </c>
      <c r="F2358" s="26" t="str">
        <f t="shared" si="144"/>
        <v/>
      </c>
      <c r="G2358" s="26" t="str">
        <f>IF(ISTEXT(E2358),"",IF(ISBLANK(E2358),"",IF(ISTEXT(D2358),"",IF(A2353="Invoice No. : ",INDEX(Sheet1!F$14:F$181,MATCH(B2353,Sheet1!A$14:A$181,0)),G2357))))</f>
        <v/>
      </c>
      <c r="H2358" s="26" t="str">
        <f t="shared" si="145"/>
        <v/>
      </c>
      <c r="I2358" s="26" t="str">
        <f>IF(ISTEXT(E2358),"",IF(ISBLANK(E2358),"",IF(ISTEXT(D2358),"",IF(A2353="Invoice No. : ",TEXT(INDEX(Sheet1!C$14:C$200,MATCH(B2353,Sheet1!A$14:A$200,0)),"hh:mm:ss"),I2357))))</f>
        <v/>
      </c>
      <c r="J2358" t="str">
        <f t="shared" si="146"/>
        <v/>
      </c>
      <c r="K2358" t="str">
        <f>IF(ISBLANK(G2358),"",IF(ISTEXT(G2358),"",INDEX(Sheet1!H$14:H$181,MATCH(F2358,Sheet1!A$14:A$181,0))))</f>
        <v/>
      </c>
      <c r="L2358" t="str">
        <f>IF(ISBLANK(G2358),"",IF(ISTEXT(G2358),"",INDEX(Sheet1!I$14:I$181,MATCH(F2358,Sheet1!A$14:A$181,0))))</f>
        <v/>
      </c>
      <c r="M2358" t="str">
        <f>IF(ISBLANK(G2358),"",IF(ISTEXT(G2358),"",IF(INDEX(Sheet1!H$14:H$181,MATCH(F2358,Sheet1!A$14:A$181,0))&lt;&gt;0,IF(INDEX(Sheet1!I$14:I$181,MATCH(F2358,Sheet1!A$14:A$181,0))&lt;&gt;0,"Loan &amp; Cash","Loan"),"Cash")))</f>
        <v/>
      </c>
      <c r="N2358" t="str">
        <f>IF(ISTEXT(E2358),"",IF(ISBLANK(E2358),"",IF(ISTEXT(D2358),"",IF(A2353="Invoice No. : ",INDEX(Sheet1!D$14:D$181,MATCH(B2353,Sheet1!A$14:A$181,0)),N2357))))</f>
        <v/>
      </c>
      <c r="O2358" t="str">
        <f>IF(ISTEXT(E2358),"",IF(ISBLANK(E2358),"",IF(ISTEXT(D2358),"",IF(A2353="Invoice No. : ",INDEX(Sheet1!E$14:E$181,MATCH(B2353,Sheet1!A$14:A$181,0)),O2357))))</f>
        <v/>
      </c>
      <c r="P2358" t="str">
        <f>IF(ISTEXT(E2358),"",IF(ISBLANK(E2358),"",IF(ISTEXT(D2358),"",IF(A2353="Invoice No. : ",INDEX(Sheet1!G$14:G$181,MATCH(B2353,Sheet1!A$14:A$181,0)),P2357))))</f>
        <v/>
      </c>
      <c r="Q2358" t="str">
        <f t="shared" si="147"/>
        <v/>
      </c>
    </row>
    <row r="2359" spans="1:17" x14ac:dyDescent="0.2">
      <c r="F2359" s="26" t="str">
        <f t="shared" si="144"/>
        <v/>
      </c>
      <c r="G2359" s="26" t="str">
        <f>IF(ISTEXT(E2359),"",IF(ISBLANK(E2359),"",IF(ISTEXT(D2359),"",IF(A2354="Invoice No. : ",INDEX(Sheet1!F$14:F$181,MATCH(B2354,Sheet1!A$14:A$181,0)),G2358))))</f>
        <v/>
      </c>
      <c r="H2359" s="26" t="str">
        <f t="shared" si="145"/>
        <v/>
      </c>
      <c r="I2359" s="26" t="str">
        <f>IF(ISTEXT(E2359),"",IF(ISBLANK(E2359),"",IF(ISTEXT(D2359),"",IF(A2354="Invoice No. : ",TEXT(INDEX(Sheet1!C$14:C$200,MATCH(B2354,Sheet1!A$14:A$200,0)),"hh:mm:ss"),I2358))))</f>
        <v/>
      </c>
      <c r="J2359" t="str">
        <f t="shared" si="146"/>
        <v/>
      </c>
      <c r="K2359" t="str">
        <f>IF(ISBLANK(G2359),"",IF(ISTEXT(G2359),"",INDEX(Sheet1!H$14:H$181,MATCH(F2359,Sheet1!A$14:A$181,0))))</f>
        <v/>
      </c>
      <c r="L2359" t="str">
        <f>IF(ISBLANK(G2359),"",IF(ISTEXT(G2359),"",INDEX(Sheet1!I$14:I$181,MATCH(F2359,Sheet1!A$14:A$181,0))))</f>
        <v/>
      </c>
      <c r="M2359" t="str">
        <f>IF(ISBLANK(G2359),"",IF(ISTEXT(G2359),"",IF(INDEX(Sheet1!H$14:H$181,MATCH(F2359,Sheet1!A$14:A$181,0))&lt;&gt;0,IF(INDEX(Sheet1!I$14:I$181,MATCH(F2359,Sheet1!A$14:A$181,0))&lt;&gt;0,"Loan &amp; Cash","Loan"),"Cash")))</f>
        <v/>
      </c>
      <c r="N2359" t="str">
        <f>IF(ISTEXT(E2359),"",IF(ISBLANK(E2359),"",IF(ISTEXT(D2359),"",IF(A2354="Invoice No. : ",INDEX(Sheet1!D$14:D$181,MATCH(B2354,Sheet1!A$14:A$181,0)),N2358))))</f>
        <v/>
      </c>
      <c r="O2359" t="str">
        <f>IF(ISTEXT(E2359),"",IF(ISBLANK(E2359),"",IF(ISTEXT(D2359),"",IF(A2354="Invoice No. : ",INDEX(Sheet1!E$14:E$181,MATCH(B2354,Sheet1!A$14:A$181,0)),O2358))))</f>
        <v/>
      </c>
      <c r="P2359" t="str">
        <f>IF(ISTEXT(E2359),"",IF(ISBLANK(E2359),"",IF(ISTEXT(D2359),"",IF(A2354="Invoice No. : ",INDEX(Sheet1!G$14:G$181,MATCH(B2354,Sheet1!A$14:A$181,0)),P2358))))</f>
        <v/>
      </c>
      <c r="Q2359" t="str">
        <f t="shared" si="147"/>
        <v/>
      </c>
    </row>
    <row r="2360" spans="1:17" x14ac:dyDescent="0.2">
      <c r="A2360" s="8" t="s">
        <v>9</v>
      </c>
      <c r="B2360" s="8" t="s">
        <v>10</v>
      </c>
      <c r="C2360" s="9" t="s">
        <v>11</v>
      </c>
      <c r="D2360" s="9" t="s">
        <v>12</v>
      </c>
      <c r="E2360" s="9" t="s">
        <v>13</v>
      </c>
      <c r="F2360" s="26" t="str">
        <f t="shared" si="144"/>
        <v/>
      </c>
      <c r="G2360" s="26" t="str">
        <f>IF(ISTEXT(E2360),"",IF(ISBLANK(E2360),"",IF(ISTEXT(D2360),"",IF(A2355="Invoice No. : ",INDEX(Sheet1!F$14:F$181,MATCH(B2355,Sheet1!A$14:A$181,0)),G2359))))</f>
        <v/>
      </c>
      <c r="H2360" s="26" t="str">
        <f t="shared" si="145"/>
        <v/>
      </c>
      <c r="I2360" s="26" t="str">
        <f>IF(ISTEXT(E2360),"",IF(ISBLANK(E2360),"",IF(ISTEXT(D2360),"",IF(A2355="Invoice No. : ",TEXT(INDEX(Sheet1!C$14:C$200,MATCH(B2355,Sheet1!A$14:A$200,0)),"hh:mm:ss"),I2359))))</f>
        <v/>
      </c>
      <c r="J2360" t="str">
        <f t="shared" si="146"/>
        <v/>
      </c>
      <c r="K2360" t="str">
        <f>IF(ISBLANK(G2360),"",IF(ISTEXT(G2360),"",INDEX(Sheet1!H$14:H$181,MATCH(F2360,Sheet1!A$14:A$181,0))))</f>
        <v/>
      </c>
      <c r="L2360" t="str">
        <f>IF(ISBLANK(G2360),"",IF(ISTEXT(G2360),"",INDEX(Sheet1!I$14:I$181,MATCH(F2360,Sheet1!A$14:A$181,0))))</f>
        <v/>
      </c>
      <c r="M2360" t="str">
        <f>IF(ISBLANK(G2360),"",IF(ISTEXT(G2360),"",IF(INDEX(Sheet1!H$14:H$181,MATCH(F2360,Sheet1!A$14:A$181,0))&lt;&gt;0,IF(INDEX(Sheet1!I$14:I$181,MATCH(F2360,Sheet1!A$14:A$181,0))&lt;&gt;0,"Loan &amp; Cash","Loan"),"Cash")))</f>
        <v/>
      </c>
      <c r="N2360" t="str">
        <f>IF(ISTEXT(E2360),"",IF(ISBLANK(E2360),"",IF(ISTEXT(D2360),"",IF(A2355="Invoice No. : ",INDEX(Sheet1!D$14:D$181,MATCH(B2355,Sheet1!A$14:A$181,0)),N2359))))</f>
        <v/>
      </c>
      <c r="O2360" t="str">
        <f>IF(ISTEXT(E2360),"",IF(ISBLANK(E2360),"",IF(ISTEXT(D2360),"",IF(A2355="Invoice No. : ",INDEX(Sheet1!E$14:E$181,MATCH(B2355,Sheet1!A$14:A$181,0)),O2359))))</f>
        <v/>
      </c>
      <c r="P2360" t="str">
        <f>IF(ISTEXT(E2360),"",IF(ISBLANK(E2360),"",IF(ISTEXT(D2360),"",IF(A2355="Invoice No. : ",INDEX(Sheet1!G$14:G$181,MATCH(B2355,Sheet1!A$14:A$181,0)),P2359))))</f>
        <v/>
      </c>
      <c r="Q2360" t="str">
        <f t="shared" si="147"/>
        <v/>
      </c>
    </row>
    <row r="2361" spans="1:17" x14ac:dyDescent="0.2">
      <c r="F2361" s="26" t="str">
        <f t="shared" si="144"/>
        <v/>
      </c>
      <c r="G2361" s="26" t="str">
        <f>IF(ISTEXT(E2361),"",IF(ISBLANK(E2361),"",IF(ISTEXT(D2361),"",IF(A2356="Invoice No. : ",INDEX(Sheet1!F$14:F$181,MATCH(B2356,Sheet1!A$14:A$181,0)),G2360))))</f>
        <v/>
      </c>
      <c r="H2361" s="26" t="str">
        <f t="shared" si="145"/>
        <v/>
      </c>
      <c r="I2361" s="26" t="str">
        <f>IF(ISTEXT(E2361),"",IF(ISBLANK(E2361),"",IF(ISTEXT(D2361),"",IF(A2356="Invoice No. : ",TEXT(INDEX(Sheet1!C$14:C$200,MATCH(B2356,Sheet1!A$14:A$200,0)),"hh:mm:ss"),I2360))))</f>
        <v/>
      </c>
      <c r="J2361" t="str">
        <f t="shared" si="146"/>
        <v/>
      </c>
      <c r="K2361" t="str">
        <f>IF(ISBLANK(G2361),"",IF(ISTEXT(G2361),"",INDEX(Sheet1!H$14:H$181,MATCH(F2361,Sheet1!A$14:A$181,0))))</f>
        <v/>
      </c>
      <c r="L2361" t="str">
        <f>IF(ISBLANK(G2361),"",IF(ISTEXT(G2361),"",INDEX(Sheet1!I$14:I$181,MATCH(F2361,Sheet1!A$14:A$181,0))))</f>
        <v/>
      </c>
      <c r="M2361" t="str">
        <f>IF(ISBLANK(G2361),"",IF(ISTEXT(G2361),"",IF(INDEX(Sheet1!H$14:H$181,MATCH(F2361,Sheet1!A$14:A$181,0))&lt;&gt;0,IF(INDEX(Sheet1!I$14:I$181,MATCH(F2361,Sheet1!A$14:A$181,0))&lt;&gt;0,"Loan &amp; Cash","Loan"),"Cash")))</f>
        <v/>
      </c>
      <c r="N2361" t="str">
        <f>IF(ISTEXT(E2361),"",IF(ISBLANK(E2361),"",IF(ISTEXT(D2361),"",IF(A2356="Invoice No. : ",INDEX(Sheet1!D$14:D$181,MATCH(B2356,Sheet1!A$14:A$181,0)),N2360))))</f>
        <v/>
      </c>
      <c r="O2361" t="str">
        <f>IF(ISTEXT(E2361),"",IF(ISBLANK(E2361),"",IF(ISTEXT(D2361),"",IF(A2356="Invoice No. : ",INDEX(Sheet1!E$14:E$181,MATCH(B2356,Sheet1!A$14:A$181,0)),O2360))))</f>
        <v/>
      </c>
      <c r="P2361" t="str">
        <f>IF(ISTEXT(E2361),"",IF(ISBLANK(E2361),"",IF(ISTEXT(D2361),"",IF(A2356="Invoice No. : ",INDEX(Sheet1!G$14:G$181,MATCH(B2356,Sheet1!A$14:A$181,0)),P2360))))</f>
        <v/>
      </c>
      <c r="Q2361" t="str">
        <f t="shared" si="147"/>
        <v/>
      </c>
    </row>
    <row r="2362" spans="1:17" x14ac:dyDescent="0.2">
      <c r="A2362" s="10" t="s">
        <v>61</v>
      </c>
      <c r="B2362" s="10" t="s">
        <v>62</v>
      </c>
      <c r="C2362" s="11">
        <v>1</v>
      </c>
      <c r="D2362" s="11">
        <v>1020</v>
      </c>
      <c r="E2362" s="11">
        <v>1020</v>
      </c>
      <c r="F2362" s="26">
        <f t="shared" si="144"/>
        <v>2145436</v>
      </c>
      <c r="G2362" s="26">
        <f>IF(ISTEXT(E2362),"",IF(ISBLANK(E2362),"",IF(ISTEXT(D2362),"",IF(A2357="Invoice No. : ",INDEX(Sheet1!F$14:F$181,MATCH(B2357,Sheet1!A$14:A$181,0)),G2361))))</f>
        <v>47148</v>
      </c>
      <c r="H2362" s="26" t="str">
        <f t="shared" si="145"/>
        <v>01/17/2023</v>
      </c>
      <c r="I2362" s="26" t="str">
        <f>IF(ISTEXT(E2362),"",IF(ISBLANK(E2362),"",IF(ISTEXT(D2362),"",IF(A2357="Invoice No. : ",TEXT(INDEX(Sheet1!C$14:C$200,MATCH(B2357,Sheet1!A$14:A$200,0)),"hh:mm:ss"),I2361))))</f>
        <v>16:16:46</v>
      </c>
      <c r="J2362">
        <f t="shared" si="146"/>
        <v>1020</v>
      </c>
      <c r="K2362">
        <f>IF(ISBLANK(G2362),"",IF(ISTEXT(G2362),"",INDEX(Sheet1!H$14:H$181,MATCH(F2362,Sheet1!A$14:A$181,0))))</f>
        <v>1020</v>
      </c>
      <c r="L2362">
        <f>IF(ISBLANK(G2362),"",IF(ISTEXT(G2362),"",INDEX(Sheet1!I$14:I$181,MATCH(F2362,Sheet1!A$14:A$181,0))))</f>
        <v>0</v>
      </c>
      <c r="M2362" t="str">
        <f>IF(ISBLANK(G2362),"",IF(ISTEXT(G2362),"",IF(INDEX(Sheet1!H$14:H$181,MATCH(F2362,Sheet1!A$14:A$181,0))&lt;&gt;0,IF(INDEX(Sheet1!I$14:I$181,MATCH(F2362,Sheet1!A$14:A$181,0))&lt;&gt;0,"Loan &amp; Cash","Loan"),"Cash")))</f>
        <v>Loan</v>
      </c>
      <c r="N2362">
        <f>IF(ISTEXT(E2362),"",IF(ISBLANK(E2362),"",IF(ISTEXT(D2362),"",IF(A2357="Invoice No. : ",INDEX(Sheet1!D$14:D$181,MATCH(B2357,Sheet1!A$14:A$181,0)),N2361))))</f>
        <v>2</v>
      </c>
      <c r="O2362" t="str">
        <f>IF(ISTEXT(E2362),"",IF(ISBLANK(E2362),"",IF(ISTEXT(D2362),"",IF(A2357="Invoice No. : ",INDEX(Sheet1!E$14:E$181,MATCH(B2357,Sheet1!A$14:A$181,0)),O2361))))</f>
        <v>RUBY</v>
      </c>
      <c r="P2362" t="str">
        <f>IF(ISTEXT(E2362),"",IF(ISBLANK(E2362),"",IF(ISTEXT(D2362),"",IF(A2357="Invoice No. : ",INDEX(Sheet1!G$14:G$181,MATCH(B2357,Sheet1!A$14:A$181,0)),P2361))))</f>
        <v>YUTUC, SHARA MAE MANGAOANG</v>
      </c>
      <c r="Q2362">
        <f t="shared" si="147"/>
        <v>130591.09</v>
      </c>
    </row>
    <row r="2363" spans="1:17" x14ac:dyDescent="0.2">
      <c r="D2363" s="12" t="s">
        <v>16</v>
      </c>
      <c r="E2363" s="13">
        <v>1020</v>
      </c>
      <c r="F2363" s="26" t="str">
        <f t="shared" si="144"/>
        <v/>
      </c>
      <c r="G2363" s="26" t="str">
        <f>IF(ISTEXT(E2363),"",IF(ISBLANK(E2363),"",IF(ISTEXT(D2363),"",IF(A2358="Invoice No. : ",INDEX(Sheet1!F$14:F$181,MATCH(B2358,Sheet1!A$14:A$181,0)),G2362))))</f>
        <v/>
      </c>
      <c r="H2363" s="26" t="str">
        <f t="shared" si="145"/>
        <v/>
      </c>
      <c r="I2363" s="26" t="str">
        <f>IF(ISTEXT(E2363),"",IF(ISBLANK(E2363),"",IF(ISTEXT(D2363),"",IF(A2358="Invoice No. : ",TEXT(INDEX(Sheet1!C$14:C$200,MATCH(B2358,Sheet1!A$14:A$200,0)),"hh:mm:ss"),I2362))))</f>
        <v/>
      </c>
      <c r="J2363" t="str">
        <f t="shared" si="146"/>
        <v/>
      </c>
      <c r="K2363" t="str">
        <f>IF(ISBLANK(G2363),"",IF(ISTEXT(G2363),"",INDEX(Sheet1!H$14:H$181,MATCH(F2363,Sheet1!A$14:A$181,0))))</f>
        <v/>
      </c>
      <c r="L2363" t="str">
        <f>IF(ISBLANK(G2363),"",IF(ISTEXT(G2363),"",INDEX(Sheet1!I$14:I$181,MATCH(F2363,Sheet1!A$14:A$181,0))))</f>
        <v/>
      </c>
      <c r="M2363" t="str">
        <f>IF(ISBLANK(G2363),"",IF(ISTEXT(G2363),"",IF(INDEX(Sheet1!H$14:H$181,MATCH(F2363,Sheet1!A$14:A$181,0))&lt;&gt;0,IF(INDEX(Sheet1!I$14:I$181,MATCH(F2363,Sheet1!A$14:A$181,0))&lt;&gt;0,"Loan &amp; Cash","Loan"),"Cash")))</f>
        <v/>
      </c>
      <c r="N2363" t="str">
        <f>IF(ISTEXT(E2363),"",IF(ISBLANK(E2363),"",IF(ISTEXT(D2363),"",IF(A2358="Invoice No. : ",INDEX(Sheet1!D$14:D$181,MATCH(B2358,Sheet1!A$14:A$181,0)),N2362))))</f>
        <v/>
      </c>
      <c r="O2363" t="str">
        <f>IF(ISTEXT(E2363),"",IF(ISBLANK(E2363),"",IF(ISTEXT(D2363),"",IF(A2358="Invoice No. : ",INDEX(Sheet1!E$14:E$181,MATCH(B2358,Sheet1!A$14:A$181,0)),O2362))))</f>
        <v/>
      </c>
      <c r="P2363" t="str">
        <f>IF(ISTEXT(E2363),"",IF(ISBLANK(E2363),"",IF(ISTEXT(D2363),"",IF(A2358="Invoice No. : ",INDEX(Sheet1!G$14:G$181,MATCH(B2358,Sheet1!A$14:A$181,0)),P2362))))</f>
        <v/>
      </c>
      <c r="Q2363" t="str">
        <f t="shared" si="147"/>
        <v/>
      </c>
    </row>
    <row r="2364" spans="1:17" x14ac:dyDescent="0.2">
      <c r="F2364" s="26" t="str">
        <f t="shared" si="144"/>
        <v/>
      </c>
      <c r="G2364" s="26" t="str">
        <f>IF(ISTEXT(E2364),"",IF(ISBLANK(E2364),"",IF(ISTEXT(D2364),"",IF(A2359="Invoice No. : ",INDEX(Sheet1!F$14:F$181,MATCH(B2359,Sheet1!A$14:A$181,0)),G2363))))</f>
        <v/>
      </c>
      <c r="H2364" s="26" t="str">
        <f t="shared" si="145"/>
        <v/>
      </c>
      <c r="I2364" s="26" t="str">
        <f>IF(ISTEXT(E2364),"",IF(ISBLANK(E2364),"",IF(ISTEXT(D2364),"",IF(A2359="Invoice No. : ",TEXT(INDEX(Sheet1!C$14:C$200,MATCH(B2359,Sheet1!A$14:A$200,0)),"hh:mm:ss"),I2363))))</f>
        <v/>
      </c>
      <c r="J2364" t="str">
        <f t="shared" si="146"/>
        <v/>
      </c>
      <c r="K2364" t="str">
        <f>IF(ISBLANK(G2364),"",IF(ISTEXT(G2364),"",INDEX(Sheet1!H$14:H$181,MATCH(F2364,Sheet1!A$14:A$181,0))))</f>
        <v/>
      </c>
      <c r="L2364" t="str">
        <f>IF(ISBLANK(G2364),"",IF(ISTEXT(G2364),"",INDEX(Sheet1!I$14:I$181,MATCH(F2364,Sheet1!A$14:A$181,0))))</f>
        <v/>
      </c>
      <c r="M2364" t="str">
        <f>IF(ISBLANK(G2364),"",IF(ISTEXT(G2364),"",IF(INDEX(Sheet1!H$14:H$181,MATCH(F2364,Sheet1!A$14:A$181,0))&lt;&gt;0,IF(INDEX(Sheet1!I$14:I$181,MATCH(F2364,Sheet1!A$14:A$181,0))&lt;&gt;0,"Loan &amp; Cash","Loan"),"Cash")))</f>
        <v/>
      </c>
      <c r="N2364" t="str">
        <f>IF(ISTEXT(E2364),"",IF(ISBLANK(E2364),"",IF(ISTEXT(D2364),"",IF(A2359="Invoice No. : ",INDEX(Sheet1!D$14:D$181,MATCH(B2359,Sheet1!A$14:A$181,0)),N2363))))</f>
        <v/>
      </c>
      <c r="O2364" t="str">
        <f>IF(ISTEXT(E2364),"",IF(ISBLANK(E2364),"",IF(ISTEXT(D2364),"",IF(A2359="Invoice No. : ",INDEX(Sheet1!E$14:E$181,MATCH(B2359,Sheet1!A$14:A$181,0)),O2363))))</f>
        <v/>
      </c>
      <c r="P2364" t="str">
        <f>IF(ISTEXT(E2364),"",IF(ISBLANK(E2364),"",IF(ISTEXT(D2364),"",IF(A2359="Invoice No. : ",INDEX(Sheet1!G$14:G$181,MATCH(B2359,Sheet1!A$14:A$181,0)),P2363))))</f>
        <v/>
      </c>
      <c r="Q2364" t="str">
        <f t="shared" si="147"/>
        <v/>
      </c>
    </row>
    <row r="2365" spans="1:17" x14ac:dyDescent="0.2">
      <c r="F2365" s="26" t="str">
        <f t="shared" si="144"/>
        <v/>
      </c>
      <c r="G2365" s="26" t="str">
        <f>IF(ISTEXT(E2365),"",IF(ISBLANK(E2365),"",IF(ISTEXT(D2365),"",IF(A2360="Invoice No. : ",INDEX(Sheet1!F$14:F$181,MATCH(B2360,Sheet1!A$14:A$181,0)),G2364))))</f>
        <v/>
      </c>
      <c r="H2365" s="26" t="str">
        <f t="shared" si="145"/>
        <v/>
      </c>
      <c r="I2365" s="26" t="str">
        <f>IF(ISTEXT(E2365),"",IF(ISBLANK(E2365),"",IF(ISTEXT(D2365),"",IF(A2360="Invoice No. : ",TEXT(INDEX(Sheet1!C$14:C$200,MATCH(B2360,Sheet1!A$14:A$200,0)),"hh:mm:ss"),I2364))))</f>
        <v/>
      </c>
      <c r="J2365" t="str">
        <f t="shared" si="146"/>
        <v/>
      </c>
      <c r="K2365" t="str">
        <f>IF(ISBLANK(G2365),"",IF(ISTEXT(G2365),"",INDEX(Sheet1!H$14:H$181,MATCH(F2365,Sheet1!A$14:A$181,0))))</f>
        <v/>
      </c>
      <c r="L2365" t="str">
        <f>IF(ISBLANK(G2365),"",IF(ISTEXT(G2365),"",INDEX(Sheet1!I$14:I$181,MATCH(F2365,Sheet1!A$14:A$181,0))))</f>
        <v/>
      </c>
      <c r="M2365" t="str">
        <f>IF(ISBLANK(G2365),"",IF(ISTEXT(G2365),"",IF(INDEX(Sheet1!H$14:H$181,MATCH(F2365,Sheet1!A$14:A$181,0))&lt;&gt;0,IF(INDEX(Sheet1!I$14:I$181,MATCH(F2365,Sheet1!A$14:A$181,0))&lt;&gt;0,"Loan &amp; Cash","Loan"),"Cash")))</f>
        <v/>
      </c>
      <c r="N2365" t="str">
        <f>IF(ISTEXT(E2365),"",IF(ISBLANK(E2365),"",IF(ISTEXT(D2365),"",IF(A2360="Invoice No. : ",INDEX(Sheet1!D$14:D$181,MATCH(B2360,Sheet1!A$14:A$181,0)),N2364))))</f>
        <v/>
      </c>
      <c r="O2365" t="str">
        <f>IF(ISTEXT(E2365),"",IF(ISBLANK(E2365),"",IF(ISTEXT(D2365),"",IF(A2360="Invoice No. : ",INDEX(Sheet1!E$14:E$181,MATCH(B2360,Sheet1!A$14:A$181,0)),O2364))))</f>
        <v/>
      </c>
      <c r="P2365" t="str">
        <f>IF(ISTEXT(E2365),"",IF(ISBLANK(E2365),"",IF(ISTEXT(D2365),"",IF(A2360="Invoice No. : ",INDEX(Sheet1!G$14:G$181,MATCH(B2360,Sheet1!A$14:A$181,0)),P2364))))</f>
        <v/>
      </c>
      <c r="Q2365" t="str">
        <f t="shared" si="147"/>
        <v/>
      </c>
    </row>
    <row r="2366" spans="1:17" x14ac:dyDescent="0.2">
      <c r="A2366" s="3" t="s">
        <v>4</v>
      </c>
      <c r="B2366" s="4">
        <v>2145437</v>
      </c>
      <c r="C2366" s="3" t="s">
        <v>5</v>
      </c>
      <c r="D2366" s="5" t="s">
        <v>185</v>
      </c>
      <c r="F2366" s="26" t="str">
        <f t="shared" si="144"/>
        <v/>
      </c>
      <c r="G2366" s="26" t="str">
        <f>IF(ISTEXT(E2366),"",IF(ISBLANK(E2366),"",IF(ISTEXT(D2366),"",IF(A2361="Invoice No. : ",INDEX(Sheet1!F$14:F$181,MATCH(B2361,Sheet1!A$14:A$181,0)),G2365))))</f>
        <v/>
      </c>
      <c r="H2366" s="26" t="str">
        <f t="shared" si="145"/>
        <v/>
      </c>
      <c r="I2366" s="26" t="str">
        <f>IF(ISTEXT(E2366),"",IF(ISBLANK(E2366),"",IF(ISTEXT(D2366),"",IF(A2361="Invoice No. : ",TEXT(INDEX(Sheet1!C$14:C$200,MATCH(B2361,Sheet1!A$14:A$200,0)),"hh:mm:ss"),I2365))))</f>
        <v/>
      </c>
      <c r="J2366" t="str">
        <f t="shared" si="146"/>
        <v/>
      </c>
      <c r="K2366" t="str">
        <f>IF(ISBLANK(G2366),"",IF(ISTEXT(G2366),"",INDEX(Sheet1!H$14:H$181,MATCH(F2366,Sheet1!A$14:A$181,0))))</f>
        <v/>
      </c>
      <c r="L2366" t="str">
        <f>IF(ISBLANK(G2366),"",IF(ISTEXT(G2366),"",INDEX(Sheet1!I$14:I$181,MATCH(F2366,Sheet1!A$14:A$181,0))))</f>
        <v/>
      </c>
      <c r="M2366" t="str">
        <f>IF(ISBLANK(G2366),"",IF(ISTEXT(G2366),"",IF(INDEX(Sheet1!H$14:H$181,MATCH(F2366,Sheet1!A$14:A$181,0))&lt;&gt;0,IF(INDEX(Sheet1!I$14:I$181,MATCH(F2366,Sheet1!A$14:A$181,0))&lt;&gt;0,"Loan &amp; Cash","Loan"),"Cash")))</f>
        <v/>
      </c>
      <c r="N2366" t="str">
        <f>IF(ISTEXT(E2366),"",IF(ISBLANK(E2366),"",IF(ISTEXT(D2366),"",IF(A2361="Invoice No. : ",INDEX(Sheet1!D$14:D$181,MATCH(B2361,Sheet1!A$14:A$181,0)),N2365))))</f>
        <v/>
      </c>
      <c r="O2366" t="str">
        <f>IF(ISTEXT(E2366),"",IF(ISBLANK(E2366),"",IF(ISTEXT(D2366),"",IF(A2361="Invoice No. : ",INDEX(Sheet1!E$14:E$181,MATCH(B2361,Sheet1!A$14:A$181,0)),O2365))))</f>
        <v/>
      </c>
      <c r="P2366" t="str">
        <f>IF(ISTEXT(E2366),"",IF(ISBLANK(E2366),"",IF(ISTEXT(D2366),"",IF(A2361="Invoice No. : ",INDEX(Sheet1!G$14:G$181,MATCH(B2361,Sheet1!A$14:A$181,0)),P2365))))</f>
        <v/>
      </c>
      <c r="Q2366" t="str">
        <f t="shared" si="147"/>
        <v/>
      </c>
    </row>
    <row r="2367" spans="1:17" x14ac:dyDescent="0.2">
      <c r="A2367" s="3" t="s">
        <v>7</v>
      </c>
      <c r="B2367" s="6">
        <v>44943</v>
      </c>
      <c r="C2367" s="3" t="s">
        <v>8</v>
      </c>
      <c r="D2367" s="7">
        <v>2</v>
      </c>
      <c r="F2367" s="26" t="str">
        <f t="shared" si="144"/>
        <v/>
      </c>
      <c r="G2367" s="26" t="str">
        <f>IF(ISTEXT(E2367),"",IF(ISBLANK(E2367),"",IF(ISTEXT(D2367),"",IF(A2362="Invoice No. : ",INDEX(Sheet1!F$14:F$181,MATCH(B2362,Sheet1!A$14:A$181,0)),G2366))))</f>
        <v/>
      </c>
      <c r="H2367" s="26" t="str">
        <f t="shared" si="145"/>
        <v/>
      </c>
      <c r="I2367" s="26" t="str">
        <f>IF(ISTEXT(E2367),"",IF(ISBLANK(E2367),"",IF(ISTEXT(D2367),"",IF(A2362="Invoice No. : ",TEXT(INDEX(Sheet1!C$14:C$200,MATCH(B2362,Sheet1!A$14:A$200,0)),"hh:mm:ss"),I2366))))</f>
        <v/>
      </c>
      <c r="J2367" t="str">
        <f t="shared" si="146"/>
        <v/>
      </c>
      <c r="K2367" t="str">
        <f>IF(ISBLANK(G2367),"",IF(ISTEXT(G2367),"",INDEX(Sheet1!H$14:H$181,MATCH(F2367,Sheet1!A$14:A$181,0))))</f>
        <v/>
      </c>
      <c r="L2367" t="str">
        <f>IF(ISBLANK(G2367),"",IF(ISTEXT(G2367),"",INDEX(Sheet1!I$14:I$181,MATCH(F2367,Sheet1!A$14:A$181,0))))</f>
        <v/>
      </c>
      <c r="M2367" t="str">
        <f>IF(ISBLANK(G2367),"",IF(ISTEXT(G2367),"",IF(INDEX(Sheet1!H$14:H$181,MATCH(F2367,Sheet1!A$14:A$181,0))&lt;&gt;0,IF(INDEX(Sheet1!I$14:I$181,MATCH(F2367,Sheet1!A$14:A$181,0))&lt;&gt;0,"Loan &amp; Cash","Loan"),"Cash")))</f>
        <v/>
      </c>
      <c r="N2367" t="str">
        <f>IF(ISTEXT(E2367),"",IF(ISBLANK(E2367),"",IF(ISTEXT(D2367),"",IF(A2362="Invoice No. : ",INDEX(Sheet1!D$14:D$181,MATCH(B2362,Sheet1!A$14:A$181,0)),N2366))))</f>
        <v/>
      </c>
      <c r="O2367" t="str">
        <f>IF(ISTEXT(E2367),"",IF(ISBLANK(E2367),"",IF(ISTEXT(D2367),"",IF(A2362="Invoice No. : ",INDEX(Sheet1!E$14:E$181,MATCH(B2362,Sheet1!A$14:A$181,0)),O2366))))</f>
        <v/>
      </c>
      <c r="P2367" t="str">
        <f>IF(ISTEXT(E2367),"",IF(ISBLANK(E2367),"",IF(ISTEXT(D2367),"",IF(A2362="Invoice No. : ",INDEX(Sheet1!G$14:G$181,MATCH(B2362,Sheet1!A$14:A$181,0)),P2366))))</f>
        <v/>
      </c>
      <c r="Q2367" t="str">
        <f t="shared" si="147"/>
        <v/>
      </c>
    </row>
    <row r="2368" spans="1:17" x14ac:dyDescent="0.2">
      <c r="F2368" s="26" t="str">
        <f t="shared" si="144"/>
        <v/>
      </c>
      <c r="G2368" s="26" t="str">
        <f>IF(ISTEXT(E2368),"",IF(ISBLANK(E2368),"",IF(ISTEXT(D2368),"",IF(A2363="Invoice No. : ",INDEX(Sheet1!F$14:F$181,MATCH(B2363,Sheet1!A$14:A$181,0)),G2367))))</f>
        <v/>
      </c>
      <c r="H2368" s="26" t="str">
        <f t="shared" si="145"/>
        <v/>
      </c>
      <c r="I2368" s="26" t="str">
        <f>IF(ISTEXT(E2368),"",IF(ISBLANK(E2368),"",IF(ISTEXT(D2368),"",IF(A2363="Invoice No. : ",TEXT(INDEX(Sheet1!C$14:C$200,MATCH(B2363,Sheet1!A$14:A$200,0)),"hh:mm:ss"),I2367))))</f>
        <v/>
      </c>
      <c r="J2368" t="str">
        <f t="shared" si="146"/>
        <v/>
      </c>
      <c r="K2368" t="str">
        <f>IF(ISBLANK(G2368),"",IF(ISTEXT(G2368),"",INDEX(Sheet1!H$14:H$181,MATCH(F2368,Sheet1!A$14:A$181,0))))</f>
        <v/>
      </c>
      <c r="L2368" t="str">
        <f>IF(ISBLANK(G2368),"",IF(ISTEXT(G2368),"",INDEX(Sheet1!I$14:I$181,MATCH(F2368,Sheet1!A$14:A$181,0))))</f>
        <v/>
      </c>
      <c r="M2368" t="str">
        <f>IF(ISBLANK(G2368),"",IF(ISTEXT(G2368),"",IF(INDEX(Sheet1!H$14:H$181,MATCH(F2368,Sheet1!A$14:A$181,0))&lt;&gt;0,IF(INDEX(Sheet1!I$14:I$181,MATCH(F2368,Sheet1!A$14:A$181,0))&lt;&gt;0,"Loan &amp; Cash","Loan"),"Cash")))</f>
        <v/>
      </c>
      <c r="N2368" t="str">
        <f>IF(ISTEXT(E2368),"",IF(ISBLANK(E2368),"",IF(ISTEXT(D2368),"",IF(A2363="Invoice No. : ",INDEX(Sheet1!D$14:D$181,MATCH(B2363,Sheet1!A$14:A$181,0)),N2367))))</f>
        <v/>
      </c>
      <c r="O2368" t="str">
        <f>IF(ISTEXT(E2368),"",IF(ISBLANK(E2368),"",IF(ISTEXT(D2368),"",IF(A2363="Invoice No. : ",INDEX(Sheet1!E$14:E$181,MATCH(B2363,Sheet1!A$14:A$181,0)),O2367))))</f>
        <v/>
      </c>
      <c r="P2368" t="str">
        <f>IF(ISTEXT(E2368),"",IF(ISBLANK(E2368),"",IF(ISTEXT(D2368),"",IF(A2363="Invoice No. : ",INDEX(Sheet1!G$14:G$181,MATCH(B2363,Sheet1!A$14:A$181,0)),P2367))))</f>
        <v/>
      </c>
      <c r="Q2368" t="str">
        <f t="shared" si="147"/>
        <v/>
      </c>
    </row>
    <row r="2369" spans="1:17" x14ac:dyDescent="0.2">
      <c r="A2369" s="8" t="s">
        <v>9</v>
      </c>
      <c r="B2369" s="8" t="s">
        <v>10</v>
      </c>
      <c r="C2369" s="9" t="s">
        <v>11</v>
      </c>
      <c r="D2369" s="9" t="s">
        <v>12</v>
      </c>
      <c r="E2369" s="9" t="s">
        <v>13</v>
      </c>
      <c r="F2369" s="26" t="str">
        <f t="shared" si="144"/>
        <v/>
      </c>
      <c r="G2369" s="26" t="str">
        <f>IF(ISTEXT(E2369),"",IF(ISBLANK(E2369),"",IF(ISTEXT(D2369),"",IF(A2364="Invoice No. : ",INDEX(Sheet1!F$14:F$181,MATCH(B2364,Sheet1!A$14:A$181,0)),G2368))))</f>
        <v/>
      </c>
      <c r="H2369" s="26" t="str">
        <f t="shared" si="145"/>
        <v/>
      </c>
      <c r="I2369" s="26" t="str">
        <f>IF(ISTEXT(E2369),"",IF(ISBLANK(E2369),"",IF(ISTEXT(D2369),"",IF(A2364="Invoice No. : ",TEXT(INDEX(Sheet1!C$14:C$200,MATCH(B2364,Sheet1!A$14:A$200,0)),"hh:mm:ss"),I2368))))</f>
        <v/>
      </c>
      <c r="J2369" t="str">
        <f t="shared" si="146"/>
        <v/>
      </c>
      <c r="K2369" t="str">
        <f>IF(ISBLANK(G2369),"",IF(ISTEXT(G2369),"",INDEX(Sheet1!H$14:H$181,MATCH(F2369,Sheet1!A$14:A$181,0))))</f>
        <v/>
      </c>
      <c r="L2369" t="str">
        <f>IF(ISBLANK(G2369),"",IF(ISTEXT(G2369),"",INDEX(Sheet1!I$14:I$181,MATCH(F2369,Sheet1!A$14:A$181,0))))</f>
        <v/>
      </c>
      <c r="M2369" t="str">
        <f>IF(ISBLANK(G2369),"",IF(ISTEXT(G2369),"",IF(INDEX(Sheet1!H$14:H$181,MATCH(F2369,Sheet1!A$14:A$181,0))&lt;&gt;0,IF(INDEX(Sheet1!I$14:I$181,MATCH(F2369,Sheet1!A$14:A$181,0))&lt;&gt;0,"Loan &amp; Cash","Loan"),"Cash")))</f>
        <v/>
      </c>
      <c r="N2369" t="str">
        <f>IF(ISTEXT(E2369),"",IF(ISBLANK(E2369),"",IF(ISTEXT(D2369),"",IF(A2364="Invoice No. : ",INDEX(Sheet1!D$14:D$181,MATCH(B2364,Sheet1!A$14:A$181,0)),N2368))))</f>
        <v/>
      </c>
      <c r="O2369" t="str">
        <f>IF(ISTEXT(E2369),"",IF(ISBLANK(E2369),"",IF(ISTEXT(D2369),"",IF(A2364="Invoice No. : ",INDEX(Sheet1!E$14:E$181,MATCH(B2364,Sheet1!A$14:A$181,0)),O2368))))</f>
        <v/>
      </c>
      <c r="P2369" t="str">
        <f>IF(ISTEXT(E2369),"",IF(ISBLANK(E2369),"",IF(ISTEXT(D2369),"",IF(A2364="Invoice No. : ",INDEX(Sheet1!G$14:G$181,MATCH(B2364,Sheet1!A$14:A$181,0)),P2368))))</f>
        <v/>
      </c>
      <c r="Q2369" t="str">
        <f t="shared" si="147"/>
        <v/>
      </c>
    </row>
    <row r="2370" spans="1:17" x14ac:dyDescent="0.2">
      <c r="F2370" s="26" t="str">
        <f t="shared" si="144"/>
        <v/>
      </c>
      <c r="G2370" s="26" t="str">
        <f>IF(ISTEXT(E2370),"",IF(ISBLANK(E2370),"",IF(ISTEXT(D2370),"",IF(A2365="Invoice No. : ",INDEX(Sheet1!F$14:F$181,MATCH(B2365,Sheet1!A$14:A$181,0)),G2369))))</f>
        <v/>
      </c>
      <c r="H2370" s="26" t="str">
        <f t="shared" si="145"/>
        <v/>
      </c>
      <c r="I2370" s="26" t="str">
        <f>IF(ISTEXT(E2370),"",IF(ISBLANK(E2370),"",IF(ISTEXT(D2370),"",IF(A2365="Invoice No. : ",TEXT(INDEX(Sheet1!C$14:C$200,MATCH(B2365,Sheet1!A$14:A$200,0)),"hh:mm:ss"),I2369))))</f>
        <v/>
      </c>
      <c r="J2370" t="str">
        <f t="shared" si="146"/>
        <v/>
      </c>
      <c r="K2370" t="str">
        <f>IF(ISBLANK(G2370),"",IF(ISTEXT(G2370),"",INDEX(Sheet1!H$14:H$181,MATCH(F2370,Sheet1!A$14:A$181,0))))</f>
        <v/>
      </c>
      <c r="L2370" t="str">
        <f>IF(ISBLANK(G2370),"",IF(ISTEXT(G2370),"",INDEX(Sheet1!I$14:I$181,MATCH(F2370,Sheet1!A$14:A$181,0))))</f>
        <v/>
      </c>
      <c r="M2370" t="str">
        <f>IF(ISBLANK(G2370),"",IF(ISTEXT(G2370),"",IF(INDEX(Sheet1!H$14:H$181,MATCH(F2370,Sheet1!A$14:A$181,0))&lt;&gt;0,IF(INDEX(Sheet1!I$14:I$181,MATCH(F2370,Sheet1!A$14:A$181,0))&lt;&gt;0,"Loan &amp; Cash","Loan"),"Cash")))</f>
        <v/>
      </c>
      <c r="N2370" t="str">
        <f>IF(ISTEXT(E2370),"",IF(ISBLANK(E2370),"",IF(ISTEXT(D2370),"",IF(A2365="Invoice No. : ",INDEX(Sheet1!D$14:D$181,MATCH(B2365,Sheet1!A$14:A$181,0)),N2369))))</f>
        <v/>
      </c>
      <c r="O2370" t="str">
        <f>IF(ISTEXT(E2370),"",IF(ISBLANK(E2370),"",IF(ISTEXT(D2370),"",IF(A2365="Invoice No. : ",INDEX(Sheet1!E$14:E$181,MATCH(B2365,Sheet1!A$14:A$181,0)),O2369))))</f>
        <v/>
      </c>
      <c r="P2370" t="str">
        <f>IF(ISTEXT(E2370),"",IF(ISBLANK(E2370),"",IF(ISTEXT(D2370),"",IF(A2365="Invoice No. : ",INDEX(Sheet1!G$14:G$181,MATCH(B2365,Sheet1!A$14:A$181,0)),P2369))))</f>
        <v/>
      </c>
      <c r="Q2370" t="str">
        <f t="shared" si="147"/>
        <v/>
      </c>
    </row>
    <row r="2371" spans="1:17" x14ac:dyDescent="0.2">
      <c r="A2371" s="10" t="s">
        <v>1487</v>
      </c>
      <c r="B2371" s="10" t="s">
        <v>1488</v>
      </c>
      <c r="C2371" s="11">
        <v>1</v>
      </c>
      <c r="D2371" s="11">
        <v>62.25</v>
      </c>
      <c r="E2371" s="11">
        <v>62.25</v>
      </c>
      <c r="F2371" s="26">
        <f t="shared" si="144"/>
        <v>2145437</v>
      </c>
      <c r="G2371" s="26">
        <f>IF(ISTEXT(E2371),"",IF(ISBLANK(E2371),"",IF(ISTEXT(D2371),"",IF(A2366="Invoice No. : ",INDEX(Sheet1!F$14:F$181,MATCH(B2366,Sheet1!A$14:A$181,0)),G2370))))</f>
        <v>47148</v>
      </c>
      <c r="H2371" s="26" t="str">
        <f t="shared" si="145"/>
        <v>01/17/2023</v>
      </c>
      <c r="I2371" s="26" t="str">
        <f>IF(ISTEXT(E2371),"",IF(ISBLANK(E2371),"",IF(ISTEXT(D2371),"",IF(A2366="Invoice No. : ",TEXT(INDEX(Sheet1!C$14:C$200,MATCH(B2366,Sheet1!A$14:A$200,0)),"hh:mm:ss"),I2370))))</f>
        <v>16:19:33</v>
      </c>
      <c r="J2371">
        <f t="shared" si="146"/>
        <v>2598</v>
      </c>
      <c r="K2371">
        <f>IF(ISBLANK(G2371),"",IF(ISTEXT(G2371),"",INDEX(Sheet1!H$14:H$181,MATCH(F2371,Sheet1!A$14:A$181,0))))</f>
        <v>2598</v>
      </c>
      <c r="L2371">
        <f>IF(ISBLANK(G2371),"",IF(ISTEXT(G2371),"",INDEX(Sheet1!I$14:I$181,MATCH(F2371,Sheet1!A$14:A$181,0))))</f>
        <v>0</v>
      </c>
      <c r="M2371" t="str">
        <f>IF(ISBLANK(G2371),"",IF(ISTEXT(G2371),"",IF(INDEX(Sheet1!H$14:H$181,MATCH(F2371,Sheet1!A$14:A$181,0))&lt;&gt;0,IF(INDEX(Sheet1!I$14:I$181,MATCH(F2371,Sheet1!A$14:A$181,0))&lt;&gt;0,"Loan &amp; Cash","Loan"),"Cash")))</f>
        <v>Loan</v>
      </c>
      <c r="N2371">
        <f>IF(ISTEXT(E2371),"",IF(ISBLANK(E2371),"",IF(ISTEXT(D2371),"",IF(A2366="Invoice No. : ",INDEX(Sheet1!D$14:D$181,MATCH(B2366,Sheet1!A$14:A$181,0)),N2370))))</f>
        <v>2</v>
      </c>
      <c r="O2371" t="str">
        <f>IF(ISTEXT(E2371),"",IF(ISBLANK(E2371),"",IF(ISTEXT(D2371),"",IF(A2366="Invoice No. : ",INDEX(Sheet1!E$14:E$181,MATCH(B2366,Sheet1!A$14:A$181,0)),O2370))))</f>
        <v>RUBY</v>
      </c>
      <c r="P2371" t="str">
        <f>IF(ISTEXT(E2371),"",IF(ISBLANK(E2371),"",IF(ISTEXT(D2371),"",IF(A2366="Invoice No. : ",INDEX(Sheet1!G$14:G$181,MATCH(B2366,Sheet1!A$14:A$181,0)),P2370))))</f>
        <v>YUTUC, SHARA MAE MANGAOANG</v>
      </c>
      <c r="Q2371">
        <f t="shared" si="147"/>
        <v>130591.09</v>
      </c>
    </row>
    <row r="2372" spans="1:17" x14ac:dyDescent="0.2">
      <c r="A2372" s="10" t="s">
        <v>1489</v>
      </c>
      <c r="B2372" s="10" t="s">
        <v>1490</v>
      </c>
      <c r="C2372" s="11">
        <v>1</v>
      </c>
      <c r="D2372" s="11">
        <v>1150</v>
      </c>
      <c r="E2372" s="11">
        <v>1150</v>
      </c>
      <c r="F2372" s="26">
        <f t="shared" si="144"/>
        <v>2145437</v>
      </c>
      <c r="G2372" s="26">
        <f>IF(ISTEXT(E2372),"",IF(ISBLANK(E2372),"",IF(ISTEXT(D2372),"",IF(A2367="Invoice No. : ",INDEX(Sheet1!F$14:F$181,MATCH(B2367,Sheet1!A$14:A$181,0)),G2371))))</f>
        <v>47148</v>
      </c>
      <c r="H2372" s="26" t="str">
        <f t="shared" si="145"/>
        <v>01/17/2023</v>
      </c>
      <c r="I2372" s="26" t="str">
        <f>IF(ISTEXT(E2372),"",IF(ISBLANK(E2372),"",IF(ISTEXT(D2372),"",IF(A2367="Invoice No. : ",TEXT(INDEX(Sheet1!C$14:C$200,MATCH(B2367,Sheet1!A$14:A$200,0)),"hh:mm:ss"),I2371))))</f>
        <v>16:19:33</v>
      </c>
      <c r="J2372">
        <f t="shared" si="146"/>
        <v>2598</v>
      </c>
      <c r="K2372">
        <f>IF(ISBLANK(G2372),"",IF(ISTEXT(G2372),"",INDEX(Sheet1!H$14:H$181,MATCH(F2372,Sheet1!A$14:A$181,0))))</f>
        <v>2598</v>
      </c>
      <c r="L2372">
        <f>IF(ISBLANK(G2372),"",IF(ISTEXT(G2372),"",INDEX(Sheet1!I$14:I$181,MATCH(F2372,Sheet1!A$14:A$181,0))))</f>
        <v>0</v>
      </c>
      <c r="M2372" t="str">
        <f>IF(ISBLANK(G2372),"",IF(ISTEXT(G2372),"",IF(INDEX(Sheet1!H$14:H$181,MATCH(F2372,Sheet1!A$14:A$181,0))&lt;&gt;0,IF(INDEX(Sheet1!I$14:I$181,MATCH(F2372,Sheet1!A$14:A$181,0))&lt;&gt;0,"Loan &amp; Cash","Loan"),"Cash")))</f>
        <v>Loan</v>
      </c>
      <c r="N2372">
        <f>IF(ISTEXT(E2372),"",IF(ISBLANK(E2372),"",IF(ISTEXT(D2372),"",IF(A2367="Invoice No. : ",INDEX(Sheet1!D$14:D$181,MATCH(B2367,Sheet1!A$14:A$181,0)),N2371))))</f>
        <v>2</v>
      </c>
      <c r="O2372" t="str">
        <f>IF(ISTEXT(E2372),"",IF(ISBLANK(E2372),"",IF(ISTEXT(D2372),"",IF(A2367="Invoice No. : ",INDEX(Sheet1!E$14:E$181,MATCH(B2367,Sheet1!A$14:A$181,0)),O2371))))</f>
        <v>RUBY</v>
      </c>
      <c r="P2372" t="str">
        <f>IF(ISTEXT(E2372),"",IF(ISBLANK(E2372),"",IF(ISTEXT(D2372),"",IF(A2367="Invoice No. : ",INDEX(Sheet1!G$14:G$181,MATCH(B2367,Sheet1!A$14:A$181,0)),P2371))))</f>
        <v>YUTUC, SHARA MAE MANGAOANG</v>
      </c>
      <c r="Q2372">
        <f t="shared" si="147"/>
        <v>130591.09</v>
      </c>
    </row>
    <row r="2373" spans="1:17" x14ac:dyDescent="0.2">
      <c r="A2373" s="10" t="s">
        <v>1491</v>
      </c>
      <c r="B2373" s="10" t="s">
        <v>1492</v>
      </c>
      <c r="C2373" s="11">
        <v>1</v>
      </c>
      <c r="D2373" s="11">
        <v>223.5</v>
      </c>
      <c r="E2373" s="11">
        <v>223.5</v>
      </c>
      <c r="F2373" s="26">
        <f t="shared" si="144"/>
        <v>2145437</v>
      </c>
      <c r="G2373" s="26">
        <f>IF(ISTEXT(E2373),"",IF(ISBLANK(E2373),"",IF(ISTEXT(D2373),"",IF(A2368="Invoice No. : ",INDEX(Sheet1!F$14:F$181,MATCH(B2368,Sheet1!A$14:A$181,0)),G2372))))</f>
        <v>47148</v>
      </c>
      <c r="H2373" s="26" t="str">
        <f t="shared" si="145"/>
        <v>01/17/2023</v>
      </c>
      <c r="I2373" s="26" t="str">
        <f>IF(ISTEXT(E2373),"",IF(ISBLANK(E2373),"",IF(ISTEXT(D2373),"",IF(A2368="Invoice No. : ",TEXT(INDEX(Sheet1!C$14:C$200,MATCH(B2368,Sheet1!A$14:A$200,0)),"hh:mm:ss"),I2372))))</f>
        <v>16:19:33</v>
      </c>
      <c r="J2373">
        <f t="shared" si="146"/>
        <v>2598</v>
      </c>
      <c r="K2373">
        <f>IF(ISBLANK(G2373),"",IF(ISTEXT(G2373),"",INDEX(Sheet1!H$14:H$181,MATCH(F2373,Sheet1!A$14:A$181,0))))</f>
        <v>2598</v>
      </c>
      <c r="L2373">
        <f>IF(ISBLANK(G2373),"",IF(ISTEXT(G2373),"",INDEX(Sheet1!I$14:I$181,MATCH(F2373,Sheet1!A$14:A$181,0))))</f>
        <v>0</v>
      </c>
      <c r="M2373" t="str">
        <f>IF(ISBLANK(G2373),"",IF(ISTEXT(G2373),"",IF(INDEX(Sheet1!H$14:H$181,MATCH(F2373,Sheet1!A$14:A$181,0))&lt;&gt;0,IF(INDEX(Sheet1!I$14:I$181,MATCH(F2373,Sheet1!A$14:A$181,0))&lt;&gt;0,"Loan &amp; Cash","Loan"),"Cash")))</f>
        <v>Loan</v>
      </c>
      <c r="N2373">
        <f>IF(ISTEXT(E2373),"",IF(ISBLANK(E2373),"",IF(ISTEXT(D2373),"",IF(A2368="Invoice No. : ",INDEX(Sheet1!D$14:D$181,MATCH(B2368,Sheet1!A$14:A$181,0)),N2372))))</f>
        <v>2</v>
      </c>
      <c r="O2373" t="str">
        <f>IF(ISTEXT(E2373),"",IF(ISBLANK(E2373),"",IF(ISTEXT(D2373),"",IF(A2368="Invoice No. : ",INDEX(Sheet1!E$14:E$181,MATCH(B2368,Sheet1!A$14:A$181,0)),O2372))))</f>
        <v>RUBY</v>
      </c>
      <c r="P2373" t="str">
        <f>IF(ISTEXT(E2373),"",IF(ISBLANK(E2373),"",IF(ISTEXT(D2373),"",IF(A2368="Invoice No. : ",INDEX(Sheet1!G$14:G$181,MATCH(B2368,Sheet1!A$14:A$181,0)),P2372))))</f>
        <v>YUTUC, SHARA MAE MANGAOANG</v>
      </c>
      <c r="Q2373">
        <f t="shared" si="147"/>
        <v>130591.09</v>
      </c>
    </row>
    <row r="2374" spans="1:17" x14ac:dyDescent="0.2">
      <c r="A2374" s="10" t="s">
        <v>627</v>
      </c>
      <c r="B2374" s="10" t="s">
        <v>628</v>
      </c>
      <c r="C2374" s="11">
        <v>1</v>
      </c>
      <c r="D2374" s="11">
        <v>29.75</v>
      </c>
      <c r="E2374" s="11">
        <v>29.75</v>
      </c>
      <c r="F2374" s="26">
        <f t="shared" si="144"/>
        <v>2145437</v>
      </c>
      <c r="G2374" s="26">
        <f>IF(ISTEXT(E2374),"",IF(ISBLANK(E2374),"",IF(ISTEXT(D2374),"",IF(A2369="Invoice No. : ",INDEX(Sheet1!F$14:F$181,MATCH(B2369,Sheet1!A$14:A$181,0)),G2373))))</f>
        <v>47148</v>
      </c>
      <c r="H2374" s="26" t="str">
        <f t="shared" si="145"/>
        <v>01/17/2023</v>
      </c>
      <c r="I2374" s="26" t="str">
        <f>IF(ISTEXT(E2374),"",IF(ISBLANK(E2374),"",IF(ISTEXT(D2374),"",IF(A2369="Invoice No. : ",TEXT(INDEX(Sheet1!C$14:C$200,MATCH(B2369,Sheet1!A$14:A$200,0)),"hh:mm:ss"),I2373))))</f>
        <v>16:19:33</v>
      </c>
      <c r="J2374">
        <f t="shared" si="146"/>
        <v>2598</v>
      </c>
      <c r="K2374">
        <f>IF(ISBLANK(G2374),"",IF(ISTEXT(G2374),"",INDEX(Sheet1!H$14:H$181,MATCH(F2374,Sheet1!A$14:A$181,0))))</f>
        <v>2598</v>
      </c>
      <c r="L2374">
        <f>IF(ISBLANK(G2374),"",IF(ISTEXT(G2374),"",INDEX(Sheet1!I$14:I$181,MATCH(F2374,Sheet1!A$14:A$181,0))))</f>
        <v>0</v>
      </c>
      <c r="M2374" t="str">
        <f>IF(ISBLANK(G2374),"",IF(ISTEXT(G2374),"",IF(INDEX(Sheet1!H$14:H$181,MATCH(F2374,Sheet1!A$14:A$181,0))&lt;&gt;0,IF(INDEX(Sheet1!I$14:I$181,MATCH(F2374,Sheet1!A$14:A$181,0))&lt;&gt;0,"Loan &amp; Cash","Loan"),"Cash")))</f>
        <v>Loan</v>
      </c>
      <c r="N2374">
        <f>IF(ISTEXT(E2374),"",IF(ISBLANK(E2374),"",IF(ISTEXT(D2374),"",IF(A2369="Invoice No. : ",INDEX(Sheet1!D$14:D$181,MATCH(B2369,Sheet1!A$14:A$181,0)),N2373))))</f>
        <v>2</v>
      </c>
      <c r="O2374" t="str">
        <f>IF(ISTEXT(E2374),"",IF(ISBLANK(E2374),"",IF(ISTEXT(D2374),"",IF(A2369="Invoice No. : ",INDEX(Sheet1!E$14:E$181,MATCH(B2369,Sheet1!A$14:A$181,0)),O2373))))</f>
        <v>RUBY</v>
      </c>
      <c r="P2374" t="str">
        <f>IF(ISTEXT(E2374),"",IF(ISBLANK(E2374),"",IF(ISTEXT(D2374),"",IF(A2369="Invoice No. : ",INDEX(Sheet1!G$14:G$181,MATCH(B2369,Sheet1!A$14:A$181,0)),P2373))))</f>
        <v>YUTUC, SHARA MAE MANGAOANG</v>
      </c>
      <c r="Q2374">
        <f t="shared" si="147"/>
        <v>130591.09</v>
      </c>
    </row>
    <row r="2375" spans="1:17" x14ac:dyDescent="0.2">
      <c r="A2375" s="10" t="s">
        <v>1493</v>
      </c>
      <c r="B2375" s="10" t="s">
        <v>1494</v>
      </c>
      <c r="C2375" s="11">
        <v>1</v>
      </c>
      <c r="D2375" s="11">
        <v>70</v>
      </c>
      <c r="E2375" s="11">
        <v>70</v>
      </c>
      <c r="F2375" s="26">
        <f t="shared" si="144"/>
        <v>2145437</v>
      </c>
      <c r="G2375" s="26">
        <f>IF(ISTEXT(E2375),"",IF(ISBLANK(E2375),"",IF(ISTEXT(D2375),"",IF(A2370="Invoice No. : ",INDEX(Sheet1!F$14:F$181,MATCH(B2370,Sheet1!A$14:A$181,0)),G2374))))</f>
        <v>47148</v>
      </c>
      <c r="H2375" s="26" t="str">
        <f t="shared" si="145"/>
        <v>01/17/2023</v>
      </c>
      <c r="I2375" s="26" t="str">
        <f>IF(ISTEXT(E2375),"",IF(ISBLANK(E2375),"",IF(ISTEXT(D2375),"",IF(A2370="Invoice No. : ",TEXT(INDEX(Sheet1!C$14:C$200,MATCH(B2370,Sheet1!A$14:A$200,0)),"hh:mm:ss"),I2374))))</f>
        <v>16:19:33</v>
      </c>
      <c r="J2375">
        <f t="shared" si="146"/>
        <v>2598</v>
      </c>
      <c r="K2375">
        <f>IF(ISBLANK(G2375),"",IF(ISTEXT(G2375),"",INDEX(Sheet1!H$14:H$181,MATCH(F2375,Sheet1!A$14:A$181,0))))</f>
        <v>2598</v>
      </c>
      <c r="L2375">
        <f>IF(ISBLANK(G2375),"",IF(ISTEXT(G2375),"",INDEX(Sheet1!I$14:I$181,MATCH(F2375,Sheet1!A$14:A$181,0))))</f>
        <v>0</v>
      </c>
      <c r="M2375" t="str">
        <f>IF(ISBLANK(G2375),"",IF(ISTEXT(G2375),"",IF(INDEX(Sheet1!H$14:H$181,MATCH(F2375,Sheet1!A$14:A$181,0))&lt;&gt;0,IF(INDEX(Sheet1!I$14:I$181,MATCH(F2375,Sheet1!A$14:A$181,0))&lt;&gt;0,"Loan &amp; Cash","Loan"),"Cash")))</f>
        <v>Loan</v>
      </c>
      <c r="N2375">
        <f>IF(ISTEXT(E2375),"",IF(ISBLANK(E2375),"",IF(ISTEXT(D2375),"",IF(A2370="Invoice No. : ",INDEX(Sheet1!D$14:D$181,MATCH(B2370,Sheet1!A$14:A$181,0)),N2374))))</f>
        <v>2</v>
      </c>
      <c r="O2375" t="str">
        <f>IF(ISTEXT(E2375),"",IF(ISBLANK(E2375),"",IF(ISTEXT(D2375),"",IF(A2370="Invoice No. : ",INDEX(Sheet1!E$14:E$181,MATCH(B2370,Sheet1!A$14:A$181,0)),O2374))))</f>
        <v>RUBY</v>
      </c>
      <c r="P2375" t="str">
        <f>IF(ISTEXT(E2375),"",IF(ISBLANK(E2375),"",IF(ISTEXT(D2375),"",IF(A2370="Invoice No. : ",INDEX(Sheet1!G$14:G$181,MATCH(B2370,Sheet1!A$14:A$181,0)),P2374))))</f>
        <v>YUTUC, SHARA MAE MANGAOANG</v>
      </c>
      <c r="Q2375">
        <f t="shared" si="147"/>
        <v>130591.09</v>
      </c>
    </row>
    <row r="2376" spans="1:17" x14ac:dyDescent="0.2">
      <c r="A2376" s="10" t="s">
        <v>1495</v>
      </c>
      <c r="B2376" s="10" t="s">
        <v>1496</v>
      </c>
      <c r="C2376" s="11">
        <v>1</v>
      </c>
      <c r="D2376" s="11">
        <v>80.25</v>
      </c>
      <c r="E2376" s="11">
        <v>80.25</v>
      </c>
      <c r="F2376" s="26">
        <f t="shared" si="144"/>
        <v>2145437</v>
      </c>
      <c r="G2376" s="26">
        <f>IF(ISTEXT(E2376),"",IF(ISBLANK(E2376),"",IF(ISTEXT(D2376),"",IF(A2371="Invoice No. : ",INDEX(Sheet1!F$14:F$181,MATCH(B2371,Sheet1!A$14:A$181,0)),G2375))))</f>
        <v>47148</v>
      </c>
      <c r="H2376" s="26" t="str">
        <f t="shared" si="145"/>
        <v>01/17/2023</v>
      </c>
      <c r="I2376" s="26" t="str">
        <f>IF(ISTEXT(E2376),"",IF(ISBLANK(E2376),"",IF(ISTEXT(D2376),"",IF(A2371="Invoice No. : ",TEXT(INDEX(Sheet1!C$14:C$200,MATCH(B2371,Sheet1!A$14:A$200,0)),"hh:mm:ss"),I2375))))</f>
        <v>16:19:33</v>
      </c>
      <c r="J2376">
        <f t="shared" si="146"/>
        <v>2598</v>
      </c>
      <c r="K2376">
        <f>IF(ISBLANK(G2376),"",IF(ISTEXT(G2376),"",INDEX(Sheet1!H$14:H$181,MATCH(F2376,Sheet1!A$14:A$181,0))))</f>
        <v>2598</v>
      </c>
      <c r="L2376">
        <f>IF(ISBLANK(G2376),"",IF(ISTEXT(G2376),"",INDEX(Sheet1!I$14:I$181,MATCH(F2376,Sheet1!A$14:A$181,0))))</f>
        <v>0</v>
      </c>
      <c r="M2376" t="str">
        <f>IF(ISBLANK(G2376),"",IF(ISTEXT(G2376),"",IF(INDEX(Sheet1!H$14:H$181,MATCH(F2376,Sheet1!A$14:A$181,0))&lt;&gt;0,IF(INDEX(Sheet1!I$14:I$181,MATCH(F2376,Sheet1!A$14:A$181,0))&lt;&gt;0,"Loan &amp; Cash","Loan"),"Cash")))</f>
        <v>Loan</v>
      </c>
      <c r="N2376">
        <f>IF(ISTEXT(E2376),"",IF(ISBLANK(E2376),"",IF(ISTEXT(D2376),"",IF(A2371="Invoice No. : ",INDEX(Sheet1!D$14:D$181,MATCH(B2371,Sheet1!A$14:A$181,0)),N2375))))</f>
        <v>2</v>
      </c>
      <c r="O2376" t="str">
        <f>IF(ISTEXT(E2376),"",IF(ISBLANK(E2376),"",IF(ISTEXT(D2376),"",IF(A2371="Invoice No. : ",INDEX(Sheet1!E$14:E$181,MATCH(B2371,Sheet1!A$14:A$181,0)),O2375))))</f>
        <v>RUBY</v>
      </c>
      <c r="P2376" t="str">
        <f>IF(ISTEXT(E2376),"",IF(ISBLANK(E2376),"",IF(ISTEXT(D2376),"",IF(A2371="Invoice No. : ",INDEX(Sheet1!G$14:G$181,MATCH(B2371,Sheet1!A$14:A$181,0)),P2375))))</f>
        <v>YUTUC, SHARA MAE MANGAOANG</v>
      </c>
      <c r="Q2376">
        <f t="shared" si="147"/>
        <v>130591.09</v>
      </c>
    </row>
    <row r="2377" spans="1:17" x14ac:dyDescent="0.2">
      <c r="A2377" s="10" t="s">
        <v>1497</v>
      </c>
      <c r="B2377" s="10" t="s">
        <v>1498</v>
      </c>
      <c r="C2377" s="11">
        <v>1</v>
      </c>
      <c r="D2377" s="11">
        <v>72.5</v>
      </c>
      <c r="E2377" s="11">
        <v>72.5</v>
      </c>
      <c r="F2377" s="26">
        <f t="shared" si="144"/>
        <v>2145437</v>
      </c>
      <c r="G2377" s="26">
        <f>IF(ISTEXT(E2377),"",IF(ISBLANK(E2377),"",IF(ISTEXT(D2377),"",IF(A2372="Invoice No. : ",INDEX(Sheet1!F$14:F$181,MATCH(B2372,Sheet1!A$14:A$181,0)),G2376))))</f>
        <v>47148</v>
      </c>
      <c r="H2377" s="26" t="str">
        <f t="shared" si="145"/>
        <v>01/17/2023</v>
      </c>
      <c r="I2377" s="26" t="str">
        <f>IF(ISTEXT(E2377),"",IF(ISBLANK(E2377),"",IF(ISTEXT(D2377),"",IF(A2372="Invoice No. : ",TEXT(INDEX(Sheet1!C$14:C$200,MATCH(B2372,Sheet1!A$14:A$200,0)),"hh:mm:ss"),I2376))))</f>
        <v>16:19:33</v>
      </c>
      <c r="J2377">
        <f t="shared" si="146"/>
        <v>2598</v>
      </c>
      <c r="K2377">
        <f>IF(ISBLANK(G2377),"",IF(ISTEXT(G2377),"",INDEX(Sheet1!H$14:H$181,MATCH(F2377,Sheet1!A$14:A$181,0))))</f>
        <v>2598</v>
      </c>
      <c r="L2377">
        <f>IF(ISBLANK(G2377),"",IF(ISTEXT(G2377),"",INDEX(Sheet1!I$14:I$181,MATCH(F2377,Sheet1!A$14:A$181,0))))</f>
        <v>0</v>
      </c>
      <c r="M2377" t="str">
        <f>IF(ISBLANK(G2377),"",IF(ISTEXT(G2377),"",IF(INDEX(Sheet1!H$14:H$181,MATCH(F2377,Sheet1!A$14:A$181,0))&lt;&gt;0,IF(INDEX(Sheet1!I$14:I$181,MATCH(F2377,Sheet1!A$14:A$181,0))&lt;&gt;0,"Loan &amp; Cash","Loan"),"Cash")))</f>
        <v>Loan</v>
      </c>
      <c r="N2377">
        <f>IF(ISTEXT(E2377),"",IF(ISBLANK(E2377),"",IF(ISTEXT(D2377),"",IF(A2372="Invoice No. : ",INDEX(Sheet1!D$14:D$181,MATCH(B2372,Sheet1!A$14:A$181,0)),N2376))))</f>
        <v>2</v>
      </c>
      <c r="O2377" t="str">
        <f>IF(ISTEXT(E2377),"",IF(ISBLANK(E2377),"",IF(ISTEXT(D2377),"",IF(A2372="Invoice No. : ",INDEX(Sheet1!E$14:E$181,MATCH(B2372,Sheet1!A$14:A$181,0)),O2376))))</f>
        <v>RUBY</v>
      </c>
      <c r="P2377" t="str">
        <f>IF(ISTEXT(E2377),"",IF(ISBLANK(E2377),"",IF(ISTEXT(D2377),"",IF(A2372="Invoice No. : ",INDEX(Sheet1!G$14:G$181,MATCH(B2372,Sheet1!A$14:A$181,0)),P2376))))</f>
        <v>YUTUC, SHARA MAE MANGAOANG</v>
      </c>
      <c r="Q2377">
        <f t="shared" si="147"/>
        <v>130591.09</v>
      </c>
    </row>
    <row r="2378" spans="1:17" x14ac:dyDescent="0.2">
      <c r="A2378" s="10" t="s">
        <v>1499</v>
      </c>
      <c r="B2378" s="10" t="s">
        <v>1500</v>
      </c>
      <c r="C2378" s="11">
        <v>3</v>
      </c>
      <c r="D2378" s="11">
        <v>26.25</v>
      </c>
      <c r="E2378" s="11">
        <v>78.75</v>
      </c>
      <c r="F2378" s="26">
        <f t="shared" si="144"/>
        <v>2145437</v>
      </c>
      <c r="G2378" s="26">
        <f>IF(ISTEXT(E2378),"",IF(ISBLANK(E2378),"",IF(ISTEXT(D2378),"",IF(A2373="Invoice No. : ",INDEX(Sheet1!F$14:F$181,MATCH(B2373,Sheet1!A$14:A$181,0)),G2377))))</f>
        <v>47148</v>
      </c>
      <c r="H2378" s="26" t="str">
        <f t="shared" si="145"/>
        <v>01/17/2023</v>
      </c>
      <c r="I2378" s="26" t="str">
        <f>IF(ISTEXT(E2378),"",IF(ISBLANK(E2378),"",IF(ISTEXT(D2378),"",IF(A2373="Invoice No. : ",TEXT(INDEX(Sheet1!C$14:C$200,MATCH(B2373,Sheet1!A$14:A$200,0)),"hh:mm:ss"),I2377))))</f>
        <v>16:19:33</v>
      </c>
      <c r="J2378">
        <f t="shared" si="146"/>
        <v>2598</v>
      </c>
      <c r="K2378">
        <f>IF(ISBLANK(G2378),"",IF(ISTEXT(G2378),"",INDEX(Sheet1!H$14:H$181,MATCH(F2378,Sheet1!A$14:A$181,0))))</f>
        <v>2598</v>
      </c>
      <c r="L2378">
        <f>IF(ISBLANK(G2378),"",IF(ISTEXT(G2378),"",INDEX(Sheet1!I$14:I$181,MATCH(F2378,Sheet1!A$14:A$181,0))))</f>
        <v>0</v>
      </c>
      <c r="M2378" t="str">
        <f>IF(ISBLANK(G2378),"",IF(ISTEXT(G2378),"",IF(INDEX(Sheet1!H$14:H$181,MATCH(F2378,Sheet1!A$14:A$181,0))&lt;&gt;0,IF(INDEX(Sheet1!I$14:I$181,MATCH(F2378,Sheet1!A$14:A$181,0))&lt;&gt;0,"Loan &amp; Cash","Loan"),"Cash")))</f>
        <v>Loan</v>
      </c>
      <c r="N2378">
        <f>IF(ISTEXT(E2378),"",IF(ISBLANK(E2378),"",IF(ISTEXT(D2378),"",IF(A2373="Invoice No. : ",INDEX(Sheet1!D$14:D$181,MATCH(B2373,Sheet1!A$14:A$181,0)),N2377))))</f>
        <v>2</v>
      </c>
      <c r="O2378" t="str">
        <f>IF(ISTEXT(E2378),"",IF(ISBLANK(E2378),"",IF(ISTEXT(D2378),"",IF(A2373="Invoice No. : ",INDEX(Sheet1!E$14:E$181,MATCH(B2373,Sheet1!A$14:A$181,0)),O2377))))</f>
        <v>RUBY</v>
      </c>
      <c r="P2378" t="str">
        <f>IF(ISTEXT(E2378),"",IF(ISBLANK(E2378),"",IF(ISTEXT(D2378),"",IF(A2373="Invoice No. : ",INDEX(Sheet1!G$14:G$181,MATCH(B2373,Sheet1!A$14:A$181,0)),P2377))))</f>
        <v>YUTUC, SHARA MAE MANGAOANG</v>
      </c>
      <c r="Q2378">
        <f t="shared" si="147"/>
        <v>130591.09</v>
      </c>
    </row>
    <row r="2379" spans="1:17" x14ac:dyDescent="0.2">
      <c r="A2379" s="10" t="s">
        <v>1501</v>
      </c>
      <c r="B2379" s="10" t="s">
        <v>1502</v>
      </c>
      <c r="C2379" s="11">
        <v>1</v>
      </c>
      <c r="D2379" s="11">
        <v>136.5</v>
      </c>
      <c r="E2379" s="11">
        <v>136.5</v>
      </c>
      <c r="F2379" s="26">
        <f t="shared" si="144"/>
        <v>2145437</v>
      </c>
      <c r="G2379" s="26">
        <f>IF(ISTEXT(E2379),"",IF(ISBLANK(E2379),"",IF(ISTEXT(D2379),"",IF(A2374="Invoice No. : ",INDEX(Sheet1!F$14:F$181,MATCH(B2374,Sheet1!A$14:A$181,0)),G2378))))</f>
        <v>47148</v>
      </c>
      <c r="H2379" s="26" t="str">
        <f t="shared" si="145"/>
        <v>01/17/2023</v>
      </c>
      <c r="I2379" s="26" t="str">
        <f>IF(ISTEXT(E2379),"",IF(ISBLANK(E2379),"",IF(ISTEXT(D2379),"",IF(A2374="Invoice No. : ",TEXT(INDEX(Sheet1!C$14:C$200,MATCH(B2374,Sheet1!A$14:A$200,0)),"hh:mm:ss"),I2378))))</f>
        <v>16:19:33</v>
      </c>
      <c r="J2379">
        <f t="shared" si="146"/>
        <v>2598</v>
      </c>
      <c r="K2379">
        <f>IF(ISBLANK(G2379),"",IF(ISTEXT(G2379),"",INDEX(Sheet1!H$14:H$181,MATCH(F2379,Sheet1!A$14:A$181,0))))</f>
        <v>2598</v>
      </c>
      <c r="L2379">
        <f>IF(ISBLANK(G2379),"",IF(ISTEXT(G2379),"",INDEX(Sheet1!I$14:I$181,MATCH(F2379,Sheet1!A$14:A$181,0))))</f>
        <v>0</v>
      </c>
      <c r="M2379" t="str">
        <f>IF(ISBLANK(G2379),"",IF(ISTEXT(G2379),"",IF(INDEX(Sheet1!H$14:H$181,MATCH(F2379,Sheet1!A$14:A$181,0))&lt;&gt;0,IF(INDEX(Sheet1!I$14:I$181,MATCH(F2379,Sheet1!A$14:A$181,0))&lt;&gt;0,"Loan &amp; Cash","Loan"),"Cash")))</f>
        <v>Loan</v>
      </c>
      <c r="N2379">
        <f>IF(ISTEXT(E2379),"",IF(ISBLANK(E2379),"",IF(ISTEXT(D2379),"",IF(A2374="Invoice No. : ",INDEX(Sheet1!D$14:D$181,MATCH(B2374,Sheet1!A$14:A$181,0)),N2378))))</f>
        <v>2</v>
      </c>
      <c r="O2379" t="str">
        <f>IF(ISTEXT(E2379),"",IF(ISBLANK(E2379),"",IF(ISTEXT(D2379),"",IF(A2374="Invoice No. : ",INDEX(Sheet1!E$14:E$181,MATCH(B2374,Sheet1!A$14:A$181,0)),O2378))))</f>
        <v>RUBY</v>
      </c>
      <c r="P2379" t="str">
        <f>IF(ISTEXT(E2379),"",IF(ISBLANK(E2379),"",IF(ISTEXT(D2379),"",IF(A2374="Invoice No. : ",INDEX(Sheet1!G$14:G$181,MATCH(B2374,Sheet1!A$14:A$181,0)),P2378))))</f>
        <v>YUTUC, SHARA MAE MANGAOANG</v>
      </c>
      <c r="Q2379">
        <f t="shared" si="147"/>
        <v>130591.09</v>
      </c>
    </row>
    <row r="2380" spans="1:17" x14ac:dyDescent="0.2">
      <c r="A2380" s="10" t="s">
        <v>1503</v>
      </c>
      <c r="B2380" s="10" t="s">
        <v>1504</v>
      </c>
      <c r="C2380" s="11">
        <v>1</v>
      </c>
      <c r="D2380" s="11">
        <v>77</v>
      </c>
      <c r="E2380" s="11">
        <v>77</v>
      </c>
      <c r="F2380" s="26">
        <f t="shared" si="144"/>
        <v>2145437</v>
      </c>
      <c r="G2380" s="26">
        <f>IF(ISTEXT(E2380),"",IF(ISBLANK(E2380),"",IF(ISTEXT(D2380),"",IF(A2375="Invoice No. : ",INDEX(Sheet1!F$14:F$181,MATCH(B2375,Sheet1!A$14:A$181,0)),G2379))))</f>
        <v>47148</v>
      </c>
      <c r="H2380" s="26" t="str">
        <f t="shared" si="145"/>
        <v>01/17/2023</v>
      </c>
      <c r="I2380" s="26" t="str">
        <f>IF(ISTEXT(E2380),"",IF(ISBLANK(E2380),"",IF(ISTEXT(D2380),"",IF(A2375="Invoice No. : ",TEXT(INDEX(Sheet1!C$14:C$200,MATCH(B2375,Sheet1!A$14:A$200,0)),"hh:mm:ss"),I2379))))</f>
        <v>16:19:33</v>
      </c>
      <c r="J2380">
        <f t="shared" si="146"/>
        <v>2598</v>
      </c>
      <c r="K2380">
        <f>IF(ISBLANK(G2380),"",IF(ISTEXT(G2380),"",INDEX(Sheet1!H$14:H$181,MATCH(F2380,Sheet1!A$14:A$181,0))))</f>
        <v>2598</v>
      </c>
      <c r="L2380">
        <f>IF(ISBLANK(G2380),"",IF(ISTEXT(G2380),"",INDEX(Sheet1!I$14:I$181,MATCH(F2380,Sheet1!A$14:A$181,0))))</f>
        <v>0</v>
      </c>
      <c r="M2380" t="str">
        <f>IF(ISBLANK(G2380),"",IF(ISTEXT(G2380),"",IF(INDEX(Sheet1!H$14:H$181,MATCH(F2380,Sheet1!A$14:A$181,0))&lt;&gt;0,IF(INDEX(Sheet1!I$14:I$181,MATCH(F2380,Sheet1!A$14:A$181,0))&lt;&gt;0,"Loan &amp; Cash","Loan"),"Cash")))</f>
        <v>Loan</v>
      </c>
      <c r="N2380">
        <f>IF(ISTEXT(E2380),"",IF(ISBLANK(E2380),"",IF(ISTEXT(D2380),"",IF(A2375="Invoice No. : ",INDEX(Sheet1!D$14:D$181,MATCH(B2375,Sheet1!A$14:A$181,0)),N2379))))</f>
        <v>2</v>
      </c>
      <c r="O2380" t="str">
        <f>IF(ISTEXT(E2380),"",IF(ISBLANK(E2380),"",IF(ISTEXT(D2380),"",IF(A2375="Invoice No. : ",INDEX(Sheet1!E$14:E$181,MATCH(B2375,Sheet1!A$14:A$181,0)),O2379))))</f>
        <v>RUBY</v>
      </c>
      <c r="P2380" t="str">
        <f>IF(ISTEXT(E2380),"",IF(ISBLANK(E2380),"",IF(ISTEXT(D2380),"",IF(A2375="Invoice No. : ",INDEX(Sheet1!G$14:G$181,MATCH(B2375,Sheet1!A$14:A$181,0)),P2379))))</f>
        <v>YUTUC, SHARA MAE MANGAOANG</v>
      </c>
      <c r="Q2380">
        <f t="shared" si="147"/>
        <v>130591.09</v>
      </c>
    </row>
    <row r="2381" spans="1:17" x14ac:dyDescent="0.2">
      <c r="A2381" s="10" t="s">
        <v>194</v>
      </c>
      <c r="B2381" s="10" t="s">
        <v>195</v>
      </c>
      <c r="C2381" s="11">
        <v>1</v>
      </c>
      <c r="D2381" s="11">
        <v>21</v>
      </c>
      <c r="E2381" s="11">
        <v>21</v>
      </c>
      <c r="F2381" s="26">
        <f t="shared" si="144"/>
        <v>2145437</v>
      </c>
      <c r="G2381" s="26">
        <f>IF(ISTEXT(E2381),"",IF(ISBLANK(E2381),"",IF(ISTEXT(D2381),"",IF(A2376="Invoice No. : ",INDEX(Sheet1!F$14:F$181,MATCH(B2376,Sheet1!A$14:A$181,0)),G2380))))</f>
        <v>47148</v>
      </c>
      <c r="H2381" s="26" t="str">
        <f t="shared" si="145"/>
        <v>01/17/2023</v>
      </c>
      <c r="I2381" s="26" t="str">
        <f>IF(ISTEXT(E2381),"",IF(ISBLANK(E2381),"",IF(ISTEXT(D2381),"",IF(A2376="Invoice No. : ",TEXT(INDEX(Sheet1!C$14:C$200,MATCH(B2376,Sheet1!A$14:A$200,0)),"hh:mm:ss"),I2380))))</f>
        <v>16:19:33</v>
      </c>
      <c r="J2381">
        <f t="shared" si="146"/>
        <v>2598</v>
      </c>
      <c r="K2381">
        <f>IF(ISBLANK(G2381),"",IF(ISTEXT(G2381),"",INDEX(Sheet1!H$14:H$181,MATCH(F2381,Sheet1!A$14:A$181,0))))</f>
        <v>2598</v>
      </c>
      <c r="L2381">
        <f>IF(ISBLANK(G2381),"",IF(ISTEXT(G2381),"",INDEX(Sheet1!I$14:I$181,MATCH(F2381,Sheet1!A$14:A$181,0))))</f>
        <v>0</v>
      </c>
      <c r="M2381" t="str">
        <f>IF(ISBLANK(G2381),"",IF(ISTEXT(G2381),"",IF(INDEX(Sheet1!H$14:H$181,MATCH(F2381,Sheet1!A$14:A$181,0))&lt;&gt;0,IF(INDEX(Sheet1!I$14:I$181,MATCH(F2381,Sheet1!A$14:A$181,0))&lt;&gt;0,"Loan &amp; Cash","Loan"),"Cash")))</f>
        <v>Loan</v>
      </c>
      <c r="N2381">
        <f>IF(ISTEXT(E2381),"",IF(ISBLANK(E2381),"",IF(ISTEXT(D2381),"",IF(A2376="Invoice No. : ",INDEX(Sheet1!D$14:D$181,MATCH(B2376,Sheet1!A$14:A$181,0)),N2380))))</f>
        <v>2</v>
      </c>
      <c r="O2381" t="str">
        <f>IF(ISTEXT(E2381),"",IF(ISBLANK(E2381),"",IF(ISTEXT(D2381),"",IF(A2376="Invoice No. : ",INDEX(Sheet1!E$14:E$181,MATCH(B2376,Sheet1!A$14:A$181,0)),O2380))))</f>
        <v>RUBY</v>
      </c>
      <c r="P2381" t="str">
        <f>IF(ISTEXT(E2381),"",IF(ISBLANK(E2381),"",IF(ISTEXT(D2381),"",IF(A2376="Invoice No. : ",INDEX(Sheet1!G$14:G$181,MATCH(B2376,Sheet1!A$14:A$181,0)),P2380))))</f>
        <v>YUTUC, SHARA MAE MANGAOANG</v>
      </c>
      <c r="Q2381">
        <f t="shared" si="147"/>
        <v>130591.09</v>
      </c>
    </row>
    <row r="2382" spans="1:17" x14ac:dyDescent="0.2">
      <c r="A2382" s="10" t="s">
        <v>767</v>
      </c>
      <c r="B2382" s="10" t="s">
        <v>768</v>
      </c>
      <c r="C2382" s="11">
        <v>1</v>
      </c>
      <c r="D2382" s="11">
        <v>15</v>
      </c>
      <c r="E2382" s="11">
        <v>15</v>
      </c>
      <c r="F2382" s="26">
        <f t="shared" si="144"/>
        <v>2145437</v>
      </c>
      <c r="G2382" s="26">
        <f>IF(ISTEXT(E2382),"",IF(ISBLANK(E2382),"",IF(ISTEXT(D2382),"",IF(A2377="Invoice No. : ",INDEX(Sheet1!F$14:F$181,MATCH(B2377,Sheet1!A$14:A$181,0)),G2381))))</f>
        <v>47148</v>
      </c>
      <c r="H2382" s="26" t="str">
        <f t="shared" si="145"/>
        <v>01/17/2023</v>
      </c>
      <c r="I2382" s="26" t="str">
        <f>IF(ISTEXT(E2382),"",IF(ISBLANK(E2382),"",IF(ISTEXT(D2382),"",IF(A2377="Invoice No. : ",TEXT(INDEX(Sheet1!C$14:C$200,MATCH(B2377,Sheet1!A$14:A$200,0)),"hh:mm:ss"),I2381))))</f>
        <v>16:19:33</v>
      </c>
      <c r="J2382">
        <f t="shared" si="146"/>
        <v>2598</v>
      </c>
      <c r="K2382">
        <f>IF(ISBLANK(G2382),"",IF(ISTEXT(G2382),"",INDEX(Sheet1!H$14:H$181,MATCH(F2382,Sheet1!A$14:A$181,0))))</f>
        <v>2598</v>
      </c>
      <c r="L2382">
        <f>IF(ISBLANK(G2382),"",IF(ISTEXT(G2382),"",INDEX(Sheet1!I$14:I$181,MATCH(F2382,Sheet1!A$14:A$181,0))))</f>
        <v>0</v>
      </c>
      <c r="M2382" t="str">
        <f>IF(ISBLANK(G2382),"",IF(ISTEXT(G2382),"",IF(INDEX(Sheet1!H$14:H$181,MATCH(F2382,Sheet1!A$14:A$181,0))&lt;&gt;0,IF(INDEX(Sheet1!I$14:I$181,MATCH(F2382,Sheet1!A$14:A$181,0))&lt;&gt;0,"Loan &amp; Cash","Loan"),"Cash")))</f>
        <v>Loan</v>
      </c>
      <c r="N2382">
        <f>IF(ISTEXT(E2382),"",IF(ISBLANK(E2382),"",IF(ISTEXT(D2382),"",IF(A2377="Invoice No. : ",INDEX(Sheet1!D$14:D$181,MATCH(B2377,Sheet1!A$14:A$181,0)),N2381))))</f>
        <v>2</v>
      </c>
      <c r="O2382" t="str">
        <f>IF(ISTEXT(E2382),"",IF(ISBLANK(E2382),"",IF(ISTEXT(D2382),"",IF(A2377="Invoice No. : ",INDEX(Sheet1!E$14:E$181,MATCH(B2377,Sheet1!A$14:A$181,0)),O2381))))</f>
        <v>RUBY</v>
      </c>
      <c r="P2382" t="str">
        <f>IF(ISTEXT(E2382),"",IF(ISBLANK(E2382),"",IF(ISTEXT(D2382),"",IF(A2377="Invoice No. : ",INDEX(Sheet1!G$14:G$181,MATCH(B2377,Sheet1!A$14:A$181,0)),P2381))))</f>
        <v>YUTUC, SHARA MAE MANGAOANG</v>
      </c>
      <c r="Q2382">
        <f t="shared" si="147"/>
        <v>130591.09</v>
      </c>
    </row>
    <row r="2383" spans="1:17" x14ac:dyDescent="0.2">
      <c r="A2383" s="10" t="s">
        <v>1337</v>
      </c>
      <c r="B2383" s="10" t="s">
        <v>1338</v>
      </c>
      <c r="C2383" s="11">
        <v>3</v>
      </c>
      <c r="D2383" s="11">
        <v>14.5</v>
      </c>
      <c r="E2383" s="11">
        <v>43.5</v>
      </c>
      <c r="F2383" s="26">
        <f t="shared" si="144"/>
        <v>2145437</v>
      </c>
      <c r="G2383" s="26">
        <f>IF(ISTEXT(E2383),"",IF(ISBLANK(E2383),"",IF(ISTEXT(D2383),"",IF(A2378="Invoice No. : ",INDEX(Sheet1!F$14:F$181,MATCH(B2378,Sheet1!A$14:A$181,0)),G2382))))</f>
        <v>47148</v>
      </c>
      <c r="H2383" s="26" t="str">
        <f t="shared" si="145"/>
        <v>01/17/2023</v>
      </c>
      <c r="I2383" s="26" t="str">
        <f>IF(ISTEXT(E2383),"",IF(ISBLANK(E2383),"",IF(ISTEXT(D2383),"",IF(A2378="Invoice No. : ",TEXT(INDEX(Sheet1!C$14:C$200,MATCH(B2378,Sheet1!A$14:A$200,0)),"hh:mm:ss"),I2382))))</f>
        <v>16:19:33</v>
      </c>
      <c r="J2383">
        <f t="shared" si="146"/>
        <v>2598</v>
      </c>
      <c r="K2383">
        <f>IF(ISBLANK(G2383),"",IF(ISTEXT(G2383),"",INDEX(Sheet1!H$14:H$181,MATCH(F2383,Sheet1!A$14:A$181,0))))</f>
        <v>2598</v>
      </c>
      <c r="L2383">
        <f>IF(ISBLANK(G2383),"",IF(ISTEXT(G2383),"",INDEX(Sheet1!I$14:I$181,MATCH(F2383,Sheet1!A$14:A$181,0))))</f>
        <v>0</v>
      </c>
      <c r="M2383" t="str">
        <f>IF(ISBLANK(G2383),"",IF(ISTEXT(G2383),"",IF(INDEX(Sheet1!H$14:H$181,MATCH(F2383,Sheet1!A$14:A$181,0))&lt;&gt;0,IF(INDEX(Sheet1!I$14:I$181,MATCH(F2383,Sheet1!A$14:A$181,0))&lt;&gt;0,"Loan &amp; Cash","Loan"),"Cash")))</f>
        <v>Loan</v>
      </c>
      <c r="N2383">
        <f>IF(ISTEXT(E2383),"",IF(ISBLANK(E2383),"",IF(ISTEXT(D2383),"",IF(A2378="Invoice No. : ",INDEX(Sheet1!D$14:D$181,MATCH(B2378,Sheet1!A$14:A$181,0)),N2382))))</f>
        <v>2</v>
      </c>
      <c r="O2383" t="str">
        <f>IF(ISTEXT(E2383),"",IF(ISBLANK(E2383),"",IF(ISTEXT(D2383),"",IF(A2378="Invoice No. : ",INDEX(Sheet1!E$14:E$181,MATCH(B2378,Sheet1!A$14:A$181,0)),O2382))))</f>
        <v>RUBY</v>
      </c>
      <c r="P2383" t="str">
        <f>IF(ISTEXT(E2383),"",IF(ISBLANK(E2383),"",IF(ISTEXT(D2383),"",IF(A2378="Invoice No. : ",INDEX(Sheet1!G$14:G$181,MATCH(B2378,Sheet1!A$14:A$181,0)),P2382))))</f>
        <v>YUTUC, SHARA MAE MANGAOANG</v>
      </c>
      <c r="Q2383">
        <f t="shared" si="147"/>
        <v>130591.09</v>
      </c>
    </row>
    <row r="2384" spans="1:17" x14ac:dyDescent="0.2">
      <c r="A2384" s="10" t="s">
        <v>1341</v>
      </c>
      <c r="B2384" s="10" t="s">
        <v>1342</v>
      </c>
      <c r="C2384" s="11">
        <v>2</v>
      </c>
      <c r="D2384" s="11">
        <v>10.5</v>
      </c>
      <c r="E2384" s="11">
        <v>21</v>
      </c>
      <c r="F2384" s="26">
        <f t="shared" si="144"/>
        <v>2145437</v>
      </c>
      <c r="G2384" s="26">
        <f>IF(ISTEXT(E2384),"",IF(ISBLANK(E2384),"",IF(ISTEXT(D2384),"",IF(A2379="Invoice No. : ",INDEX(Sheet1!F$14:F$181,MATCH(B2379,Sheet1!A$14:A$181,0)),G2383))))</f>
        <v>47148</v>
      </c>
      <c r="H2384" s="26" t="str">
        <f t="shared" si="145"/>
        <v>01/17/2023</v>
      </c>
      <c r="I2384" s="26" t="str">
        <f>IF(ISTEXT(E2384),"",IF(ISBLANK(E2384),"",IF(ISTEXT(D2384),"",IF(A2379="Invoice No. : ",TEXT(INDEX(Sheet1!C$14:C$200,MATCH(B2379,Sheet1!A$14:A$200,0)),"hh:mm:ss"),I2383))))</f>
        <v>16:19:33</v>
      </c>
      <c r="J2384">
        <f t="shared" si="146"/>
        <v>2598</v>
      </c>
      <c r="K2384">
        <f>IF(ISBLANK(G2384),"",IF(ISTEXT(G2384),"",INDEX(Sheet1!H$14:H$181,MATCH(F2384,Sheet1!A$14:A$181,0))))</f>
        <v>2598</v>
      </c>
      <c r="L2384">
        <f>IF(ISBLANK(G2384),"",IF(ISTEXT(G2384),"",INDEX(Sheet1!I$14:I$181,MATCH(F2384,Sheet1!A$14:A$181,0))))</f>
        <v>0</v>
      </c>
      <c r="M2384" t="str">
        <f>IF(ISBLANK(G2384),"",IF(ISTEXT(G2384),"",IF(INDEX(Sheet1!H$14:H$181,MATCH(F2384,Sheet1!A$14:A$181,0))&lt;&gt;0,IF(INDEX(Sheet1!I$14:I$181,MATCH(F2384,Sheet1!A$14:A$181,0))&lt;&gt;0,"Loan &amp; Cash","Loan"),"Cash")))</f>
        <v>Loan</v>
      </c>
      <c r="N2384">
        <f>IF(ISTEXT(E2384),"",IF(ISBLANK(E2384),"",IF(ISTEXT(D2384),"",IF(A2379="Invoice No. : ",INDEX(Sheet1!D$14:D$181,MATCH(B2379,Sheet1!A$14:A$181,0)),N2383))))</f>
        <v>2</v>
      </c>
      <c r="O2384" t="str">
        <f>IF(ISTEXT(E2384),"",IF(ISBLANK(E2384),"",IF(ISTEXT(D2384),"",IF(A2379="Invoice No. : ",INDEX(Sheet1!E$14:E$181,MATCH(B2379,Sheet1!A$14:A$181,0)),O2383))))</f>
        <v>RUBY</v>
      </c>
      <c r="P2384" t="str">
        <f>IF(ISTEXT(E2384),"",IF(ISBLANK(E2384),"",IF(ISTEXT(D2384),"",IF(A2379="Invoice No. : ",INDEX(Sheet1!G$14:G$181,MATCH(B2379,Sheet1!A$14:A$181,0)),P2383))))</f>
        <v>YUTUC, SHARA MAE MANGAOANG</v>
      </c>
      <c r="Q2384">
        <f t="shared" si="147"/>
        <v>130591.09</v>
      </c>
    </row>
    <row r="2385" spans="1:17" x14ac:dyDescent="0.2">
      <c r="A2385" s="10" t="s">
        <v>69</v>
      </c>
      <c r="B2385" s="10" t="s">
        <v>70</v>
      </c>
      <c r="C2385" s="11">
        <v>1</v>
      </c>
      <c r="D2385" s="11">
        <v>24</v>
      </c>
      <c r="E2385" s="11">
        <v>24</v>
      </c>
      <c r="F2385" s="26">
        <f t="shared" ref="F2385:F2448" si="148">IF(ISTEXT(E2385),"",IF(ISBLANK(E2385),"",IF(ISTEXT(D2385),"",IF(A2380="Invoice No. : ",B2380,F2384))))</f>
        <v>2145437</v>
      </c>
      <c r="G2385" s="26">
        <f>IF(ISTEXT(E2385),"",IF(ISBLANK(E2385),"",IF(ISTEXT(D2385),"",IF(A2380="Invoice No. : ",INDEX(Sheet1!F$14:F$181,MATCH(B2380,Sheet1!A$14:A$181,0)),G2384))))</f>
        <v>47148</v>
      </c>
      <c r="H2385" s="26" t="str">
        <f t="shared" ref="H2385:H2448" si="149">IF(ISTEXT(E2385),"",IF(ISBLANK(E2385),"",IF(ISTEXT(D2385),"",IF(A2380="Invoice No. : ",TEXT(B2381,"mm/dd/yyyy"),H2384))))</f>
        <v>01/17/2023</v>
      </c>
      <c r="I2385" s="26" t="str">
        <f>IF(ISTEXT(E2385),"",IF(ISBLANK(E2385),"",IF(ISTEXT(D2385),"",IF(A2380="Invoice No. : ",TEXT(INDEX(Sheet1!C$14:C$200,MATCH(B2380,Sheet1!A$14:A$200,0)),"hh:mm:ss"),I2384))))</f>
        <v>16:19:33</v>
      </c>
      <c r="J2385">
        <f t="shared" ref="J2385:J2448" si="150">IF(D2386="Invoice Amount",E2386,IF(ISBLANK(D2385),"",J2386))</f>
        <v>2598</v>
      </c>
      <c r="K2385">
        <f>IF(ISBLANK(G2385),"",IF(ISTEXT(G2385),"",INDEX(Sheet1!H$14:H$181,MATCH(F2385,Sheet1!A$14:A$181,0))))</f>
        <v>2598</v>
      </c>
      <c r="L2385">
        <f>IF(ISBLANK(G2385),"",IF(ISTEXT(G2385),"",INDEX(Sheet1!I$14:I$181,MATCH(F2385,Sheet1!A$14:A$181,0))))</f>
        <v>0</v>
      </c>
      <c r="M2385" t="str">
        <f>IF(ISBLANK(G2385),"",IF(ISTEXT(G2385),"",IF(INDEX(Sheet1!H$14:H$181,MATCH(F2385,Sheet1!A$14:A$181,0))&lt;&gt;0,IF(INDEX(Sheet1!I$14:I$181,MATCH(F2385,Sheet1!A$14:A$181,0))&lt;&gt;0,"Loan &amp; Cash","Loan"),"Cash")))</f>
        <v>Loan</v>
      </c>
      <c r="N2385">
        <f>IF(ISTEXT(E2385),"",IF(ISBLANK(E2385),"",IF(ISTEXT(D2385),"",IF(A2380="Invoice No. : ",INDEX(Sheet1!D$14:D$181,MATCH(B2380,Sheet1!A$14:A$181,0)),N2384))))</f>
        <v>2</v>
      </c>
      <c r="O2385" t="str">
        <f>IF(ISTEXT(E2385),"",IF(ISBLANK(E2385),"",IF(ISTEXT(D2385),"",IF(A2380="Invoice No. : ",INDEX(Sheet1!E$14:E$181,MATCH(B2380,Sheet1!A$14:A$181,0)),O2384))))</f>
        <v>RUBY</v>
      </c>
      <c r="P2385" t="str">
        <f>IF(ISTEXT(E2385),"",IF(ISBLANK(E2385),"",IF(ISTEXT(D2385),"",IF(A2380="Invoice No. : ",INDEX(Sheet1!G$14:G$181,MATCH(B2380,Sheet1!A$14:A$181,0)),P2384))))</f>
        <v>YUTUC, SHARA MAE MANGAOANG</v>
      </c>
      <c r="Q2385">
        <f t="shared" ref="Q2385:Q2448" si="151">IF(ISBLANK(C2385),"",IF(ISNUMBER(C2385),VLOOKUP("Grand Total : ",D:E,2,FALSE),""))</f>
        <v>130591.09</v>
      </c>
    </row>
    <row r="2386" spans="1:17" x14ac:dyDescent="0.2">
      <c r="A2386" s="10" t="s">
        <v>1505</v>
      </c>
      <c r="B2386" s="10" t="s">
        <v>1506</v>
      </c>
      <c r="C2386" s="11">
        <v>1</v>
      </c>
      <c r="D2386" s="11">
        <v>24</v>
      </c>
      <c r="E2386" s="11">
        <v>24</v>
      </c>
      <c r="F2386" s="26">
        <f t="shared" si="148"/>
        <v>2145437</v>
      </c>
      <c r="G2386" s="26">
        <f>IF(ISTEXT(E2386),"",IF(ISBLANK(E2386),"",IF(ISTEXT(D2386),"",IF(A2381="Invoice No. : ",INDEX(Sheet1!F$14:F$181,MATCH(B2381,Sheet1!A$14:A$181,0)),G2385))))</f>
        <v>47148</v>
      </c>
      <c r="H2386" s="26" t="str">
        <f t="shared" si="149"/>
        <v>01/17/2023</v>
      </c>
      <c r="I2386" s="26" t="str">
        <f>IF(ISTEXT(E2386),"",IF(ISBLANK(E2386),"",IF(ISTEXT(D2386),"",IF(A2381="Invoice No. : ",TEXT(INDEX(Sheet1!C$14:C$200,MATCH(B2381,Sheet1!A$14:A$200,0)),"hh:mm:ss"),I2385))))</f>
        <v>16:19:33</v>
      </c>
      <c r="J2386">
        <f t="shared" si="150"/>
        <v>2598</v>
      </c>
      <c r="K2386">
        <f>IF(ISBLANK(G2386),"",IF(ISTEXT(G2386),"",INDEX(Sheet1!H$14:H$181,MATCH(F2386,Sheet1!A$14:A$181,0))))</f>
        <v>2598</v>
      </c>
      <c r="L2386">
        <f>IF(ISBLANK(G2386),"",IF(ISTEXT(G2386),"",INDEX(Sheet1!I$14:I$181,MATCH(F2386,Sheet1!A$14:A$181,0))))</f>
        <v>0</v>
      </c>
      <c r="M2386" t="str">
        <f>IF(ISBLANK(G2386),"",IF(ISTEXT(G2386),"",IF(INDEX(Sheet1!H$14:H$181,MATCH(F2386,Sheet1!A$14:A$181,0))&lt;&gt;0,IF(INDEX(Sheet1!I$14:I$181,MATCH(F2386,Sheet1!A$14:A$181,0))&lt;&gt;0,"Loan &amp; Cash","Loan"),"Cash")))</f>
        <v>Loan</v>
      </c>
      <c r="N2386">
        <f>IF(ISTEXT(E2386),"",IF(ISBLANK(E2386),"",IF(ISTEXT(D2386),"",IF(A2381="Invoice No. : ",INDEX(Sheet1!D$14:D$181,MATCH(B2381,Sheet1!A$14:A$181,0)),N2385))))</f>
        <v>2</v>
      </c>
      <c r="O2386" t="str">
        <f>IF(ISTEXT(E2386),"",IF(ISBLANK(E2386),"",IF(ISTEXT(D2386),"",IF(A2381="Invoice No. : ",INDEX(Sheet1!E$14:E$181,MATCH(B2381,Sheet1!A$14:A$181,0)),O2385))))</f>
        <v>RUBY</v>
      </c>
      <c r="P2386" t="str">
        <f>IF(ISTEXT(E2386),"",IF(ISBLANK(E2386),"",IF(ISTEXT(D2386),"",IF(A2381="Invoice No. : ",INDEX(Sheet1!G$14:G$181,MATCH(B2381,Sheet1!A$14:A$181,0)),P2385))))</f>
        <v>YUTUC, SHARA MAE MANGAOANG</v>
      </c>
      <c r="Q2386">
        <f t="shared" si="151"/>
        <v>130591.09</v>
      </c>
    </row>
    <row r="2387" spans="1:17" x14ac:dyDescent="0.2">
      <c r="A2387" s="10" t="s">
        <v>1507</v>
      </c>
      <c r="B2387" s="10" t="s">
        <v>1508</v>
      </c>
      <c r="C2387" s="11">
        <v>1</v>
      </c>
      <c r="D2387" s="11">
        <v>24</v>
      </c>
      <c r="E2387" s="11">
        <v>24</v>
      </c>
      <c r="F2387" s="26">
        <f t="shared" si="148"/>
        <v>2145437</v>
      </c>
      <c r="G2387" s="26">
        <f>IF(ISTEXT(E2387),"",IF(ISBLANK(E2387),"",IF(ISTEXT(D2387),"",IF(A2382="Invoice No. : ",INDEX(Sheet1!F$14:F$181,MATCH(B2382,Sheet1!A$14:A$181,0)),G2386))))</f>
        <v>47148</v>
      </c>
      <c r="H2387" s="26" t="str">
        <f t="shared" si="149"/>
        <v>01/17/2023</v>
      </c>
      <c r="I2387" s="26" t="str">
        <f>IF(ISTEXT(E2387),"",IF(ISBLANK(E2387),"",IF(ISTEXT(D2387),"",IF(A2382="Invoice No. : ",TEXT(INDEX(Sheet1!C$14:C$200,MATCH(B2382,Sheet1!A$14:A$200,0)),"hh:mm:ss"),I2386))))</f>
        <v>16:19:33</v>
      </c>
      <c r="J2387">
        <f t="shared" si="150"/>
        <v>2598</v>
      </c>
      <c r="K2387">
        <f>IF(ISBLANK(G2387),"",IF(ISTEXT(G2387),"",INDEX(Sheet1!H$14:H$181,MATCH(F2387,Sheet1!A$14:A$181,0))))</f>
        <v>2598</v>
      </c>
      <c r="L2387">
        <f>IF(ISBLANK(G2387),"",IF(ISTEXT(G2387),"",INDEX(Sheet1!I$14:I$181,MATCH(F2387,Sheet1!A$14:A$181,0))))</f>
        <v>0</v>
      </c>
      <c r="M2387" t="str">
        <f>IF(ISBLANK(G2387),"",IF(ISTEXT(G2387),"",IF(INDEX(Sheet1!H$14:H$181,MATCH(F2387,Sheet1!A$14:A$181,0))&lt;&gt;0,IF(INDEX(Sheet1!I$14:I$181,MATCH(F2387,Sheet1!A$14:A$181,0))&lt;&gt;0,"Loan &amp; Cash","Loan"),"Cash")))</f>
        <v>Loan</v>
      </c>
      <c r="N2387">
        <f>IF(ISTEXT(E2387),"",IF(ISBLANK(E2387),"",IF(ISTEXT(D2387),"",IF(A2382="Invoice No. : ",INDEX(Sheet1!D$14:D$181,MATCH(B2382,Sheet1!A$14:A$181,0)),N2386))))</f>
        <v>2</v>
      </c>
      <c r="O2387" t="str">
        <f>IF(ISTEXT(E2387),"",IF(ISBLANK(E2387),"",IF(ISTEXT(D2387),"",IF(A2382="Invoice No. : ",INDEX(Sheet1!E$14:E$181,MATCH(B2382,Sheet1!A$14:A$181,0)),O2386))))</f>
        <v>RUBY</v>
      </c>
      <c r="P2387" t="str">
        <f>IF(ISTEXT(E2387),"",IF(ISBLANK(E2387),"",IF(ISTEXT(D2387),"",IF(A2382="Invoice No. : ",INDEX(Sheet1!G$14:G$181,MATCH(B2382,Sheet1!A$14:A$181,0)),P2386))))</f>
        <v>YUTUC, SHARA MAE MANGAOANG</v>
      </c>
      <c r="Q2387">
        <f t="shared" si="151"/>
        <v>130591.09</v>
      </c>
    </row>
    <row r="2388" spans="1:17" x14ac:dyDescent="0.2">
      <c r="A2388" s="10" t="s">
        <v>931</v>
      </c>
      <c r="B2388" s="10" t="s">
        <v>932</v>
      </c>
      <c r="C2388" s="11">
        <v>1</v>
      </c>
      <c r="D2388" s="11">
        <v>30.75</v>
      </c>
      <c r="E2388" s="11">
        <v>30.75</v>
      </c>
      <c r="F2388" s="26">
        <f t="shared" si="148"/>
        <v>2145437</v>
      </c>
      <c r="G2388" s="26">
        <f>IF(ISTEXT(E2388),"",IF(ISBLANK(E2388),"",IF(ISTEXT(D2388),"",IF(A2383="Invoice No. : ",INDEX(Sheet1!F$14:F$181,MATCH(B2383,Sheet1!A$14:A$181,0)),G2387))))</f>
        <v>47148</v>
      </c>
      <c r="H2388" s="26" t="str">
        <f t="shared" si="149"/>
        <v>01/17/2023</v>
      </c>
      <c r="I2388" s="26" t="str">
        <f>IF(ISTEXT(E2388),"",IF(ISBLANK(E2388),"",IF(ISTEXT(D2388),"",IF(A2383="Invoice No. : ",TEXT(INDEX(Sheet1!C$14:C$200,MATCH(B2383,Sheet1!A$14:A$200,0)),"hh:mm:ss"),I2387))))</f>
        <v>16:19:33</v>
      </c>
      <c r="J2388">
        <f t="shared" si="150"/>
        <v>2598</v>
      </c>
      <c r="K2388">
        <f>IF(ISBLANK(G2388),"",IF(ISTEXT(G2388),"",INDEX(Sheet1!H$14:H$181,MATCH(F2388,Sheet1!A$14:A$181,0))))</f>
        <v>2598</v>
      </c>
      <c r="L2388">
        <f>IF(ISBLANK(G2388),"",IF(ISTEXT(G2388),"",INDEX(Sheet1!I$14:I$181,MATCH(F2388,Sheet1!A$14:A$181,0))))</f>
        <v>0</v>
      </c>
      <c r="M2388" t="str">
        <f>IF(ISBLANK(G2388),"",IF(ISTEXT(G2388),"",IF(INDEX(Sheet1!H$14:H$181,MATCH(F2388,Sheet1!A$14:A$181,0))&lt;&gt;0,IF(INDEX(Sheet1!I$14:I$181,MATCH(F2388,Sheet1!A$14:A$181,0))&lt;&gt;0,"Loan &amp; Cash","Loan"),"Cash")))</f>
        <v>Loan</v>
      </c>
      <c r="N2388">
        <f>IF(ISTEXT(E2388),"",IF(ISBLANK(E2388),"",IF(ISTEXT(D2388),"",IF(A2383="Invoice No. : ",INDEX(Sheet1!D$14:D$181,MATCH(B2383,Sheet1!A$14:A$181,0)),N2387))))</f>
        <v>2</v>
      </c>
      <c r="O2388" t="str">
        <f>IF(ISTEXT(E2388),"",IF(ISBLANK(E2388),"",IF(ISTEXT(D2388),"",IF(A2383="Invoice No. : ",INDEX(Sheet1!E$14:E$181,MATCH(B2383,Sheet1!A$14:A$181,0)),O2387))))</f>
        <v>RUBY</v>
      </c>
      <c r="P2388" t="str">
        <f>IF(ISTEXT(E2388),"",IF(ISBLANK(E2388),"",IF(ISTEXT(D2388),"",IF(A2383="Invoice No. : ",INDEX(Sheet1!G$14:G$181,MATCH(B2383,Sheet1!A$14:A$181,0)),P2387))))</f>
        <v>YUTUC, SHARA MAE MANGAOANG</v>
      </c>
      <c r="Q2388">
        <f t="shared" si="151"/>
        <v>130591.09</v>
      </c>
    </row>
    <row r="2389" spans="1:17" x14ac:dyDescent="0.2">
      <c r="A2389" s="10" t="s">
        <v>53</v>
      </c>
      <c r="B2389" s="10" t="s">
        <v>54</v>
      </c>
      <c r="C2389" s="11">
        <v>2</v>
      </c>
      <c r="D2389" s="11">
        <v>8.25</v>
      </c>
      <c r="E2389" s="11">
        <v>16.5</v>
      </c>
      <c r="F2389" s="26">
        <f t="shared" si="148"/>
        <v>2145437</v>
      </c>
      <c r="G2389" s="26">
        <f>IF(ISTEXT(E2389),"",IF(ISBLANK(E2389),"",IF(ISTEXT(D2389),"",IF(A2384="Invoice No. : ",INDEX(Sheet1!F$14:F$181,MATCH(B2384,Sheet1!A$14:A$181,0)),G2388))))</f>
        <v>47148</v>
      </c>
      <c r="H2389" s="26" t="str">
        <f t="shared" si="149"/>
        <v>01/17/2023</v>
      </c>
      <c r="I2389" s="26" t="str">
        <f>IF(ISTEXT(E2389),"",IF(ISBLANK(E2389),"",IF(ISTEXT(D2389),"",IF(A2384="Invoice No. : ",TEXT(INDEX(Sheet1!C$14:C$200,MATCH(B2384,Sheet1!A$14:A$200,0)),"hh:mm:ss"),I2388))))</f>
        <v>16:19:33</v>
      </c>
      <c r="J2389">
        <f t="shared" si="150"/>
        <v>2598</v>
      </c>
      <c r="K2389">
        <f>IF(ISBLANK(G2389),"",IF(ISTEXT(G2389),"",INDEX(Sheet1!H$14:H$181,MATCH(F2389,Sheet1!A$14:A$181,0))))</f>
        <v>2598</v>
      </c>
      <c r="L2389">
        <f>IF(ISBLANK(G2389),"",IF(ISTEXT(G2389),"",INDEX(Sheet1!I$14:I$181,MATCH(F2389,Sheet1!A$14:A$181,0))))</f>
        <v>0</v>
      </c>
      <c r="M2389" t="str">
        <f>IF(ISBLANK(G2389),"",IF(ISTEXT(G2389),"",IF(INDEX(Sheet1!H$14:H$181,MATCH(F2389,Sheet1!A$14:A$181,0))&lt;&gt;0,IF(INDEX(Sheet1!I$14:I$181,MATCH(F2389,Sheet1!A$14:A$181,0))&lt;&gt;0,"Loan &amp; Cash","Loan"),"Cash")))</f>
        <v>Loan</v>
      </c>
      <c r="N2389">
        <f>IF(ISTEXT(E2389),"",IF(ISBLANK(E2389),"",IF(ISTEXT(D2389),"",IF(A2384="Invoice No. : ",INDEX(Sheet1!D$14:D$181,MATCH(B2384,Sheet1!A$14:A$181,0)),N2388))))</f>
        <v>2</v>
      </c>
      <c r="O2389" t="str">
        <f>IF(ISTEXT(E2389),"",IF(ISBLANK(E2389),"",IF(ISTEXT(D2389),"",IF(A2384="Invoice No. : ",INDEX(Sheet1!E$14:E$181,MATCH(B2384,Sheet1!A$14:A$181,0)),O2388))))</f>
        <v>RUBY</v>
      </c>
      <c r="P2389" t="str">
        <f>IF(ISTEXT(E2389),"",IF(ISBLANK(E2389),"",IF(ISTEXT(D2389),"",IF(A2384="Invoice No. : ",INDEX(Sheet1!G$14:G$181,MATCH(B2384,Sheet1!A$14:A$181,0)),P2388))))</f>
        <v>YUTUC, SHARA MAE MANGAOANG</v>
      </c>
      <c r="Q2389">
        <f t="shared" si="151"/>
        <v>130591.09</v>
      </c>
    </row>
    <row r="2390" spans="1:17" x14ac:dyDescent="0.2">
      <c r="A2390" s="10" t="s">
        <v>649</v>
      </c>
      <c r="B2390" s="10" t="s">
        <v>650</v>
      </c>
      <c r="C2390" s="11">
        <v>2</v>
      </c>
      <c r="D2390" s="11">
        <v>8.25</v>
      </c>
      <c r="E2390" s="11">
        <v>16.5</v>
      </c>
      <c r="F2390" s="26">
        <f t="shared" si="148"/>
        <v>2145437</v>
      </c>
      <c r="G2390" s="26">
        <f>IF(ISTEXT(E2390),"",IF(ISBLANK(E2390),"",IF(ISTEXT(D2390),"",IF(A2385="Invoice No. : ",INDEX(Sheet1!F$14:F$181,MATCH(B2385,Sheet1!A$14:A$181,0)),G2389))))</f>
        <v>47148</v>
      </c>
      <c r="H2390" s="26" t="str">
        <f t="shared" si="149"/>
        <v>01/17/2023</v>
      </c>
      <c r="I2390" s="26" t="str">
        <f>IF(ISTEXT(E2390),"",IF(ISBLANK(E2390),"",IF(ISTEXT(D2390),"",IF(A2385="Invoice No. : ",TEXT(INDEX(Sheet1!C$14:C$200,MATCH(B2385,Sheet1!A$14:A$200,0)),"hh:mm:ss"),I2389))))</f>
        <v>16:19:33</v>
      </c>
      <c r="J2390">
        <f t="shared" si="150"/>
        <v>2598</v>
      </c>
      <c r="K2390">
        <f>IF(ISBLANK(G2390),"",IF(ISTEXT(G2390),"",INDEX(Sheet1!H$14:H$181,MATCH(F2390,Sheet1!A$14:A$181,0))))</f>
        <v>2598</v>
      </c>
      <c r="L2390">
        <f>IF(ISBLANK(G2390),"",IF(ISTEXT(G2390),"",INDEX(Sheet1!I$14:I$181,MATCH(F2390,Sheet1!A$14:A$181,0))))</f>
        <v>0</v>
      </c>
      <c r="M2390" t="str">
        <f>IF(ISBLANK(G2390),"",IF(ISTEXT(G2390),"",IF(INDEX(Sheet1!H$14:H$181,MATCH(F2390,Sheet1!A$14:A$181,0))&lt;&gt;0,IF(INDEX(Sheet1!I$14:I$181,MATCH(F2390,Sheet1!A$14:A$181,0))&lt;&gt;0,"Loan &amp; Cash","Loan"),"Cash")))</f>
        <v>Loan</v>
      </c>
      <c r="N2390">
        <f>IF(ISTEXT(E2390),"",IF(ISBLANK(E2390),"",IF(ISTEXT(D2390),"",IF(A2385="Invoice No. : ",INDEX(Sheet1!D$14:D$181,MATCH(B2385,Sheet1!A$14:A$181,0)),N2389))))</f>
        <v>2</v>
      </c>
      <c r="O2390" t="str">
        <f>IF(ISTEXT(E2390),"",IF(ISBLANK(E2390),"",IF(ISTEXT(D2390),"",IF(A2385="Invoice No. : ",INDEX(Sheet1!E$14:E$181,MATCH(B2385,Sheet1!A$14:A$181,0)),O2389))))</f>
        <v>RUBY</v>
      </c>
      <c r="P2390" t="str">
        <f>IF(ISTEXT(E2390),"",IF(ISBLANK(E2390),"",IF(ISTEXT(D2390),"",IF(A2385="Invoice No. : ",INDEX(Sheet1!G$14:G$181,MATCH(B2385,Sheet1!A$14:A$181,0)),P2389))))</f>
        <v>YUTUC, SHARA MAE MANGAOANG</v>
      </c>
      <c r="Q2390">
        <f t="shared" si="151"/>
        <v>130591.09</v>
      </c>
    </row>
    <row r="2391" spans="1:17" x14ac:dyDescent="0.2">
      <c r="A2391" s="10" t="s">
        <v>915</v>
      </c>
      <c r="B2391" s="10" t="s">
        <v>916</v>
      </c>
      <c r="C2391" s="11">
        <v>2</v>
      </c>
      <c r="D2391" s="11">
        <v>15.25</v>
      </c>
      <c r="E2391" s="11">
        <v>30.5</v>
      </c>
      <c r="F2391" s="26">
        <f t="shared" si="148"/>
        <v>2145437</v>
      </c>
      <c r="G2391" s="26">
        <f>IF(ISTEXT(E2391),"",IF(ISBLANK(E2391),"",IF(ISTEXT(D2391),"",IF(A2386="Invoice No. : ",INDEX(Sheet1!F$14:F$181,MATCH(B2386,Sheet1!A$14:A$181,0)),G2390))))</f>
        <v>47148</v>
      </c>
      <c r="H2391" s="26" t="str">
        <f t="shared" si="149"/>
        <v>01/17/2023</v>
      </c>
      <c r="I2391" s="26" t="str">
        <f>IF(ISTEXT(E2391),"",IF(ISBLANK(E2391),"",IF(ISTEXT(D2391),"",IF(A2386="Invoice No. : ",TEXT(INDEX(Sheet1!C$14:C$200,MATCH(B2386,Sheet1!A$14:A$200,0)),"hh:mm:ss"),I2390))))</f>
        <v>16:19:33</v>
      </c>
      <c r="J2391">
        <f t="shared" si="150"/>
        <v>2598</v>
      </c>
      <c r="K2391">
        <f>IF(ISBLANK(G2391),"",IF(ISTEXT(G2391),"",INDEX(Sheet1!H$14:H$181,MATCH(F2391,Sheet1!A$14:A$181,0))))</f>
        <v>2598</v>
      </c>
      <c r="L2391">
        <f>IF(ISBLANK(G2391),"",IF(ISTEXT(G2391),"",INDEX(Sheet1!I$14:I$181,MATCH(F2391,Sheet1!A$14:A$181,0))))</f>
        <v>0</v>
      </c>
      <c r="M2391" t="str">
        <f>IF(ISBLANK(G2391),"",IF(ISTEXT(G2391),"",IF(INDEX(Sheet1!H$14:H$181,MATCH(F2391,Sheet1!A$14:A$181,0))&lt;&gt;0,IF(INDEX(Sheet1!I$14:I$181,MATCH(F2391,Sheet1!A$14:A$181,0))&lt;&gt;0,"Loan &amp; Cash","Loan"),"Cash")))</f>
        <v>Loan</v>
      </c>
      <c r="N2391">
        <f>IF(ISTEXT(E2391),"",IF(ISBLANK(E2391),"",IF(ISTEXT(D2391),"",IF(A2386="Invoice No. : ",INDEX(Sheet1!D$14:D$181,MATCH(B2386,Sheet1!A$14:A$181,0)),N2390))))</f>
        <v>2</v>
      </c>
      <c r="O2391" t="str">
        <f>IF(ISTEXT(E2391),"",IF(ISBLANK(E2391),"",IF(ISTEXT(D2391),"",IF(A2386="Invoice No. : ",INDEX(Sheet1!E$14:E$181,MATCH(B2386,Sheet1!A$14:A$181,0)),O2390))))</f>
        <v>RUBY</v>
      </c>
      <c r="P2391" t="str">
        <f>IF(ISTEXT(E2391),"",IF(ISBLANK(E2391),"",IF(ISTEXT(D2391),"",IF(A2386="Invoice No. : ",INDEX(Sheet1!G$14:G$181,MATCH(B2386,Sheet1!A$14:A$181,0)),P2390))))</f>
        <v>YUTUC, SHARA MAE MANGAOANG</v>
      </c>
      <c r="Q2391">
        <f t="shared" si="151"/>
        <v>130591.09</v>
      </c>
    </row>
    <row r="2392" spans="1:17" x14ac:dyDescent="0.2">
      <c r="A2392" s="10" t="s">
        <v>1509</v>
      </c>
      <c r="B2392" s="10" t="s">
        <v>1510</v>
      </c>
      <c r="C2392" s="11">
        <v>1</v>
      </c>
      <c r="D2392" s="11">
        <v>58</v>
      </c>
      <c r="E2392" s="11">
        <v>58</v>
      </c>
      <c r="F2392" s="26">
        <f t="shared" si="148"/>
        <v>2145437</v>
      </c>
      <c r="G2392" s="26">
        <f>IF(ISTEXT(E2392),"",IF(ISBLANK(E2392),"",IF(ISTEXT(D2392),"",IF(A2387="Invoice No. : ",INDEX(Sheet1!F$14:F$181,MATCH(B2387,Sheet1!A$14:A$181,0)),G2391))))</f>
        <v>47148</v>
      </c>
      <c r="H2392" s="26" t="str">
        <f t="shared" si="149"/>
        <v>01/17/2023</v>
      </c>
      <c r="I2392" s="26" t="str">
        <f>IF(ISTEXT(E2392),"",IF(ISBLANK(E2392),"",IF(ISTEXT(D2392),"",IF(A2387="Invoice No. : ",TEXT(INDEX(Sheet1!C$14:C$200,MATCH(B2387,Sheet1!A$14:A$200,0)),"hh:mm:ss"),I2391))))</f>
        <v>16:19:33</v>
      </c>
      <c r="J2392">
        <f t="shared" si="150"/>
        <v>2598</v>
      </c>
      <c r="K2392">
        <f>IF(ISBLANK(G2392),"",IF(ISTEXT(G2392),"",INDEX(Sheet1!H$14:H$181,MATCH(F2392,Sheet1!A$14:A$181,0))))</f>
        <v>2598</v>
      </c>
      <c r="L2392">
        <f>IF(ISBLANK(G2392),"",IF(ISTEXT(G2392),"",INDEX(Sheet1!I$14:I$181,MATCH(F2392,Sheet1!A$14:A$181,0))))</f>
        <v>0</v>
      </c>
      <c r="M2392" t="str">
        <f>IF(ISBLANK(G2392),"",IF(ISTEXT(G2392),"",IF(INDEX(Sheet1!H$14:H$181,MATCH(F2392,Sheet1!A$14:A$181,0))&lt;&gt;0,IF(INDEX(Sheet1!I$14:I$181,MATCH(F2392,Sheet1!A$14:A$181,0))&lt;&gt;0,"Loan &amp; Cash","Loan"),"Cash")))</f>
        <v>Loan</v>
      </c>
      <c r="N2392">
        <f>IF(ISTEXT(E2392),"",IF(ISBLANK(E2392),"",IF(ISTEXT(D2392),"",IF(A2387="Invoice No. : ",INDEX(Sheet1!D$14:D$181,MATCH(B2387,Sheet1!A$14:A$181,0)),N2391))))</f>
        <v>2</v>
      </c>
      <c r="O2392" t="str">
        <f>IF(ISTEXT(E2392),"",IF(ISBLANK(E2392),"",IF(ISTEXT(D2392),"",IF(A2387="Invoice No. : ",INDEX(Sheet1!E$14:E$181,MATCH(B2387,Sheet1!A$14:A$181,0)),O2391))))</f>
        <v>RUBY</v>
      </c>
      <c r="P2392" t="str">
        <f>IF(ISTEXT(E2392),"",IF(ISBLANK(E2392),"",IF(ISTEXT(D2392),"",IF(A2387="Invoice No. : ",INDEX(Sheet1!G$14:G$181,MATCH(B2387,Sheet1!A$14:A$181,0)),P2391))))</f>
        <v>YUTUC, SHARA MAE MANGAOANG</v>
      </c>
      <c r="Q2392">
        <f t="shared" si="151"/>
        <v>130591.09</v>
      </c>
    </row>
    <row r="2393" spans="1:17" x14ac:dyDescent="0.2">
      <c r="A2393" s="10" t="s">
        <v>1293</v>
      </c>
      <c r="B2393" s="10" t="s">
        <v>1294</v>
      </c>
      <c r="C2393" s="11">
        <v>1</v>
      </c>
      <c r="D2393" s="11">
        <v>29</v>
      </c>
      <c r="E2393" s="11">
        <v>29</v>
      </c>
      <c r="F2393" s="26">
        <f t="shared" si="148"/>
        <v>2145437</v>
      </c>
      <c r="G2393" s="26">
        <f>IF(ISTEXT(E2393),"",IF(ISBLANK(E2393),"",IF(ISTEXT(D2393),"",IF(A2388="Invoice No. : ",INDEX(Sheet1!F$14:F$181,MATCH(B2388,Sheet1!A$14:A$181,0)),G2392))))</f>
        <v>47148</v>
      </c>
      <c r="H2393" s="26" t="str">
        <f t="shared" si="149"/>
        <v>01/17/2023</v>
      </c>
      <c r="I2393" s="26" t="str">
        <f>IF(ISTEXT(E2393),"",IF(ISBLANK(E2393),"",IF(ISTEXT(D2393),"",IF(A2388="Invoice No. : ",TEXT(INDEX(Sheet1!C$14:C$200,MATCH(B2388,Sheet1!A$14:A$200,0)),"hh:mm:ss"),I2392))))</f>
        <v>16:19:33</v>
      </c>
      <c r="J2393">
        <f t="shared" si="150"/>
        <v>2598</v>
      </c>
      <c r="K2393">
        <f>IF(ISBLANK(G2393),"",IF(ISTEXT(G2393),"",INDEX(Sheet1!H$14:H$181,MATCH(F2393,Sheet1!A$14:A$181,0))))</f>
        <v>2598</v>
      </c>
      <c r="L2393">
        <f>IF(ISBLANK(G2393),"",IF(ISTEXT(G2393),"",INDEX(Sheet1!I$14:I$181,MATCH(F2393,Sheet1!A$14:A$181,0))))</f>
        <v>0</v>
      </c>
      <c r="M2393" t="str">
        <f>IF(ISBLANK(G2393),"",IF(ISTEXT(G2393),"",IF(INDEX(Sheet1!H$14:H$181,MATCH(F2393,Sheet1!A$14:A$181,0))&lt;&gt;0,IF(INDEX(Sheet1!I$14:I$181,MATCH(F2393,Sheet1!A$14:A$181,0))&lt;&gt;0,"Loan &amp; Cash","Loan"),"Cash")))</f>
        <v>Loan</v>
      </c>
      <c r="N2393">
        <f>IF(ISTEXT(E2393),"",IF(ISBLANK(E2393),"",IF(ISTEXT(D2393),"",IF(A2388="Invoice No. : ",INDEX(Sheet1!D$14:D$181,MATCH(B2388,Sheet1!A$14:A$181,0)),N2392))))</f>
        <v>2</v>
      </c>
      <c r="O2393" t="str">
        <f>IF(ISTEXT(E2393),"",IF(ISBLANK(E2393),"",IF(ISTEXT(D2393),"",IF(A2388="Invoice No. : ",INDEX(Sheet1!E$14:E$181,MATCH(B2388,Sheet1!A$14:A$181,0)),O2392))))</f>
        <v>RUBY</v>
      </c>
      <c r="P2393" t="str">
        <f>IF(ISTEXT(E2393),"",IF(ISBLANK(E2393),"",IF(ISTEXT(D2393),"",IF(A2388="Invoice No. : ",INDEX(Sheet1!G$14:G$181,MATCH(B2388,Sheet1!A$14:A$181,0)),P2392))))</f>
        <v>YUTUC, SHARA MAE MANGAOANG</v>
      </c>
      <c r="Q2393">
        <f t="shared" si="151"/>
        <v>130591.09</v>
      </c>
    </row>
    <row r="2394" spans="1:17" x14ac:dyDescent="0.2">
      <c r="A2394" s="10" t="s">
        <v>1511</v>
      </c>
      <c r="B2394" s="10" t="s">
        <v>1512</v>
      </c>
      <c r="C2394" s="11">
        <v>1</v>
      </c>
      <c r="D2394" s="11">
        <v>23</v>
      </c>
      <c r="E2394" s="11">
        <v>23</v>
      </c>
      <c r="F2394" s="26">
        <f t="shared" si="148"/>
        <v>2145437</v>
      </c>
      <c r="G2394" s="26">
        <f>IF(ISTEXT(E2394),"",IF(ISBLANK(E2394),"",IF(ISTEXT(D2394),"",IF(A2389="Invoice No. : ",INDEX(Sheet1!F$14:F$181,MATCH(B2389,Sheet1!A$14:A$181,0)),G2393))))</f>
        <v>47148</v>
      </c>
      <c r="H2394" s="26" t="str">
        <f t="shared" si="149"/>
        <v>01/17/2023</v>
      </c>
      <c r="I2394" s="26" t="str">
        <f>IF(ISTEXT(E2394),"",IF(ISBLANK(E2394),"",IF(ISTEXT(D2394),"",IF(A2389="Invoice No. : ",TEXT(INDEX(Sheet1!C$14:C$200,MATCH(B2389,Sheet1!A$14:A$200,0)),"hh:mm:ss"),I2393))))</f>
        <v>16:19:33</v>
      </c>
      <c r="J2394">
        <f t="shared" si="150"/>
        <v>2598</v>
      </c>
      <c r="K2394">
        <f>IF(ISBLANK(G2394),"",IF(ISTEXT(G2394),"",INDEX(Sheet1!H$14:H$181,MATCH(F2394,Sheet1!A$14:A$181,0))))</f>
        <v>2598</v>
      </c>
      <c r="L2394">
        <f>IF(ISBLANK(G2394),"",IF(ISTEXT(G2394),"",INDEX(Sheet1!I$14:I$181,MATCH(F2394,Sheet1!A$14:A$181,0))))</f>
        <v>0</v>
      </c>
      <c r="M2394" t="str">
        <f>IF(ISBLANK(G2394),"",IF(ISTEXT(G2394),"",IF(INDEX(Sheet1!H$14:H$181,MATCH(F2394,Sheet1!A$14:A$181,0))&lt;&gt;0,IF(INDEX(Sheet1!I$14:I$181,MATCH(F2394,Sheet1!A$14:A$181,0))&lt;&gt;0,"Loan &amp; Cash","Loan"),"Cash")))</f>
        <v>Loan</v>
      </c>
      <c r="N2394">
        <f>IF(ISTEXT(E2394),"",IF(ISBLANK(E2394),"",IF(ISTEXT(D2394),"",IF(A2389="Invoice No. : ",INDEX(Sheet1!D$14:D$181,MATCH(B2389,Sheet1!A$14:A$181,0)),N2393))))</f>
        <v>2</v>
      </c>
      <c r="O2394" t="str">
        <f>IF(ISTEXT(E2394),"",IF(ISBLANK(E2394),"",IF(ISTEXT(D2394),"",IF(A2389="Invoice No. : ",INDEX(Sheet1!E$14:E$181,MATCH(B2389,Sheet1!A$14:A$181,0)),O2393))))</f>
        <v>RUBY</v>
      </c>
      <c r="P2394" t="str">
        <f>IF(ISTEXT(E2394),"",IF(ISBLANK(E2394),"",IF(ISTEXT(D2394),"",IF(A2389="Invoice No. : ",INDEX(Sheet1!G$14:G$181,MATCH(B2389,Sheet1!A$14:A$181,0)),P2393))))</f>
        <v>YUTUC, SHARA MAE MANGAOANG</v>
      </c>
      <c r="Q2394">
        <f t="shared" si="151"/>
        <v>130591.09</v>
      </c>
    </row>
    <row r="2395" spans="1:17" x14ac:dyDescent="0.2">
      <c r="A2395" s="10" t="s">
        <v>1513</v>
      </c>
      <c r="B2395" s="10" t="s">
        <v>1514</v>
      </c>
      <c r="C2395" s="11">
        <v>6</v>
      </c>
      <c r="D2395" s="11">
        <v>5.5</v>
      </c>
      <c r="E2395" s="11">
        <v>33</v>
      </c>
      <c r="F2395" s="26">
        <f t="shared" si="148"/>
        <v>2145437</v>
      </c>
      <c r="G2395" s="26">
        <f>IF(ISTEXT(E2395),"",IF(ISBLANK(E2395),"",IF(ISTEXT(D2395),"",IF(A2390="Invoice No. : ",INDEX(Sheet1!F$14:F$181,MATCH(B2390,Sheet1!A$14:A$181,0)),G2394))))</f>
        <v>47148</v>
      </c>
      <c r="H2395" s="26" t="str">
        <f t="shared" si="149"/>
        <v>01/17/2023</v>
      </c>
      <c r="I2395" s="26" t="str">
        <f>IF(ISTEXT(E2395),"",IF(ISBLANK(E2395),"",IF(ISTEXT(D2395),"",IF(A2390="Invoice No. : ",TEXT(INDEX(Sheet1!C$14:C$200,MATCH(B2390,Sheet1!A$14:A$200,0)),"hh:mm:ss"),I2394))))</f>
        <v>16:19:33</v>
      </c>
      <c r="J2395">
        <f t="shared" si="150"/>
        <v>2598</v>
      </c>
      <c r="K2395">
        <f>IF(ISBLANK(G2395),"",IF(ISTEXT(G2395),"",INDEX(Sheet1!H$14:H$181,MATCH(F2395,Sheet1!A$14:A$181,0))))</f>
        <v>2598</v>
      </c>
      <c r="L2395">
        <f>IF(ISBLANK(G2395),"",IF(ISTEXT(G2395),"",INDEX(Sheet1!I$14:I$181,MATCH(F2395,Sheet1!A$14:A$181,0))))</f>
        <v>0</v>
      </c>
      <c r="M2395" t="str">
        <f>IF(ISBLANK(G2395),"",IF(ISTEXT(G2395),"",IF(INDEX(Sheet1!H$14:H$181,MATCH(F2395,Sheet1!A$14:A$181,0))&lt;&gt;0,IF(INDEX(Sheet1!I$14:I$181,MATCH(F2395,Sheet1!A$14:A$181,0))&lt;&gt;0,"Loan &amp; Cash","Loan"),"Cash")))</f>
        <v>Loan</v>
      </c>
      <c r="N2395">
        <f>IF(ISTEXT(E2395),"",IF(ISBLANK(E2395),"",IF(ISTEXT(D2395),"",IF(A2390="Invoice No. : ",INDEX(Sheet1!D$14:D$181,MATCH(B2390,Sheet1!A$14:A$181,0)),N2394))))</f>
        <v>2</v>
      </c>
      <c r="O2395" t="str">
        <f>IF(ISTEXT(E2395),"",IF(ISBLANK(E2395),"",IF(ISTEXT(D2395),"",IF(A2390="Invoice No. : ",INDEX(Sheet1!E$14:E$181,MATCH(B2390,Sheet1!A$14:A$181,0)),O2394))))</f>
        <v>RUBY</v>
      </c>
      <c r="P2395" t="str">
        <f>IF(ISTEXT(E2395),"",IF(ISBLANK(E2395),"",IF(ISTEXT(D2395),"",IF(A2390="Invoice No. : ",INDEX(Sheet1!G$14:G$181,MATCH(B2390,Sheet1!A$14:A$181,0)),P2394))))</f>
        <v>YUTUC, SHARA MAE MANGAOANG</v>
      </c>
      <c r="Q2395">
        <f t="shared" si="151"/>
        <v>130591.09</v>
      </c>
    </row>
    <row r="2396" spans="1:17" x14ac:dyDescent="0.2">
      <c r="A2396" s="10" t="s">
        <v>1515</v>
      </c>
      <c r="B2396" s="10" t="s">
        <v>1516</v>
      </c>
      <c r="C2396" s="11">
        <v>1</v>
      </c>
      <c r="D2396" s="11">
        <v>130.5</v>
      </c>
      <c r="E2396" s="11">
        <v>130.5</v>
      </c>
      <c r="F2396" s="26">
        <f t="shared" si="148"/>
        <v>2145437</v>
      </c>
      <c r="G2396" s="26">
        <f>IF(ISTEXT(E2396),"",IF(ISBLANK(E2396),"",IF(ISTEXT(D2396),"",IF(A2391="Invoice No. : ",INDEX(Sheet1!F$14:F$181,MATCH(B2391,Sheet1!A$14:A$181,0)),G2395))))</f>
        <v>47148</v>
      </c>
      <c r="H2396" s="26" t="str">
        <f t="shared" si="149"/>
        <v>01/17/2023</v>
      </c>
      <c r="I2396" s="26" t="str">
        <f>IF(ISTEXT(E2396),"",IF(ISBLANK(E2396),"",IF(ISTEXT(D2396),"",IF(A2391="Invoice No. : ",TEXT(INDEX(Sheet1!C$14:C$200,MATCH(B2391,Sheet1!A$14:A$200,0)),"hh:mm:ss"),I2395))))</f>
        <v>16:19:33</v>
      </c>
      <c r="J2396">
        <f t="shared" si="150"/>
        <v>2598</v>
      </c>
      <c r="K2396">
        <f>IF(ISBLANK(G2396),"",IF(ISTEXT(G2396),"",INDEX(Sheet1!H$14:H$181,MATCH(F2396,Sheet1!A$14:A$181,0))))</f>
        <v>2598</v>
      </c>
      <c r="L2396">
        <f>IF(ISBLANK(G2396),"",IF(ISTEXT(G2396),"",INDEX(Sheet1!I$14:I$181,MATCH(F2396,Sheet1!A$14:A$181,0))))</f>
        <v>0</v>
      </c>
      <c r="M2396" t="str">
        <f>IF(ISBLANK(G2396),"",IF(ISTEXT(G2396),"",IF(INDEX(Sheet1!H$14:H$181,MATCH(F2396,Sheet1!A$14:A$181,0))&lt;&gt;0,IF(INDEX(Sheet1!I$14:I$181,MATCH(F2396,Sheet1!A$14:A$181,0))&lt;&gt;0,"Loan &amp; Cash","Loan"),"Cash")))</f>
        <v>Loan</v>
      </c>
      <c r="N2396">
        <f>IF(ISTEXT(E2396),"",IF(ISBLANK(E2396),"",IF(ISTEXT(D2396),"",IF(A2391="Invoice No. : ",INDEX(Sheet1!D$14:D$181,MATCH(B2391,Sheet1!A$14:A$181,0)),N2395))))</f>
        <v>2</v>
      </c>
      <c r="O2396" t="str">
        <f>IF(ISTEXT(E2396),"",IF(ISBLANK(E2396),"",IF(ISTEXT(D2396),"",IF(A2391="Invoice No. : ",INDEX(Sheet1!E$14:E$181,MATCH(B2391,Sheet1!A$14:A$181,0)),O2395))))</f>
        <v>RUBY</v>
      </c>
      <c r="P2396" t="str">
        <f>IF(ISTEXT(E2396),"",IF(ISBLANK(E2396),"",IF(ISTEXT(D2396),"",IF(A2391="Invoice No. : ",INDEX(Sheet1!G$14:G$181,MATCH(B2391,Sheet1!A$14:A$181,0)),P2395))))</f>
        <v>YUTUC, SHARA MAE MANGAOANG</v>
      </c>
      <c r="Q2396">
        <f t="shared" si="151"/>
        <v>130591.09</v>
      </c>
    </row>
    <row r="2397" spans="1:17" x14ac:dyDescent="0.2">
      <c r="A2397" s="10" t="s">
        <v>905</v>
      </c>
      <c r="B2397" s="10" t="s">
        <v>906</v>
      </c>
      <c r="C2397" s="11">
        <v>1</v>
      </c>
      <c r="D2397" s="11">
        <v>77.25</v>
      </c>
      <c r="E2397" s="11">
        <v>77.25</v>
      </c>
      <c r="F2397" s="26">
        <f t="shared" si="148"/>
        <v>2145437</v>
      </c>
      <c r="G2397" s="26">
        <f>IF(ISTEXT(E2397),"",IF(ISBLANK(E2397),"",IF(ISTEXT(D2397),"",IF(A2392="Invoice No. : ",INDEX(Sheet1!F$14:F$181,MATCH(B2392,Sheet1!A$14:A$181,0)),G2396))))</f>
        <v>47148</v>
      </c>
      <c r="H2397" s="26" t="str">
        <f t="shared" si="149"/>
        <v>01/17/2023</v>
      </c>
      <c r="I2397" s="26" t="str">
        <f>IF(ISTEXT(E2397),"",IF(ISBLANK(E2397),"",IF(ISTEXT(D2397),"",IF(A2392="Invoice No. : ",TEXT(INDEX(Sheet1!C$14:C$200,MATCH(B2392,Sheet1!A$14:A$200,0)),"hh:mm:ss"),I2396))))</f>
        <v>16:19:33</v>
      </c>
      <c r="J2397">
        <f t="shared" si="150"/>
        <v>2598</v>
      </c>
      <c r="K2397">
        <f>IF(ISBLANK(G2397),"",IF(ISTEXT(G2397),"",INDEX(Sheet1!H$14:H$181,MATCH(F2397,Sheet1!A$14:A$181,0))))</f>
        <v>2598</v>
      </c>
      <c r="L2397">
        <f>IF(ISBLANK(G2397),"",IF(ISTEXT(G2397),"",INDEX(Sheet1!I$14:I$181,MATCH(F2397,Sheet1!A$14:A$181,0))))</f>
        <v>0</v>
      </c>
      <c r="M2397" t="str">
        <f>IF(ISBLANK(G2397),"",IF(ISTEXT(G2397),"",IF(INDEX(Sheet1!H$14:H$181,MATCH(F2397,Sheet1!A$14:A$181,0))&lt;&gt;0,IF(INDEX(Sheet1!I$14:I$181,MATCH(F2397,Sheet1!A$14:A$181,0))&lt;&gt;0,"Loan &amp; Cash","Loan"),"Cash")))</f>
        <v>Loan</v>
      </c>
      <c r="N2397">
        <f>IF(ISTEXT(E2397),"",IF(ISBLANK(E2397),"",IF(ISTEXT(D2397),"",IF(A2392="Invoice No. : ",INDEX(Sheet1!D$14:D$181,MATCH(B2392,Sheet1!A$14:A$181,0)),N2396))))</f>
        <v>2</v>
      </c>
      <c r="O2397" t="str">
        <f>IF(ISTEXT(E2397),"",IF(ISBLANK(E2397),"",IF(ISTEXT(D2397),"",IF(A2392="Invoice No. : ",INDEX(Sheet1!E$14:E$181,MATCH(B2392,Sheet1!A$14:A$181,0)),O2396))))</f>
        <v>RUBY</v>
      </c>
      <c r="P2397" t="str">
        <f>IF(ISTEXT(E2397),"",IF(ISBLANK(E2397),"",IF(ISTEXT(D2397),"",IF(A2392="Invoice No. : ",INDEX(Sheet1!G$14:G$181,MATCH(B2392,Sheet1!A$14:A$181,0)),P2396))))</f>
        <v>YUTUC, SHARA MAE MANGAOANG</v>
      </c>
      <c r="Q2397">
        <f t="shared" si="151"/>
        <v>130591.09</v>
      </c>
    </row>
    <row r="2398" spans="1:17" x14ac:dyDescent="0.2">
      <c r="D2398" s="12" t="s">
        <v>16</v>
      </c>
      <c r="E2398" s="13">
        <v>2598</v>
      </c>
      <c r="F2398" s="26" t="str">
        <f t="shared" si="148"/>
        <v/>
      </c>
      <c r="G2398" s="26" t="str">
        <f>IF(ISTEXT(E2398),"",IF(ISBLANK(E2398),"",IF(ISTEXT(D2398),"",IF(A2393="Invoice No. : ",INDEX(Sheet1!F$14:F$181,MATCH(B2393,Sheet1!A$14:A$181,0)),G2397))))</f>
        <v/>
      </c>
      <c r="H2398" s="26" t="str">
        <f t="shared" si="149"/>
        <v/>
      </c>
      <c r="I2398" s="26" t="str">
        <f>IF(ISTEXT(E2398),"",IF(ISBLANK(E2398),"",IF(ISTEXT(D2398),"",IF(A2393="Invoice No. : ",TEXT(INDEX(Sheet1!C$14:C$200,MATCH(B2393,Sheet1!A$14:A$200,0)),"hh:mm:ss"),I2397))))</f>
        <v/>
      </c>
      <c r="J2398" t="str">
        <f t="shared" si="150"/>
        <v/>
      </c>
      <c r="K2398" t="str">
        <f>IF(ISBLANK(G2398),"",IF(ISTEXT(G2398),"",INDEX(Sheet1!H$14:H$181,MATCH(F2398,Sheet1!A$14:A$181,0))))</f>
        <v/>
      </c>
      <c r="L2398" t="str">
        <f>IF(ISBLANK(G2398),"",IF(ISTEXT(G2398),"",INDEX(Sheet1!I$14:I$181,MATCH(F2398,Sheet1!A$14:A$181,0))))</f>
        <v/>
      </c>
      <c r="M2398" t="str">
        <f>IF(ISBLANK(G2398),"",IF(ISTEXT(G2398),"",IF(INDEX(Sheet1!H$14:H$181,MATCH(F2398,Sheet1!A$14:A$181,0))&lt;&gt;0,IF(INDEX(Sheet1!I$14:I$181,MATCH(F2398,Sheet1!A$14:A$181,0))&lt;&gt;0,"Loan &amp; Cash","Loan"),"Cash")))</f>
        <v/>
      </c>
      <c r="N2398" t="str">
        <f>IF(ISTEXT(E2398),"",IF(ISBLANK(E2398),"",IF(ISTEXT(D2398),"",IF(A2393="Invoice No. : ",INDEX(Sheet1!D$14:D$181,MATCH(B2393,Sheet1!A$14:A$181,0)),N2397))))</f>
        <v/>
      </c>
      <c r="O2398" t="str">
        <f>IF(ISTEXT(E2398),"",IF(ISBLANK(E2398),"",IF(ISTEXT(D2398),"",IF(A2393="Invoice No. : ",INDEX(Sheet1!E$14:E$181,MATCH(B2393,Sheet1!A$14:A$181,0)),O2397))))</f>
        <v/>
      </c>
      <c r="P2398" t="str">
        <f>IF(ISTEXT(E2398),"",IF(ISBLANK(E2398),"",IF(ISTEXT(D2398),"",IF(A2393="Invoice No. : ",INDEX(Sheet1!G$14:G$181,MATCH(B2393,Sheet1!A$14:A$181,0)),P2397))))</f>
        <v/>
      </c>
      <c r="Q2398" t="str">
        <f t="shared" si="151"/>
        <v/>
      </c>
    </row>
    <row r="2399" spans="1:17" x14ac:dyDescent="0.2">
      <c r="F2399" s="26" t="str">
        <f t="shared" si="148"/>
        <v/>
      </c>
      <c r="G2399" s="26" t="str">
        <f>IF(ISTEXT(E2399),"",IF(ISBLANK(E2399),"",IF(ISTEXT(D2399),"",IF(A2394="Invoice No. : ",INDEX(Sheet1!F$14:F$181,MATCH(B2394,Sheet1!A$14:A$181,0)),G2398))))</f>
        <v/>
      </c>
      <c r="H2399" s="26" t="str">
        <f t="shared" si="149"/>
        <v/>
      </c>
      <c r="I2399" s="26" t="str">
        <f>IF(ISTEXT(E2399),"",IF(ISBLANK(E2399),"",IF(ISTEXT(D2399),"",IF(A2394="Invoice No. : ",TEXT(INDEX(Sheet1!C$14:C$200,MATCH(B2394,Sheet1!A$14:A$200,0)),"hh:mm:ss"),I2398))))</f>
        <v/>
      </c>
      <c r="J2399" t="str">
        <f t="shared" si="150"/>
        <v/>
      </c>
      <c r="K2399" t="str">
        <f>IF(ISBLANK(G2399),"",IF(ISTEXT(G2399),"",INDEX(Sheet1!H$14:H$181,MATCH(F2399,Sheet1!A$14:A$181,0))))</f>
        <v/>
      </c>
      <c r="L2399" t="str">
        <f>IF(ISBLANK(G2399),"",IF(ISTEXT(G2399),"",INDEX(Sheet1!I$14:I$181,MATCH(F2399,Sheet1!A$14:A$181,0))))</f>
        <v/>
      </c>
      <c r="M2399" t="str">
        <f>IF(ISBLANK(G2399),"",IF(ISTEXT(G2399),"",IF(INDEX(Sheet1!H$14:H$181,MATCH(F2399,Sheet1!A$14:A$181,0))&lt;&gt;0,IF(INDEX(Sheet1!I$14:I$181,MATCH(F2399,Sheet1!A$14:A$181,0))&lt;&gt;0,"Loan &amp; Cash","Loan"),"Cash")))</f>
        <v/>
      </c>
      <c r="N2399" t="str">
        <f>IF(ISTEXT(E2399),"",IF(ISBLANK(E2399),"",IF(ISTEXT(D2399),"",IF(A2394="Invoice No. : ",INDEX(Sheet1!D$14:D$181,MATCH(B2394,Sheet1!A$14:A$181,0)),N2398))))</f>
        <v/>
      </c>
      <c r="O2399" t="str">
        <f>IF(ISTEXT(E2399),"",IF(ISBLANK(E2399),"",IF(ISTEXT(D2399),"",IF(A2394="Invoice No. : ",INDEX(Sheet1!E$14:E$181,MATCH(B2394,Sheet1!A$14:A$181,0)),O2398))))</f>
        <v/>
      </c>
      <c r="P2399" t="str">
        <f>IF(ISTEXT(E2399),"",IF(ISBLANK(E2399),"",IF(ISTEXT(D2399),"",IF(A2394="Invoice No. : ",INDEX(Sheet1!G$14:G$181,MATCH(B2394,Sheet1!A$14:A$181,0)),P2398))))</f>
        <v/>
      </c>
      <c r="Q2399" t="str">
        <f t="shared" si="151"/>
        <v/>
      </c>
    </row>
    <row r="2400" spans="1:17" x14ac:dyDescent="0.2">
      <c r="F2400" s="26" t="str">
        <f t="shared" si="148"/>
        <v/>
      </c>
      <c r="G2400" s="26" t="str">
        <f>IF(ISTEXT(E2400),"",IF(ISBLANK(E2400),"",IF(ISTEXT(D2400),"",IF(A2395="Invoice No. : ",INDEX(Sheet1!F$14:F$181,MATCH(B2395,Sheet1!A$14:A$181,0)),G2399))))</f>
        <v/>
      </c>
      <c r="H2400" s="26" t="str">
        <f t="shared" si="149"/>
        <v/>
      </c>
      <c r="I2400" s="26" t="str">
        <f>IF(ISTEXT(E2400),"",IF(ISBLANK(E2400),"",IF(ISTEXT(D2400),"",IF(A2395="Invoice No. : ",TEXT(INDEX(Sheet1!C$14:C$200,MATCH(B2395,Sheet1!A$14:A$200,0)),"hh:mm:ss"),I2399))))</f>
        <v/>
      </c>
      <c r="J2400" t="str">
        <f t="shared" si="150"/>
        <v/>
      </c>
      <c r="K2400" t="str">
        <f>IF(ISBLANK(G2400),"",IF(ISTEXT(G2400),"",INDEX(Sheet1!H$14:H$181,MATCH(F2400,Sheet1!A$14:A$181,0))))</f>
        <v/>
      </c>
      <c r="L2400" t="str">
        <f>IF(ISBLANK(G2400),"",IF(ISTEXT(G2400),"",INDEX(Sheet1!I$14:I$181,MATCH(F2400,Sheet1!A$14:A$181,0))))</f>
        <v/>
      </c>
      <c r="M2400" t="str">
        <f>IF(ISBLANK(G2400),"",IF(ISTEXT(G2400),"",IF(INDEX(Sheet1!H$14:H$181,MATCH(F2400,Sheet1!A$14:A$181,0))&lt;&gt;0,IF(INDEX(Sheet1!I$14:I$181,MATCH(F2400,Sheet1!A$14:A$181,0))&lt;&gt;0,"Loan &amp; Cash","Loan"),"Cash")))</f>
        <v/>
      </c>
      <c r="N2400" t="str">
        <f>IF(ISTEXT(E2400),"",IF(ISBLANK(E2400),"",IF(ISTEXT(D2400),"",IF(A2395="Invoice No. : ",INDEX(Sheet1!D$14:D$181,MATCH(B2395,Sheet1!A$14:A$181,0)),N2399))))</f>
        <v/>
      </c>
      <c r="O2400" t="str">
        <f>IF(ISTEXT(E2400),"",IF(ISBLANK(E2400),"",IF(ISTEXT(D2400),"",IF(A2395="Invoice No. : ",INDEX(Sheet1!E$14:E$181,MATCH(B2395,Sheet1!A$14:A$181,0)),O2399))))</f>
        <v/>
      </c>
      <c r="P2400" t="str">
        <f>IF(ISTEXT(E2400),"",IF(ISBLANK(E2400),"",IF(ISTEXT(D2400),"",IF(A2395="Invoice No. : ",INDEX(Sheet1!G$14:G$181,MATCH(B2395,Sheet1!A$14:A$181,0)),P2399))))</f>
        <v/>
      </c>
      <c r="Q2400" t="str">
        <f t="shared" si="151"/>
        <v/>
      </c>
    </row>
    <row r="2401" spans="1:17" x14ac:dyDescent="0.2">
      <c r="A2401" s="3" t="s">
        <v>4</v>
      </c>
      <c r="B2401" s="4">
        <v>2145438</v>
      </c>
      <c r="C2401" s="3" t="s">
        <v>5</v>
      </c>
      <c r="D2401" s="5" t="s">
        <v>185</v>
      </c>
      <c r="F2401" s="26" t="str">
        <f t="shared" si="148"/>
        <v/>
      </c>
      <c r="G2401" s="26" t="str">
        <f>IF(ISTEXT(E2401),"",IF(ISBLANK(E2401),"",IF(ISTEXT(D2401),"",IF(A2396="Invoice No. : ",INDEX(Sheet1!F$14:F$181,MATCH(B2396,Sheet1!A$14:A$181,0)),G2400))))</f>
        <v/>
      </c>
      <c r="H2401" s="26" t="str">
        <f t="shared" si="149"/>
        <v/>
      </c>
      <c r="I2401" s="26" t="str">
        <f>IF(ISTEXT(E2401),"",IF(ISBLANK(E2401),"",IF(ISTEXT(D2401),"",IF(A2396="Invoice No. : ",TEXT(INDEX(Sheet1!C$14:C$200,MATCH(B2396,Sheet1!A$14:A$200,0)),"hh:mm:ss"),I2400))))</f>
        <v/>
      </c>
      <c r="J2401" t="str">
        <f t="shared" si="150"/>
        <v/>
      </c>
      <c r="K2401" t="str">
        <f>IF(ISBLANK(G2401),"",IF(ISTEXT(G2401),"",INDEX(Sheet1!H$14:H$181,MATCH(F2401,Sheet1!A$14:A$181,0))))</f>
        <v/>
      </c>
      <c r="L2401" t="str">
        <f>IF(ISBLANK(G2401),"",IF(ISTEXT(G2401),"",INDEX(Sheet1!I$14:I$181,MATCH(F2401,Sheet1!A$14:A$181,0))))</f>
        <v/>
      </c>
      <c r="M2401" t="str">
        <f>IF(ISBLANK(G2401),"",IF(ISTEXT(G2401),"",IF(INDEX(Sheet1!H$14:H$181,MATCH(F2401,Sheet1!A$14:A$181,0))&lt;&gt;0,IF(INDEX(Sheet1!I$14:I$181,MATCH(F2401,Sheet1!A$14:A$181,0))&lt;&gt;0,"Loan &amp; Cash","Loan"),"Cash")))</f>
        <v/>
      </c>
      <c r="N2401" t="str">
        <f>IF(ISTEXT(E2401),"",IF(ISBLANK(E2401),"",IF(ISTEXT(D2401),"",IF(A2396="Invoice No. : ",INDEX(Sheet1!D$14:D$181,MATCH(B2396,Sheet1!A$14:A$181,0)),N2400))))</f>
        <v/>
      </c>
      <c r="O2401" t="str">
        <f>IF(ISTEXT(E2401),"",IF(ISBLANK(E2401),"",IF(ISTEXT(D2401),"",IF(A2396="Invoice No. : ",INDEX(Sheet1!E$14:E$181,MATCH(B2396,Sheet1!A$14:A$181,0)),O2400))))</f>
        <v/>
      </c>
      <c r="P2401" t="str">
        <f>IF(ISTEXT(E2401),"",IF(ISBLANK(E2401),"",IF(ISTEXT(D2401),"",IF(A2396="Invoice No. : ",INDEX(Sheet1!G$14:G$181,MATCH(B2396,Sheet1!A$14:A$181,0)),P2400))))</f>
        <v/>
      </c>
      <c r="Q2401" t="str">
        <f t="shared" si="151"/>
        <v/>
      </c>
    </row>
    <row r="2402" spans="1:17" x14ac:dyDescent="0.2">
      <c r="A2402" s="3" t="s">
        <v>7</v>
      </c>
      <c r="B2402" s="6">
        <v>44943</v>
      </c>
      <c r="C2402" s="3" t="s">
        <v>8</v>
      </c>
      <c r="D2402" s="7">
        <v>2</v>
      </c>
      <c r="F2402" s="26" t="str">
        <f t="shared" si="148"/>
        <v/>
      </c>
      <c r="G2402" s="26" t="str">
        <f>IF(ISTEXT(E2402),"",IF(ISBLANK(E2402),"",IF(ISTEXT(D2402),"",IF(A2397="Invoice No. : ",INDEX(Sheet1!F$14:F$181,MATCH(B2397,Sheet1!A$14:A$181,0)),G2401))))</f>
        <v/>
      </c>
      <c r="H2402" s="26" t="str">
        <f t="shared" si="149"/>
        <v/>
      </c>
      <c r="I2402" s="26" t="str">
        <f>IF(ISTEXT(E2402),"",IF(ISBLANK(E2402),"",IF(ISTEXT(D2402),"",IF(A2397="Invoice No. : ",TEXT(INDEX(Sheet1!C$14:C$200,MATCH(B2397,Sheet1!A$14:A$200,0)),"hh:mm:ss"),I2401))))</f>
        <v/>
      </c>
      <c r="J2402" t="str">
        <f t="shared" si="150"/>
        <v/>
      </c>
      <c r="K2402" t="str">
        <f>IF(ISBLANK(G2402),"",IF(ISTEXT(G2402),"",INDEX(Sheet1!H$14:H$181,MATCH(F2402,Sheet1!A$14:A$181,0))))</f>
        <v/>
      </c>
      <c r="L2402" t="str">
        <f>IF(ISBLANK(G2402),"",IF(ISTEXT(G2402),"",INDEX(Sheet1!I$14:I$181,MATCH(F2402,Sheet1!A$14:A$181,0))))</f>
        <v/>
      </c>
      <c r="M2402" t="str">
        <f>IF(ISBLANK(G2402),"",IF(ISTEXT(G2402),"",IF(INDEX(Sheet1!H$14:H$181,MATCH(F2402,Sheet1!A$14:A$181,0))&lt;&gt;0,IF(INDEX(Sheet1!I$14:I$181,MATCH(F2402,Sheet1!A$14:A$181,0))&lt;&gt;0,"Loan &amp; Cash","Loan"),"Cash")))</f>
        <v/>
      </c>
      <c r="N2402" t="str">
        <f>IF(ISTEXT(E2402),"",IF(ISBLANK(E2402),"",IF(ISTEXT(D2402),"",IF(A2397="Invoice No. : ",INDEX(Sheet1!D$14:D$181,MATCH(B2397,Sheet1!A$14:A$181,0)),N2401))))</f>
        <v/>
      </c>
      <c r="O2402" t="str">
        <f>IF(ISTEXT(E2402),"",IF(ISBLANK(E2402),"",IF(ISTEXT(D2402),"",IF(A2397="Invoice No. : ",INDEX(Sheet1!E$14:E$181,MATCH(B2397,Sheet1!A$14:A$181,0)),O2401))))</f>
        <v/>
      </c>
      <c r="P2402" t="str">
        <f>IF(ISTEXT(E2402),"",IF(ISBLANK(E2402),"",IF(ISTEXT(D2402),"",IF(A2397="Invoice No. : ",INDEX(Sheet1!G$14:G$181,MATCH(B2397,Sheet1!A$14:A$181,0)),P2401))))</f>
        <v/>
      </c>
      <c r="Q2402" t="str">
        <f t="shared" si="151"/>
        <v/>
      </c>
    </row>
    <row r="2403" spans="1:17" x14ac:dyDescent="0.2">
      <c r="F2403" s="26" t="str">
        <f t="shared" si="148"/>
        <v/>
      </c>
      <c r="G2403" s="26" t="str">
        <f>IF(ISTEXT(E2403),"",IF(ISBLANK(E2403),"",IF(ISTEXT(D2403),"",IF(A2398="Invoice No. : ",INDEX(Sheet1!F$14:F$181,MATCH(B2398,Sheet1!A$14:A$181,0)),G2402))))</f>
        <v/>
      </c>
      <c r="H2403" s="26" t="str">
        <f t="shared" si="149"/>
        <v/>
      </c>
      <c r="I2403" s="26" t="str">
        <f>IF(ISTEXT(E2403),"",IF(ISBLANK(E2403),"",IF(ISTEXT(D2403),"",IF(A2398="Invoice No. : ",TEXT(INDEX(Sheet1!C$14:C$200,MATCH(B2398,Sheet1!A$14:A$200,0)),"hh:mm:ss"),I2402))))</f>
        <v/>
      </c>
      <c r="J2403" t="str">
        <f t="shared" si="150"/>
        <v/>
      </c>
      <c r="K2403" t="str">
        <f>IF(ISBLANK(G2403),"",IF(ISTEXT(G2403),"",INDEX(Sheet1!H$14:H$181,MATCH(F2403,Sheet1!A$14:A$181,0))))</f>
        <v/>
      </c>
      <c r="L2403" t="str">
        <f>IF(ISBLANK(G2403),"",IF(ISTEXT(G2403),"",INDEX(Sheet1!I$14:I$181,MATCH(F2403,Sheet1!A$14:A$181,0))))</f>
        <v/>
      </c>
      <c r="M2403" t="str">
        <f>IF(ISBLANK(G2403),"",IF(ISTEXT(G2403),"",IF(INDEX(Sheet1!H$14:H$181,MATCH(F2403,Sheet1!A$14:A$181,0))&lt;&gt;0,IF(INDEX(Sheet1!I$14:I$181,MATCH(F2403,Sheet1!A$14:A$181,0))&lt;&gt;0,"Loan &amp; Cash","Loan"),"Cash")))</f>
        <v/>
      </c>
      <c r="N2403" t="str">
        <f>IF(ISTEXT(E2403),"",IF(ISBLANK(E2403),"",IF(ISTEXT(D2403),"",IF(A2398="Invoice No. : ",INDEX(Sheet1!D$14:D$181,MATCH(B2398,Sheet1!A$14:A$181,0)),N2402))))</f>
        <v/>
      </c>
      <c r="O2403" t="str">
        <f>IF(ISTEXT(E2403),"",IF(ISBLANK(E2403),"",IF(ISTEXT(D2403),"",IF(A2398="Invoice No. : ",INDEX(Sheet1!E$14:E$181,MATCH(B2398,Sheet1!A$14:A$181,0)),O2402))))</f>
        <v/>
      </c>
      <c r="P2403" t="str">
        <f>IF(ISTEXT(E2403),"",IF(ISBLANK(E2403),"",IF(ISTEXT(D2403),"",IF(A2398="Invoice No. : ",INDEX(Sheet1!G$14:G$181,MATCH(B2398,Sheet1!A$14:A$181,0)),P2402))))</f>
        <v/>
      </c>
      <c r="Q2403" t="str">
        <f t="shared" si="151"/>
        <v/>
      </c>
    </row>
    <row r="2404" spans="1:17" x14ac:dyDescent="0.2">
      <c r="A2404" s="8" t="s">
        <v>9</v>
      </c>
      <c r="B2404" s="8" t="s">
        <v>10</v>
      </c>
      <c r="C2404" s="9" t="s">
        <v>11</v>
      </c>
      <c r="D2404" s="9" t="s">
        <v>12</v>
      </c>
      <c r="E2404" s="9" t="s">
        <v>13</v>
      </c>
      <c r="F2404" s="26" t="str">
        <f t="shared" si="148"/>
        <v/>
      </c>
      <c r="G2404" s="26" t="str">
        <f>IF(ISTEXT(E2404),"",IF(ISBLANK(E2404),"",IF(ISTEXT(D2404),"",IF(A2399="Invoice No. : ",INDEX(Sheet1!F$14:F$181,MATCH(B2399,Sheet1!A$14:A$181,0)),G2403))))</f>
        <v/>
      </c>
      <c r="H2404" s="26" t="str">
        <f t="shared" si="149"/>
        <v/>
      </c>
      <c r="I2404" s="26" t="str">
        <f>IF(ISTEXT(E2404),"",IF(ISBLANK(E2404),"",IF(ISTEXT(D2404),"",IF(A2399="Invoice No. : ",TEXT(INDEX(Sheet1!C$14:C$200,MATCH(B2399,Sheet1!A$14:A$200,0)),"hh:mm:ss"),I2403))))</f>
        <v/>
      </c>
      <c r="J2404" t="str">
        <f t="shared" si="150"/>
        <v/>
      </c>
      <c r="K2404" t="str">
        <f>IF(ISBLANK(G2404),"",IF(ISTEXT(G2404),"",INDEX(Sheet1!H$14:H$181,MATCH(F2404,Sheet1!A$14:A$181,0))))</f>
        <v/>
      </c>
      <c r="L2404" t="str">
        <f>IF(ISBLANK(G2404),"",IF(ISTEXT(G2404),"",INDEX(Sheet1!I$14:I$181,MATCH(F2404,Sheet1!A$14:A$181,0))))</f>
        <v/>
      </c>
      <c r="M2404" t="str">
        <f>IF(ISBLANK(G2404),"",IF(ISTEXT(G2404),"",IF(INDEX(Sheet1!H$14:H$181,MATCH(F2404,Sheet1!A$14:A$181,0))&lt;&gt;0,IF(INDEX(Sheet1!I$14:I$181,MATCH(F2404,Sheet1!A$14:A$181,0))&lt;&gt;0,"Loan &amp; Cash","Loan"),"Cash")))</f>
        <v/>
      </c>
      <c r="N2404" t="str">
        <f>IF(ISTEXT(E2404),"",IF(ISBLANK(E2404),"",IF(ISTEXT(D2404),"",IF(A2399="Invoice No. : ",INDEX(Sheet1!D$14:D$181,MATCH(B2399,Sheet1!A$14:A$181,0)),N2403))))</f>
        <v/>
      </c>
      <c r="O2404" t="str">
        <f>IF(ISTEXT(E2404),"",IF(ISBLANK(E2404),"",IF(ISTEXT(D2404),"",IF(A2399="Invoice No. : ",INDEX(Sheet1!E$14:E$181,MATCH(B2399,Sheet1!A$14:A$181,0)),O2403))))</f>
        <v/>
      </c>
      <c r="P2404" t="str">
        <f>IF(ISTEXT(E2404),"",IF(ISBLANK(E2404),"",IF(ISTEXT(D2404),"",IF(A2399="Invoice No. : ",INDEX(Sheet1!G$14:G$181,MATCH(B2399,Sheet1!A$14:A$181,0)),P2403))))</f>
        <v/>
      </c>
      <c r="Q2404" t="str">
        <f t="shared" si="151"/>
        <v/>
      </c>
    </row>
    <row r="2405" spans="1:17" x14ac:dyDescent="0.2">
      <c r="F2405" s="26" t="str">
        <f t="shared" si="148"/>
        <v/>
      </c>
      <c r="G2405" s="26" t="str">
        <f>IF(ISTEXT(E2405),"",IF(ISBLANK(E2405),"",IF(ISTEXT(D2405),"",IF(A2400="Invoice No. : ",INDEX(Sheet1!F$14:F$181,MATCH(B2400,Sheet1!A$14:A$181,0)),G2404))))</f>
        <v/>
      </c>
      <c r="H2405" s="26" t="str">
        <f t="shared" si="149"/>
        <v/>
      </c>
      <c r="I2405" s="26" t="str">
        <f>IF(ISTEXT(E2405),"",IF(ISBLANK(E2405),"",IF(ISTEXT(D2405),"",IF(A2400="Invoice No. : ",TEXT(INDEX(Sheet1!C$14:C$200,MATCH(B2400,Sheet1!A$14:A$200,0)),"hh:mm:ss"),I2404))))</f>
        <v/>
      </c>
      <c r="J2405" t="str">
        <f t="shared" si="150"/>
        <v/>
      </c>
      <c r="K2405" t="str">
        <f>IF(ISBLANK(G2405),"",IF(ISTEXT(G2405),"",INDEX(Sheet1!H$14:H$181,MATCH(F2405,Sheet1!A$14:A$181,0))))</f>
        <v/>
      </c>
      <c r="L2405" t="str">
        <f>IF(ISBLANK(G2405),"",IF(ISTEXT(G2405),"",INDEX(Sheet1!I$14:I$181,MATCH(F2405,Sheet1!A$14:A$181,0))))</f>
        <v/>
      </c>
      <c r="M2405" t="str">
        <f>IF(ISBLANK(G2405),"",IF(ISTEXT(G2405),"",IF(INDEX(Sheet1!H$14:H$181,MATCH(F2405,Sheet1!A$14:A$181,0))&lt;&gt;0,IF(INDEX(Sheet1!I$14:I$181,MATCH(F2405,Sheet1!A$14:A$181,0))&lt;&gt;0,"Loan &amp; Cash","Loan"),"Cash")))</f>
        <v/>
      </c>
      <c r="N2405" t="str">
        <f>IF(ISTEXT(E2405),"",IF(ISBLANK(E2405),"",IF(ISTEXT(D2405),"",IF(A2400="Invoice No. : ",INDEX(Sheet1!D$14:D$181,MATCH(B2400,Sheet1!A$14:A$181,0)),N2404))))</f>
        <v/>
      </c>
      <c r="O2405" t="str">
        <f>IF(ISTEXT(E2405),"",IF(ISBLANK(E2405),"",IF(ISTEXT(D2405),"",IF(A2400="Invoice No. : ",INDEX(Sheet1!E$14:E$181,MATCH(B2400,Sheet1!A$14:A$181,0)),O2404))))</f>
        <v/>
      </c>
      <c r="P2405" t="str">
        <f>IF(ISTEXT(E2405),"",IF(ISBLANK(E2405),"",IF(ISTEXT(D2405),"",IF(A2400="Invoice No. : ",INDEX(Sheet1!G$14:G$181,MATCH(B2400,Sheet1!A$14:A$181,0)),P2404))))</f>
        <v/>
      </c>
      <c r="Q2405" t="str">
        <f t="shared" si="151"/>
        <v/>
      </c>
    </row>
    <row r="2406" spans="1:17" x14ac:dyDescent="0.2">
      <c r="A2406" s="10" t="s">
        <v>149</v>
      </c>
      <c r="B2406" s="10" t="s">
        <v>150</v>
      </c>
      <c r="C2406" s="11">
        <v>1</v>
      </c>
      <c r="D2406" s="11">
        <v>10</v>
      </c>
      <c r="E2406" s="11">
        <v>10</v>
      </c>
      <c r="F2406" s="26">
        <f t="shared" si="148"/>
        <v>2145438</v>
      </c>
      <c r="G2406" s="26">
        <f>IF(ISTEXT(E2406),"",IF(ISBLANK(E2406),"",IF(ISTEXT(D2406),"",IF(A2401="Invoice No. : ",INDEX(Sheet1!F$14:F$181,MATCH(B2401,Sheet1!A$14:A$181,0)),G2405))))</f>
        <v>41299</v>
      </c>
      <c r="H2406" s="26" t="str">
        <f t="shared" si="149"/>
        <v>01/17/2023</v>
      </c>
      <c r="I2406" s="26" t="str">
        <f>IF(ISTEXT(E2406),"",IF(ISBLANK(E2406),"",IF(ISTEXT(D2406),"",IF(A2401="Invoice No. : ",TEXT(INDEX(Sheet1!C$14:C$200,MATCH(B2401,Sheet1!A$14:A$200,0)),"hh:mm:ss"),I2405))))</f>
        <v>16:21:42</v>
      </c>
      <c r="J2406">
        <f t="shared" si="150"/>
        <v>63.25</v>
      </c>
      <c r="K2406">
        <f>IF(ISBLANK(G2406),"",IF(ISTEXT(G2406),"",INDEX(Sheet1!H$14:H$181,MATCH(F2406,Sheet1!A$14:A$181,0))))</f>
        <v>0</v>
      </c>
      <c r="L2406">
        <f>IF(ISBLANK(G2406),"",IF(ISTEXT(G2406),"",INDEX(Sheet1!I$14:I$181,MATCH(F2406,Sheet1!A$14:A$181,0))))</f>
        <v>63.25</v>
      </c>
      <c r="M2406" t="str">
        <f>IF(ISBLANK(G2406),"",IF(ISTEXT(G2406),"",IF(INDEX(Sheet1!H$14:H$181,MATCH(F2406,Sheet1!A$14:A$181,0))&lt;&gt;0,IF(INDEX(Sheet1!I$14:I$181,MATCH(F2406,Sheet1!A$14:A$181,0))&lt;&gt;0,"Loan &amp; Cash","Loan"),"Cash")))</f>
        <v>Cash</v>
      </c>
      <c r="N2406">
        <f>IF(ISTEXT(E2406),"",IF(ISBLANK(E2406),"",IF(ISTEXT(D2406),"",IF(A2401="Invoice No. : ",INDEX(Sheet1!D$14:D$181,MATCH(B2401,Sheet1!A$14:A$181,0)),N2405))))</f>
        <v>2</v>
      </c>
      <c r="O2406" t="str">
        <f>IF(ISTEXT(E2406),"",IF(ISBLANK(E2406),"",IF(ISTEXT(D2406),"",IF(A2401="Invoice No. : ",INDEX(Sheet1!E$14:E$181,MATCH(B2401,Sheet1!A$14:A$181,0)),O2405))))</f>
        <v>RUBY</v>
      </c>
      <c r="P2406" t="str">
        <f>IF(ISTEXT(E2406),"",IF(ISBLANK(E2406),"",IF(ISTEXT(D2406),"",IF(A2401="Invoice No. : ",INDEX(Sheet1!G$14:G$181,MATCH(B2401,Sheet1!A$14:A$181,0)),P2405))))</f>
        <v>GALLETES, WILSON DELOS SANTOS</v>
      </c>
      <c r="Q2406">
        <f t="shared" si="151"/>
        <v>130591.09</v>
      </c>
    </row>
    <row r="2407" spans="1:17" x14ac:dyDescent="0.2">
      <c r="A2407" s="10" t="s">
        <v>1247</v>
      </c>
      <c r="B2407" s="10" t="s">
        <v>1248</v>
      </c>
      <c r="C2407" s="11">
        <v>1</v>
      </c>
      <c r="D2407" s="11">
        <v>6.25</v>
      </c>
      <c r="E2407" s="11">
        <v>6.25</v>
      </c>
      <c r="F2407" s="26">
        <f t="shared" si="148"/>
        <v>2145438</v>
      </c>
      <c r="G2407" s="26">
        <f>IF(ISTEXT(E2407),"",IF(ISBLANK(E2407),"",IF(ISTEXT(D2407),"",IF(A2402="Invoice No. : ",INDEX(Sheet1!F$14:F$181,MATCH(B2402,Sheet1!A$14:A$181,0)),G2406))))</f>
        <v>41299</v>
      </c>
      <c r="H2407" s="26" t="str">
        <f t="shared" si="149"/>
        <v>01/17/2023</v>
      </c>
      <c r="I2407" s="26" t="str">
        <f>IF(ISTEXT(E2407),"",IF(ISBLANK(E2407),"",IF(ISTEXT(D2407),"",IF(A2402="Invoice No. : ",TEXT(INDEX(Sheet1!C$14:C$200,MATCH(B2402,Sheet1!A$14:A$200,0)),"hh:mm:ss"),I2406))))</f>
        <v>16:21:42</v>
      </c>
      <c r="J2407">
        <f t="shared" si="150"/>
        <v>63.25</v>
      </c>
      <c r="K2407">
        <f>IF(ISBLANK(G2407),"",IF(ISTEXT(G2407),"",INDEX(Sheet1!H$14:H$181,MATCH(F2407,Sheet1!A$14:A$181,0))))</f>
        <v>0</v>
      </c>
      <c r="L2407">
        <f>IF(ISBLANK(G2407),"",IF(ISTEXT(G2407),"",INDEX(Sheet1!I$14:I$181,MATCH(F2407,Sheet1!A$14:A$181,0))))</f>
        <v>63.25</v>
      </c>
      <c r="M2407" t="str">
        <f>IF(ISBLANK(G2407),"",IF(ISTEXT(G2407),"",IF(INDEX(Sheet1!H$14:H$181,MATCH(F2407,Sheet1!A$14:A$181,0))&lt;&gt;0,IF(INDEX(Sheet1!I$14:I$181,MATCH(F2407,Sheet1!A$14:A$181,0))&lt;&gt;0,"Loan &amp; Cash","Loan"),"Cash")))</f>
        <v>Cash</v>
      </c>
      <c r="N2407">
        <f>IF(ISTEXT(E2407),"",IF(ISBLANK(E2407),"",IF(ISTEXT(D2407),"",IF(A2402="Invoice No. : ",INDEX(Sheet1!D$14:D$181,MATCH(B2402,Sheet1!A$14:A$181,0)),N2406))))</f>
        <v>2</v>
      </c>
      <c r="O2407" t="str">
        <f>IF(ISTEXT(E2407),"",IF(ISBLANK(E2407),"",IF(ISTEXT(D2407),"",IF(A2402="Invoice No. : ",INDEX(Sheet1!E$14:E$181,MATCH(B2402,Sheet1!A$14:A$181,0)),O2406))))</f>
        <v>RUBY</v>
      </c>
      <c r="P2407" t="str">
        <f>IF(ISTEXT(E2407),"",IF(ISBLANK(E2407),"",IF(ISTEXT(D2407),"",IF(A2402="Invoice No. : ",INDEX(Sheet1!G$14:G$181,MATCH(B2402,Sheet1!A$14:A$181,0)),P2406))))</f>
        <v>GALLETES, WILSON DELOS SANTOS</v>
      </c>
      <c r="Q2407">
        <f t="shared" si="151"/>
        <v>130591.09</v>
      </c>
    </row>
    <row r="2408" spans="1:17" x14ac:dyDescent="0.2">
      <c r="A2408" s="10" t="s">
        <v>467</v>
      </c>
      <c r="B2408" s="10" t="s">
        <v>468</v>
      </c>
      <c r="C2408" s="11">
        <v>1</v>
      </c>
      <c r="D2408" s="11">
        <v>47</v>
      </c>
      <c r="E2408" s="11">
        <v>47</v>
      </c>
      <c r="F2408" s="26">
        <f t="shared" si="148"/>
        <v>2145438</v>
      </c>
      <c r="G2408" s="26">
        <f>IF(ISTEXT(E2408),"",IF(ISBLANK(E2408),"",IF(ISTEXT(D2408),"",IF(A2403="Invoice No. : ",INDEX(Sheet1!F$14:F$181,MATCH(B2403,Sheet1!A$14:A$181,0)),G2407))))</f>
        <v>41299</v>
      </c>
      <c r="H2408" s="26" t="str">
        <f t="shared" si="149"/>
        <v>01/17/2023</v>
      </c>
      <c r="I2408" s="26" t="str">
        <f>IF(ISTEXT(E2408),"",IF(ISBLANK(E2408),"",IF(ISTEXT(D2408),"",IF(A2403="Invoice No. : ",TEXT(INDEX(Sheet1!C$14:C$200,MATCH(B2403,Sheet1!A$14:A$200,0)),"hh:mm:ss"),I2407))))</f>
        <v>16:21:42</v>
      </c>
      <c r="J2408">
        <f t="shared" si="150"/>
        <v>63.25</v>
      </c>
      <c r="K2408">
        <f>IF(ISBLANK(G2408),"",IF(ISTEXT(G2408),"",INDEX(Sheet1!H$14:H$181,MATCH(F2408,Sheet1!A$14:A$181,0))))</f>
        <v>0</v>
      </c>
      <c r="L2408">
        <f>IF(ISBLANK(G2408),"",IF(ISTEXT(G2408),"",INDEX(Sheet1!I$14:I$181,MATCH(F2408,Sheet1!A$14:A$181,0))))</f>
        <v>63.25</v>
      </c>
      <c r="M2408" t="str">
        <f>IF(ISBLANK(G2408),"",IF(ISTEXT(G2408),"",IF(INDEX(Sheet1!H$14:H$181,MATCH(F2408,Sheet1!A$14:A$181,0))&lt;&gt;0,IF(INDEX(Sheet1!I$14:I$181,MATCH(F2408,Sheet1!A$14:A$181,0))&lt;&gt;0,"Loan &amp; Cash","Loan"),"Cash")))</f>
        <v>Cash</v>
      </c>
      <c r="N2408">
        <f>IF(ISTEXT(E2408),"",IF(ISBLANK(E2408),"",IF(ISTEXT(D2408),"",IF(A2403="Invoice No. : ",INDEX(Sheet1!D$14:D$181,MATCH(B2403,Sheet1!A$14:A$181,0)),N2407))))</f>
        <v>2</v>
      </c>
      <c r="O2408" t="str">
        <f>IF(ISTEXT(E2408),"",IF(ISBLANK(E2408),"",IF(ISTEXT(D2408),"",IF(A2403="Invoice No. : ",INDEX(Sheet1!E$14:E$181,MATCH(B2403,Sheet1!A$14:A$181,0)),O2407))))</f>
        <v>RUBY</v>
      </c>
      <c r="P2408" t="str">
        <f>IF(ISTEXT(E2408),"",IF(ISBLANK(E2408),"",IF(ISTEXT(D2408),"",IF(A2403="Invoice No. : ",INDEX(Sheet1!G$14:G$181,MATCH(B2403,Sheet1!A$14:A$181,0)),P2407))))</f>
        <v>GALLETES, WILSON DELOS SANTOS</v>
      </c>
      <c r="Q2408">
        <f t="shared" si="151"/>
        <v>130591.09</v>
      </c>
    </row>
    <row r="2409" spans="1:17" x14ac:dyDescent="0.2">
      <c r="D2409" s="12" t="s">
        <v>16</v>
      </c>
      <c r="E2409" s="13">
        <v>63.25</v>
      </c>
      <c r="F2409" s="26" t="str">
        <f t="shared" si="148"/>
        <v/>
      </c>
      <c r="G2409" s="26" t="str">
        <f>IF(ISTEXT(E2409),"",IF(ISBLANK(E2409),"",IF(ISTEXT(D2409),"",IF(A2404="Invoice No. : ",INDEX(Sheet1!F$14:F$181,MATCH(B2404,Sheet1!A$14:A$181,0)),G2408))))</f>
        <v/>
      </c>
      <c r="H2409" s="26" t="str">
        <f t="shared" si="149"/>
        <v/>
      </c>
      <c r="I2409" s="26" t="str">
        <f>IF(ISTEXT(E2409),"",IF(ISBLANK(E2409),"",IF(ISTEXT(D2409),"",IF(A2404="Invoice No. : ",TEXT(INDEX(Sheet1!C$14:C$200,MATCH(B2404,Sheet1!A$14:A$200,0)),"hh:mm:ss"),I2408))))</f>
        <v/>
      </c>
      <c r="J2409" t="str">
        <f t="shared" si="150"/>
        <v/>
      </c>
      <c r="K2409" t="str">
        <f>IF(ISBLANK(G2409),"",IF(ISTEXT(G2409),"",INDEX(Sheet1!H$14:H$181,MATCH(F2409,Sheet1!A$14:A$181,0))))</f>
        <v/>
      </c>
      <c r="L2409" t="str">
        <f>IF(ISBLANK(G2409),"",IF(ISTEXT(G2409),"",INDEX(Sheet1!I$14:I$181,MATCH(F2409,Sheet1!A$14:A$181,0))))</f>
        <v/>
      </c>
      <c r="M2409" t="str">
        <f>IF(ISBLANK(G2409),"",IF(ISTEXT(G2409),"",IF(INDEX(Sheet1!H$14:H$181,MATCH(F2409,Sheet1!A$14:A$181,0))&lt;&gt;0,IF(INDEX(Sheet1!I$14:I$181,MATCH(F2409,Sheet1!A$14:A$181,0))&lt;&gt;0,"Loan &amp; Cash","Loan"),"Cash")))</f>
        <v/>
      </c>
      <c r="N2409" t="str">
        <f>IF(ISTEXT(E2409),"",IF(ISBLANK(E2409),"",IF(ISTEXT(D2409),"",IF(A2404="Invoice No. : ",INDEX(Sheet1!D$14:D$181,MATCH(B2404,Sheet1!A$14:A$181,0)),N2408))))</f>
        <v/>
      </c>
      <c r="O2409" t="str">
        <f>IF(ISTEXT(E2409),"",IF(ISBLANK(E2409),"",IF(ISTEXT(D2409),"",IF(A2404="Invoice No. : ",INDEX(Sheet1!E$14:E$181,MATCH(B2404,Sheet1!A$14:A$181,0)),O2408))))</f>
        <v/>
      </c>
      <c r="P2409" t="str">
        <f>IF(ISTEXT(E2409),"",IF(ISBLANK(E2409),"",IF(ISTEXT(D2409),"",IF(A2404="Invoice No. : ",INDEX(Sheet1!G$14:G$181,MATCH(B2404,Sheet1!A$14:A$181,0)),P2408))))</f>
        <v/>
      </c>
      <c r="Q2409" t="str">
        <f t="shared" si="151"/>
        <v/>
      </c>
    </row>
    <row r="2410" spans="1:17" x14ac:dyDescent="0.2">
      <c r="F2410" s="26" t="str">
        <f t="shared" si="148"/>
        <v/>
      </c>
      <c r="G2410" s="26" t="str">
        <f>IF(ISTEXT(E2410),"",IF(ISBLANK(E2410),"",IF(ISTEXT(D2410),"",IF(A2405="Invoice No. : ",INDEX(Sheet1!F$14:F$181,MATCH(B2405,Sheet1!A$14:A$181,0)),G2409))))</f>
        <v/>
      </c>
      <c r="H2410" s="26" t="str">
        <f t="shared" si="149"/>
        <v/>
      </c>
      <c r="I2410" s="26" t="str">
        <f>IF(ISTEXT(E2410),"",IF(ISBLANK(E2410),"",IF(ISTEXT(D2410),"",IF(A2405="Invoice No. : ",TEXT(INDEX(Sheet1!C$14:C$200,MATCH(B2405,Sheet1!A$14:A$200,0)),"hh:mm:ss"),I2409))))</f>
        <v/>
      </c>
      <c r="J2410" t="str">
        <f t="shared" si="150"/>
        <v/>
      </c>
      <c r="K2410" t="str">
        <f>IF(ISBLANK(G2410),"",IF(ISTEXT(G2410),"",INDEX(Sheet1!H$14:H$181,MATCH(F2410,Sheet1!A$14:A$181,0))))</f>
        <v/>
      </c>
      <c r="L2410" t="str">
        <f>IF(ISBLANK(G2410),"",IF(ISTEXT(G2410),"",INDEX(Sheet1!I$14:I$181,MATCH(F2410,Sheet1!A$14:A$181,0))))</f>
        <v/>
      </c>
      <c r="M2410" t="str">
        <f>IF(ISBLANK(G2410),"",IF(ISTEXT(G2410),"",IF(INDEX(Sheet1!H$14:H$181,MATCH(F2410,Sheet1!A$14:A$181,0))&lt;&gt;0,IF(INDEX(Sheet1!I$14:I$181,MATCH(F2410,Sheet1!A$14:A$181,0))&lt;&gt;0,"Loan &amp; Cash","Loan"),"Cash")))</f>
        <v/>
      </c>
      <c r="N2410" t="str">
        <f>IF(ISTEXT(E2410),"",IF(ISBLANK(E2410),"",IF(ISTEXT(D2410),"",IF(A2405="Invoice No. : ",INDEX(Sheet1!D$14:D$181,MATCH(B2405,Sheet1!A$14:A$181,0)),N2409))))</f>
        <v/>
      </c>
      <c r="O2410" t="str">
        <f>IF(ISTEXT(E2410),"",IF(ISBLANK(E2410),"",IF(ISTEXT(D2410),"",IF(A2405="Invoice No. : ",INDEX(Sheet1!E$14:E$181,MATCH(B2405,Sheet1!A$14:A$181,0)),O2409))))</f>
        <v/>
      </c>
      <c r="P2410" t="str">
        <f>IF(ISTEXT(E2410),"",IF(ISBLANK(E2410),"",IF(ISTEXT(D2410),"",IF(A2405="Invoice No. : ",INDEX(Sheet1!G$14:G$181,MATCH(B2405,Sheet1!A$14:A$181,0)),P2409))))</f>
        <v/>
      </c>
      <c r="Q2410" t="str">
        <f t="shared" si="151"/>
        <v/>
      </c>
    </row>
    <row r="2411" spans="1:17" x14ac:dyDescent="0.2">
      <c r="F2411" s="26" t="str">
        <f t="shared" si="148"/>
        <v/>
      </c>
      <c r="G2411" s="26" t="str">
        <f>IF(ISTEXT(E2411),"",IF(ISBLANK(E2411),"",IF(ISTEXT(D2411),"",IF(A2406="Invoice No. : ",INDEX(Sheet1!F$14:F$181,MATCH(B2406,Sheet1!A$14:A$181,0)),G2410))))</f>
        <v/>
      </c>
      <c r="H2411" s="26" t="str">
        <f t="shared" si="149"/>
        <v/>
      </c>
      <c r="I2411" s="26" t="str">
        <f>IF(ISTEXT(E2411),"",IF(ISBLANK(E2411),"",IF(ISTEXT(D2411),"",IF(A2406="Invoice No. : ",TEXT(INDEX(Sheet1!C$14:C$200,MATCH(B2406,Sheet1!A$14:A$200,0)),"hh:mm:ss"),I2410))))</f>
        <v/>
      </c>
      <c r="J2411" t="str">
        <f t="shared" si="150"/>
        <v/>
      </c>
      <c r="K2411" t="str">
        <f>IF(ISBLANK(G2411),"",IF(ISTEXT(G2411),"",INDEX(Sheet1!H$14:H$181,MATCH(F2411,Sheet1!A$14:A$181,0))))</f>
        <v/>
      </c>
      <c r="L2411" t="str">
        <f>IF(ISBLANK(G2411),"",IF(ISTEXT(G2411),"",INDEX(Sheet1!I$14:I$181,MATCH(F2411,Sheet1!A$14:A$181,0))))</f>
        <v/>
      </c>
      <c r="M2411" t="str">
        <f>IF(ISBLANK(G2411),"",IF(ISTEXT(G2411),"",IF(INDEX(Sheet1!H$14:H$181,MATCH(F2411,Sheet1!A$14:A$181,0))&lt;&gt;0,IF(INDEX(Sheet1!I$14:I$181,MATCH(F2411,Sheet1!A$14:A$181,0))&lt;&gt;0,"Loan &amp; Cash","Loan"),"Cash")))</f>
        <v/>
      </c>
      <c r="N2411" t="str">
        <f>IF(ISTEXT(E2411),"",IF(ISBLANK(E2411),"",IF(ISTEXT(D2411),"",IF(A2406="Invoice No. : ",INDEX(Sheet1!D$14:D$181,MATCH(B2406,Sheet1!A$14:A$181,0)),N2410))))</f>
        <v/>
      </c>
      <c r="O2411" t="str">
        <f>IF(ISTEXT(E2411),"",IF(ISBLANK(E2411),"",IF(ISTEXT(D2411),"",IF(A2406="Invoice No. : ",INDEX(Sheet1!E$14:E$181,MATCH(B2406,Sheet1!A$14:A$181,0)),O2410))))</f>
        <v/>
      </c>
      <c r="P2411" t="str">
        <f>IF(ISTEXT(E2411),"",IF(ISBLANK(E2411),"",IF(ISTEXT(D2411),"",IF(A2406="Invoice No. : ",INDEX(Sheet1!G$14:G$181,MATCH(B2406,Sheet1!A$14:A$181,0)),P2410))))</f>
        <v/>
      </c>
      <c r="Q2411" t="str">
        <f t="shared" si="151"/>
        <v/>
      </c>
    </row>
    <row r="2412" spans="1:17" x14ac:dyDescent="0.2">
      <c r="A2412" s="3" t="s">
        <v>4</v>
      </c>
      <c r="B2412" s="4">
        <v>2145439</v>
      </c>
      <c r="C2412" s="3" t="s">
        <v>5</v>
      </c>
      <c r="D2412" s="5" t="s">
        <v>185</v>
      </c>
      <c r="F2412" s="26" t="str">
        <f t="shared" si="148"/>
        <v/>
      </c>
      <c r="G2412" s="26" t="str">
        <f>IF(ISTEXT(E2412),"",IF(ISBLANK(E2412),"",IF(ISTEXT(D2412),"",IF(A2407="Invoice No. : ",INDEX(Sheet1!F$14:F$181,MATCH(B2407,Sheet1!A$14:A$181,0)),G2411))))</f>
        <v/>
      </c>
      <c r="H2412" s="26" t="str">
        <f t="shared" si="149"/>
        <v/>
      </c>
      <c r="I2412" s="26" t="str">
        <f>IF(ISTEXT(E2412),"",IF(ISBLANK(E2412),"",IF(ISTEXT(D2412),"",IF(A2407="Invoice No. : ",TEXT(INDEX(Sheet1!C$14:C$200,MATCH(B2407,Sheet1!A$14:A$200,0)),"hh:mm:ss"),I2411))))</f>
        <v/>
      </c>
      <c r="J2412" t="str">
        <f t="shared" si="150"/>
        <v/>
      </c>
      <c r="K2412" t="str">
        <f>IF(ISBLANK(G2412),"",IF(ISTEXT(G2412),"",INDEX(Sheet1!H$14:H$181,MATCH(F2412,Sheet1!A$14:A$181,0))))</f>
        <v/>
      </c>
      <c r="L2412" t="str">
        <f>IF(ISBLANK(G2412),"",IF(ISTEXT(G2412),"",INDEX(Sheet1!I$14:I$181,MATCH(F2412,Sheet1!A$14:A$181,0))))</f>
        <v/>
      </c>
      <c r="M2412" t="str">
        <f>IF(ISBLANK(G2412),"",IF(ISTEXT(G2412),"",IF(INDEX(Sheet1!H$14:H$181,MATCH(F2412,Sheet1!A$14:A$181,0))&lt;&gt;0,IF(INDEX(Sheet1!I$14:I$181,MATCH(F2412,Sheet1!A$14:A$181,0))&lt;&gt;0,"Loan &amp; Cash","Loan"),"Cash")))</f>
        <v/>
      </c>
      <c r="N2412" t="str">
        <f>IF(ISTEXT(E2412),"",IF(ISBLANK(E2412),"",IF(ISTEXT(D2412),"",IF(A2407="Invoice No. : ",INDEX(Sheet1!D$14:D$181,MATCH(B2407,Sheet1!A$14:A$181,0)),N2411))))</f>
        <v/>
      </c>
      <c r="O2412" t="str">
        <f>IF(ISTEXT(E2412),"",IF(ISBLANK(E2412),"",IF(ISTEXT(D2412),"",IF(A2407="Invoice No. : ",INDEX(Sheet1!E$14:E$181,MATCH(B2407,Sheet1!A$14:A$181,0)),O2411))))</f>
        <v/>
      </c>
      <c r="P2412" t="str">
        <f>IF(ISTEXT(E2412),"",IF(ISBLANK(E2412),"",IF(ISTEXT(D2412),"",IF(A2407="Invoice No. : ",INDEX(Sheet1!G$14:G$181,MATCH(B2407,Sheet1!A$14:A$181,0)),P2411))))</f>
        <v/>
      </c>
      <c r="Q2412" t="str">
        <f t="shared" si="151"/>
        <v/>
      </c>
    </row>
    <row r="2413" spans="1:17" x14ac:dyDescent="0.2">
      <c r="A2413" s="3" t="s">
        <v>7</v>
      </c>
      <c r="B2413" s="6">
        <v>44943</v>
      </c>
      <c r="C2413" s="3" t="s">
        <v>8</v>
      </c>
      <c r="D2413" s="7">
        <v>2</v>
      </c>
      <c r="F2413" s="26" t="str">
        <f t="shared" si="148"/>
        <v/>
      </c>
      <c r="G2413" s="26" t="str">
        <f>IF(ISTEXT(E2413),"",IF(ISBLANK(E2413),"",IF(ISTEXT(D2413),"",IF(A2408="Invoice No. : ",INDEX(Sheet1!F$14:F$181,MATCH(B2408,Sheet1!A$14:A$181,0)),G2412))))</f>
        <v/>
      </c>
      <c r="H2413" s="26" t="str">
        <f t="shared" si="149"/>
        <v/>
      </c>
      <c r="I2413" s="26" t="str">
        <f>IF(ISTEXT(E2413),"",IF(ISBLANK(E2413),"",IF(ISTEXT(D2413),"",IF(A2408="Invoice No. : ",TEXT(INDEX(Sheet1!C$14:C$200,MATCH(B2408,Sheet1!A$14:A$200,0)),"hh:mm:ss"),I2412))))</f>
        <v/>
      </c>
      <c r="J2413" t="str">
        <f t="shared" si="150"/>
        <v/>
      </c>
      <c r="K2413" t="str">
        <f>IF(ISBLANK(G2413),"",IF(ISTEXT(G2413),"",INDEX(Sheet1!H$14:H$181,MATCH(F2413,Sheet1!A$14:A$181,0))))</f>
        <v/>
      </c>
      <c r="L2413" t="str">
        <f>IF(ISBLANK(G2413),"",IF(ISTEXT(G2413),"",INDEX(Sheet1!I$14:I$181,MATCH(F2413,Sheet1!A$14:A$181,0))))</f>
        <v/>
      </c>
      <c r="M2413" t="str">
        <f>IF(ISBLANK(G2413),"",IF(ISTEXT(G2413),"",IF(INDEX(Sheet1!H$14:H$181,MATCH(F2413,Sheet1!A$14:A$181,0))&lt;&gt;0,IF(INDEX(Sheet1!I$14:I$181,MATCH(F2413,Sheet1!A$14:A$181,0))&lt;&gt;0,"Loan &amp; Cash","Loan"),"Cash")))</f>
        <v/>
      </c>
      <c r="N2413" t="str">
        <f>IF(ISTEXT(E2413),"",IF(ISBLANK(E2413),"",IF(ISTEXT(D2413),"",IF(A2408="Invoice No. : ",INDEX(Sheet1!D$14:D$181,MATCH(B2408,Sheet1!A$14:A$181,0)),N2412))))</f>
        <v/>
      </c>
      <c r="O2413" t="str">
        <f>IF(ISTEXT(E2413),"",IF(ISBLANK(E2413),"",IF(ISTEXT(D2413),"",IF(A2408="Invoice No. : ",INDEX(Sheet1!E$14:E$181,MATCH(B2408,Sheet1!A$14:A$181,0)),O2412))))</f>
        <v/>
      </c>
      <c r="P2413" t="str">
        <f>IF(ISTEXT(E2413),"",IF(ISBLANK(E2413),"",IF(ISTEXT(D2413),"",IF(A2408="Invoice No. : ",INDEX(Sheet1!G$14:G$181,MATCH(B2408,Sheet1!A$14:A$181,0)),P2412))))</f>
        <v/>
      </c>
      <c r="Q2413" t="str">
        <f t="shared" si="151"/>
        <v/>
      </c>
    </row>
    <row r="2414" spans="1:17" x14ac:dyDescent="0.2">
      <c r="F2414" s="26" t="str">
        <f t="shared" si="148"/>
        <v/>
      </c>
      <c r="G2414" s="26" t="str">
        <f>IF(ISTEXT(E2414),"",IF(ISBLANK(E2414),"",IF(ISTEXT(D2414),"",IF(A2409="Invoice No. : ",INDEX(Sheet1!F$14:F$181,MATCH(B2409,Sheet1!A$14:A$181,0)),G2413))))</f>
        <v/>
      </c>
      <c r="H2414" s="26" t="str">
        <f t="shared" si="149"/>
        <v/>
      </c>
      <c r="I2414" s="26" t="str">
        <f>IF(ISTEXT(E2414),"",IF(ISBLANK(E2414),"",IF(ISTEXT(D2414),"",IF(A2409="Invoice No. : ",TEXT(INDEX(Sheet1!C$14:C$200,MATCH(B2409,Sheet1!A$14:A$200,0)),"hh:mm:ss"),I2413))))</f>
        <v/>
      </c>
      <c r="J2414" t="str">
        <f t="shared" si="150"/>
        <v/>
      </c>
      <c r="K2414" t="str">
        <f>IF(ISBLANK(G2414),"",IF(ISTEXT(G2414),"",INDEX(Sheet1!H$14:H$181,MATCH(F2414,Sheet1!A$14:A$181,0))))</f>
        <v/>
      </c>
      <c r="L2414" t="str">
        <f>IF(ISBLANK(G2414),"",IF(ISTEXT(G2414),"",INDEX(Sheet1!I$14:I$181,MATCH(F2414,Sheet1!A$14:A$181,0))))</f>
        <v/>
      </c>
      <c r="M2414" t="str">
        <f>IF(ISBLANK(G2414),"",IF(ISTEXT(G2414),"",IF(INDEX(Sheet1!H$14:H$181,MATCH(F2414,Sheet1!A$14:A$181,0))&lt;&gt;0,IF(INDEX(Sheet1!I$14:I$181,MATCH(F2414,Sheet1!A$14:A$181,0))&lt;&gt;0,"Loan &amp; Cash","Loan"),"Cash")))</f>
        <v/>
      </c>
      <c r="N2414" t="str">
        <f>IF(ISTEXT(E2414),"",IF(ISBLANK(E2414),"",IF(ISTEXT(D2414),"",IF(A2409="Invoice No. : ",INDEX(Sheet1!D$14:D$181,MATCH(B2409,Sheet1!A$14:A$181,0)),N2413))))</f>
        <v/>
      </c>
      <c r="O2414" t="str">
        <f>IF(ISTEXT(E2414),"",IF(ISBLANK(E2414),"",IF(ISTEXT(D2414),"",IF(A2409="Invoice No. : ",INDEX(Sheet1!E$14:E$181,MATCH(B2409,Sheet1!A$14:A$181,0)),O2413))))</f>
        <v/>
      </c>
      <c r="P2414" t="str">
        <f>IF(ISTEXT(E2414),"",IF(ISBLANK(E2414),"",IF(ISTEXT(D2414),"",IF(A2409="Invoice No. : ",INDEX(Sheet1!G$14:G$181,MATCH(B2409,Sheet1!A$14:A$181,0)),P2413))))</f>
        <v/>
      </c>
      <c r="Q2414" t="str">
        <f t="shared" si="151"/>
        <v/>
      </c>
    </row>
    <row r="2415" spans="1:17" x14ac:dyDescent="0.2">
      <c r="A2415" s="8" t="s">
        <v>9</v>
      </c>
      <c r="B2415" s="8" t="s">
        <v>10</v>
      </c>
      <c r="C2415" s="9" t="s">
        <v>11</v>
      </c>
      <c r="D2415" s="9" t="s">
        <v>12</v>
      </c>
      <c r="E2415" s="9" t="s">
        <v>13</v>
      </c>
      <c r="F2415" s="26" t="str">
        <f t="shared" si="148"/>
        <v/>
      </c>
      <c r="G2415" s="26" t="str">
        <f>IF(ISTEXT(E2415),"",IF(ISBLANK(E2415),"",IF(ISTEXT(D2415),"",IF(A2410="Invoice No. : ",INDEX(Sheet1!F$14:F$181,MATCH(B2410,Sheet1!A$14:A$181,0)),G2414))))</f>
        <v/>
      </c>
      <c r="H2415" s="26" t="str">
        <f t="shared" si="149"/>
        <v/>
      </c>
      <c r="I2415" s="26" t="str">
        <f>IF(ISTEXT(E2415),"",IF(ISBLANK(E2415),"",IF(ISTEXT(D2415),"",IF(A2410="Invoice No. : ",TEXT(INDEX(Sheet1!C$14:C$200,MATCH(B2410,Sheet1!A$14:A$200,0)),"hh:mm:ss"),I2414))))</f>
        <v/>
      </c>
      <c r="J2415" t="str">
        <f t="shared" si="150"/>
        <v/>
      </c>
      <c r="K2415" t="str">
        <f>IF(ISBLANK(G2415),"",IF(ISTEXT(G2415),"",INDEX(Sheet1!H$14:H$181,MATCH(F2415,Sheet1!A$14:A$181,0))))</f>
        <v/>
      </c>
      <c r="L2415" t="str">
        <f>IF(ISBLANK(G2415),"",IF(ISTEXT(G2415),"",INDEX(Sheet1!I$14:I$181,MATCH(F2415,Sheet1!A$14:A$181,0))))</f>
        <v/>
      </c>
      <c r="M2415" t="str">
        <f>IF(ISBLANK(G2415),"",IF(ISTEXT(G2415),"",IF(INDEX(Sheet1!H$14:H$181,MATCH(F2415,Sheet1!A$14:A$181,0))&lt;&gt;0,IF(INDEX(Sheet1!I$14:I$181,MATCH(F2415,Sheet1!A$14:A$181,0))&lt;&gt;0,"Loan &amp; Cash","Loan"),"Cash")))</f>
        <v/>
      </c>
      <c r="N2415" t="str">
        <f>IF(ISTEXT(E2415),"",IF(ISBLANK(E2415),"",IF(ISTEXT(D2415),"",IF(A2410="Invoice No. : ",INDEX(Sheet1!D$14:D$181,MATCH(B2410,Sheet1!A$14:A$181,0)),N2414))))</f>
        <v/>
      </c>
      <c r="O2415" t="str">
        <f>IF(ISTEXT(E2415),"",IF(ISBLANK(E2415),"",IF(ISTEXT(D2415),"",IF(A2410="Invoice No. : ",INDEX(Sheet1!E$14:E$181,MATCH(B2410,Sheet1!A$14:A$181,0)),O2414))))</f>
        <v/>
      </c>
      <c r="P2415" t="str">
        <f>IF(ISTEXT(E2415),"",IF(ISBLANK(E2415),"",IF(ISTEXT(D2415),"",IF(A2410="Invoice No. : ",INDEX(Sheet1!G$14:G$181,MATCH(B2410,Sheet1!A$14:A$181,0)),P2414))))</f>
        <v/>
      </c>
      <c r="Q2415" t="str">
        <f t="shared" si="151"/>
        <v/>
      </c>
    </row>
    <row r="2416" spans="1:17" x14ac:dyDescent="0.2">
      <c r="F2416" s="26" t="str">
        <f t="shared" si="148"/>
        <v/>
      </c>
      <c r="G2416" s="26" t="str">
        <f>IF(ISTEXT(E2416),"",IF(ISBLANK(E2416),"",IF(ISTEXT(D2416),"",IF(A2411="Invoice No. : ",INDEX(Sheet1!F$14:F$181,MATCH(B2411,Sheet1!A$14:A$181,0)),G2415))))</f>
        <v/>
      </c>
      <c r="H2416" s="26" t="str">
        <f t="shared" si="149"/>
        <v/>
      </c>
      <c r="I2416" s="26" t="str">
        <f>IF(ISTEXT(E2416),"",IF(ISBLANK(E2416),"",IF(ISTEXT(D2416),"",IF(A2411="Invoice No. : ",TEXT(INDEX(Sheet1!C$14:C$200,MATCH(B2411,Sheet1!A$14:A$200,0)),"hh:mm:ss"),I2415))))</f>
        <v/>
      </c>
      <c r="J2416" t="str">
        <f t="shared" si="150"/>
        <v/>
      </c>
      <c r="K2416" t="str">
        <f>IF(ISBLANK(G2416),"",IF(ISTEXT(G2416),"",INDEX(Sheet1!H$14:H$181,MATCH(F2416,Sheet1!A$14:A$181,0))))</f>
        <v/>
      </c>
      <c r="L2416" t="str">
        <f>IF(ISBLANK(G2416),"",IF(ISTEXT(G2416),"",INDEX(Sheet1!I$14:I$181,MATCH(F2416,Sheet1!A$14:A$181,0))))</f>
        <v/>
      </c>
      <c r="M2416" t="str">
        <f>IF(ISBLANK(G2416),"",IF(ISTEXT(G2416),"",IF(INDEX(Sheet1!H$14:H$181,MATCH(F2416,Sheet1!A$14:A$181,0))&lt;&gt;0,IF(INDEX(Sheet1!I$14:I$181,MATCH(F2416,Sheet1!A$14:A$181,0))&lt;&gt;0,"Loan &amp; Cash","Loan"),"Cash")))</f>
        <v/>
      </c>
      <c r="N2416" t="str">
        <f>IF(ISTEXT(E2416),"",IF(ISBLANK(E2416),"",IF(ISTEXT(D2416),"",IF(A2411="Invoice No. : ",INDEX(Sheet1!D$14:D$181,MATCH(B2411,Sheet1!A$14:A$181,0)),N2415))))</f>
        <v/>
      </c>
      <c r="O2416" t="str">
        <f>IF(ISTEXT(E2416),"",IF(ISBLANK(E2416),"",IF(ISTEXT(D2416),"",IF(A2411="Invoice No. : ",INDEX(Sheet1!E$14:E$181,MATCH(B2411,Sheet1!A$14:A$181,0)),O2415))))</f>
        <v/>
      </c>
      <c r="P2416" t="str">
        <f>IF(ISTEXT(E2416),"",IF(ISBLANK(E2416),"",IF(ISTEXT(D2416),"",IF(A2411="Invoice No. : ",INDEX(Sheet1!G$14:G$181,MATCH(B2411,Sheet1!A$14:A$181,0)),P2415))))</f>
        <v/>
      </c>
      <c r="Q2416" t="str">
        <f t="shared" si="151"/>
        <v/>
      </c>
    </row>
    <row r="2417" spans="1:17" x14ac:dyDescent="0.2">
      <c r="A2417" s="10" t="s">
        <v>1517</v>
      </c>
      <c r="B2417" s="10" t="s">
        <v>1518</v>
      </c>
      <c r="C2417" s="11">
        <v>6</v>
      </c>
      <c r="D2417" s="11">
        <v>9</v>
      </c>
      <c r="E2417" s="11">
        <v>54</v>
      </c>
      <c r="F2417" s="26">
        <f t="shared" si="148"/>
        <v>2145439</v>
      </c>
      <c r="G2417" s="26">
        <f>IF(ISTEXT(E2417),"",IF(ISBLANK(E2417),"",IF(ISTEXT(D2417),"",IF(A2412="Invoice No. : ",INDEX(Sheet1!F$14:F$181,MATCH(B2412,Sheet1!A$14:A$181,0)),G2416))))</f>
        <v>43025</v>
      </c>
      <c r="H2417" s="26" t="str">
        <f t="shared" si="149"/>
        <v>01/17/2023</v>
      </c>
      <c r="I2417" s="26" t="str">
        <f>IF(ISTEXT(E2417),"",IF(ISBLANK(E2417),"",IF(ISTEXT(D2417),"",IF(A2412="Invoice No. : ",TEXT(INDEX(Sheet1!C$14:C$200,MATCH(B2412,Sheet1!A$14:A$200,0)),"hh:mm:ss"),I2416))))</f>
        <v>16:31:40</v>
      </c>
      <c r="J2417">
        <f t="shared" si="150"/>
        <v>133</v>
      </c>
      <c r="K2417">
        <f>IF(ISBLANK(G2417),"",IF(ISTEXT(G2417),"",INDEX(Sheet1!H$14:H$181,MATCH(F2417,Sheet1!A$14:A$181,0))))</f>
        <v>0</v>
      </c>
      <c r="L2417">
        <f>IF(ISBLANK(G2417),"",IF(ISTEXT(G2417),"",INDEX(Sheet1!I$14:I$181,MATCH(F2417,Sheet1!A$14:A$181,0))))</f>
        <v>133</v>
      </c>
      <c r="M2417" t="str">
        <f>IF(ISBLANK(G2417),"",IF(ISTEXT(G2417),"",IF(INDEX(Sheet1!H$14:H$181,MATCH(F2417,Sheet1!A$14:A$181,0))&lt;&gt;0,IF(INDEX(Sheet1!I$14:I$181,MATCH(F2417,Sheet1!A$14:A$181,0))&lt;&gt;0,"Loan &amp; Cash","Loan"),"Cash")))</f>
        <v>Cash</v>
      </c>
      <c r="N2417">
        <f>IF(ISTEXT(E2417),"",IF(ISBLANK(E2417),"",IF(ISTEXT(D2417),"",IF(A2412="Invoice No. : ",INDEX(Sheet1!D$14:D$181,MATCH(B2412,Sheet1!A$14:A$181,0)),N2416))))</f>
        <v>2</v>
      </c>
      <c r="O2417" t="str">
        <f>IF(ISTEXT(E2417),"",IF(ISBLANK(E2417),"",IF(ISTEXT(D2417),"",IF(A2412="Invoice No. : ",INDEX(Sheet1!E$14:E$181,MATCH(B2412,Sheet1!A$14:A$181,0)),O2416))))</f>
        <v>RUBY</v>
      </c>
      <c r="P2417" t="str">
        <f>IF(ISTEXT(E2417),"",IF(ISBLANK(E2417),"",IF(ISTEXT(D2417),"",IF(A2412="Invoice No. : ",INDEX(Sheet1!G$14:G$181,MATCH(B2412,Sheet1!A$14:A$181,0)),P2416))))</f>
        <v>SOMBRITO, ALDWIN CRUZ</v>
      </c>
      <c r="Q2417">
        <f t="shared" si="151"/>
        <v>130591.09</v>
      </c>
    </row>
    <row r="2418" spans="1:17" x14ac:dyDescent="0.2">
      <c r="A2418" s="10" t="s">
        <v>1519</v>
      </c>
      <c r="B2418" s="10" t="s">
        <v>1520</v>
      </c>
      <c r="C2418" s="11">
        <v>2</v>
      </c>
      <c r="D2418" s="11">
        <v>6.5</v>
      </c>
      <c r="E2418" s="11">
        <v>13</v>
      </c>
      <c r="F2418" s="26">
        <f t="shared" si="148"/>
        <v>2145439</v>
      </c>
      <c r="G2418" s="26">
        <f>IF(ISTEXT(E2418),"",IF(ISBLANK(E2418),"",IF(ISTEXT(D2418),"",IF(A2413="Invoice No. : ",INDEX(Sheet1!F$14:F$181,MATCH(B2413,Sheet1!A$14:A$181,0)),G2417))))</f>
        <v>43025</v>
      </c>
      <c r="H2418" s="26" t="str">
        <f t="shared" si="149"/>
        <v>01/17/2023</v>
      </c>
      <c r="I2418" s="26" t="str">
        <f>IF(ISTEXT(E2418),"",IF(ISBLANK(E2418),"",IF(ISTEXT(D2418),"",IF(A2413="Invoice No. : ",TEXT(INDEX(Sheet1!C$14:C$200,MATCH(B2413,Sheet1!A$14:A$200,0)),"hh:mm:ss"),I2417))))</f>
        <v>16:31:40</v>
      </c>
      <c r="J2418">
        <f t="shared" si="150"/>
        <v>133</v>
      </c>
      <c r="K2418">
        <f>IF(ISBLANK(G2418),"",IF(ISTEXT(G2418),"",INDEX(Sheet1!H$14:H$181,MATCH(F2418,Sheet1!A$14:A$181,0))))</f>
        <v>0</v>
      </c>
      <c r="L2418">
        <f>IF(ISBLANK(G2418),"",IF(ISTEXT(G2418),"",INDEX(Sheet1!I$14:I$181,MATCH(F2418,Sheet1!A$14:A$181,0))))</f>
        <v>133</v>
      </c>
      <c r="M2418" t="str">
        <f>IF(ISBLANK(G2418),"",IF(ISTEXT(G2418),"",IF(INDEX(Sheet1!H$14:H$181,MATCH(F2418,Sheet1!A$14:A$181,0))&lt;&gt;0,IF(INDEX(Sheet1!I$14:I$181,MATCH(F2418,Sheet1!A$14:A$181,0))&lt;&gt;0,"Loan &amp; Cash","Loan"),"Cash")))</f>
        <v>Cash</v>
      </c>
      <c r="N2418">
        <f>IF(ISTEXT(E2418),"",IF(ISBLANK(E2418),"",IF(ISTEXT(D2418),"",IF(A2413="Invoice No. : ",INDEX(Sheet1!D$14:D$181,MATCH(B2413,Sheet1!A$14:A$181,0)),N2417))))</f>
        <v>2</v>
      </c>
      <c r="O2418" t="str">
        <f>IF(ISTEXT(E2418),"",IF(ISBLANK(E2418),"",IF(ISTEXT(D2418),"",IF(A2413="Invoice No. : ",INDEX(Sheet1!E$14:E$181,MATCH(B2413,Sheet1!A$14:A$181,0)),O2417))))</f>
        <v>RUBY</v>
      </c>
      <c r="P2418" t="str">
        <f>IF(ISTEXT(E2418),"",IF(ISBLANK(E2418),"",IF(ISTEXT(D2418),"",IF(A2413="Invoice No. : ",INDEX(Sheet1!G$14:G$181,MATCH(B2413,Sheet1!A$14:A$181,0)),P2417))))</f>
        <v>SOMBRITO, ALDWIN CRUZ</v>
      </c>
      <c r="Q2418">
        <f t="shared" si="151"/>
        <v>130591.09</v>
      </c>
    </row>
    <row r="2419" spans="1:17" x14ac:dyDescent="0.2">
      <c r="A2419" s="10" t="s">
        <v>1521</v>
      </c>
      <c r="B2419" s="10" t="s">
        <v>1522</v>
      </c>
      <c r="C2419" s="11">
        <v>1</v>
      </c>
      <c r="D2419" s="11">
        <v>66</v>
      </c>
      <c r="E2419" s="11">
        <v>66</v>
      </c>
      <c r="F2419" s="26">
        <f t="shared" si="148"/>
        <v>2145439</v>
      </c>
      <c r="G2419" s="26">
        <f>IF(ISTEXT(E2419),"",IF(ISBLANK(E2419),"",IF(ISTEXT(D2419),"",IF(A2414="Invoice No. : ",INDEX(Sheet1!F$14:F$181,MATCH(B2414,Sheet1!A$14:A$181,0)),G2418))))</f>
        <v>43025</v>
      </c>
      <c r="H2419" s="26" t="str">
        <f t="shared" si="149"/>
        <v>01/17/2023</v>
      </c>
      <c r="I2419" s="26" t="str">
        <f>IF(ISTEXT(E2419),"",IF(ISBLANK(E2419),"",IF(ISTEXT(D2419),"",IF(A2414="Invoice No. : ",TEXT(INDEX(Sheet1!C$14:C$200,MATCH(B2414,Sheet1!A$14:A$200,0)),"hh:mm:ss"),I2418))))</f>
        <v>16:31:40</v>
      </c>
      <c r="J2419">
        <f t="shared" si="150"/>
        <v>133</v>
      </c>
      <c r="K2419">
        <f>IF(ISBLANK(G2419),"",IF(ISTEXT(G2419),"",INDEX(Sheet1!H$14:H$181,MATCH(F2419,Sheet1!A$14:A$181,0))))</f>
        <v>0</v>
      </c>
      <c r="L2419">
        <f>IF(ISBLANK(G2419),"",IF(ISTEXT(G2419),"",INDEX(Sheet1!I$14:I$181,MATCH(F2419,Sheet1!A$14:A$181,0))))</f>
        <v>133</v>
      </c>
      <c r="M2419" t="str">
        <f>IF(ISBLANK(G2419),"",IF(ISTEXT(G2419),"",IF(INDEX(Sheet1!H$14:H$181,MATCH(F2419,Sheet1!A$14:A$181,0))&lt;&gt;0,IF(INDEX(Sheet1!I$14:I$181,MATCH(F2419,Sheet1!A$14:A$181,0))&lt;&gt;0,"Loan &amp; Cash","Loan"),"Cash")))</f>
        <v>Cash</v>
      </c>
      <c r="N2419">
        <f>IF(ISTEXT(E2419),"",IF(ISBLANK(E2419),"",IF(ISTEXT(D2419),"",IF(A2414="Invoice No. : ",INDEX(Sheet1!D$14:D$181,MATCH(B2414,Sheet1!A$14:A$181,0)),N2418))))</f>
        <v>2</v>
      </c>
      <c r="O2419" t="str">
        <f>IF(ISTEXT(E2419),"",IF(ISBLANK(E2419),"",IF(ISTEXT(D2419),"",IF(A2414="Invoice No. : ",INDEX(Sheet1!E$14:E$181,MATCH(B2414,Sheet1!A$14:A$181,0)),O2418))))</f>
        <v>RUBY</v>
      </c>
      <c r="P2419" t="str">
        <f>IF(ISTEXT(E2419),"",IF(ISBLANK(E2419),"",IF(ISTEXT(D2419),"",IF(A2414="Invoice No. : ",INDEX(Sheet1!G$14:G$181,MATCH(B2414,Sheet1!A$14:A$181,0)),P2418))))</f>
        <v>SOMBRITO, ALDWIN CRUZ</v>
      </c>
      <c r="Q2419">
        <f t="shared" si="151"/>
        <v>130591.09</v>
      </c>
    </row>
    <row r="2420" spans="1:17" x14ac:dyDescent="0.2">
      <c r="D2420" s="12" t="s">
        <v>16</v>
      </c>
      <c r="E2420" s="13">
        <v>133</v>
      </c>
      <c r="F2420" s="26" t="str">
        <f t="shared" si="148"/>
        <v/>
      </c>
      <c r="G2420" s="26" t="str">
        <f>IF(ISTEXT(E2420),"",IF(ISBLANK(E2420),"",IF(ISTEXT(D2420),"",IF(A2415="Invoice No. : ",INDEX(Sheet1!F$14:F$181,MATCH(B2415,Sheet1!A$14:A$181,0)),G2419))))</f>
        <v/>
      </c>
      <c r="H2420" s="26" t="str">
        <f t="shared" si="149"/>
        <v/>
      </c>
      <c r="I2420" s="26" t="str">
        <f>IF(ISTEXT(E2420),"",IF(ISBLANK(E2420),"",IF(ISTEXT(D2420),"",IF(A2415="Invoice No. : ",TEXT(INDEX(Sheet1!C$14:C$200,MATCH(B2415,Sheet1!A$14:A$200,0)),"hh:mm:ss"),I2419))))</f>
        <v/>
      </c>
      <c r="J2420" t="str">
        <f t="shared" si="150"/>
        <v/>
      </c>
      <c r="K2420" t="str">
        <f>IF(ISBLANK(G2420),"",IF(ISTEXT(G2420),"",INDEX(Sheet1!H$14:H$181,MATCH(F2420,Sheet1!A$14:A$181,0))))</f>
        <v/>
      </c>
      <c r="L2420" t="str">
        <f>IF(ISBLANK(G2420),"",IF(ISTEXT(G2420),"",INDEX(Sheet1!I$14:I$181,MATCH(F2420,Sheet1!A$14:A$181,0))))</f>
        <v/>
      </c>
      <c r="M2420" t="str">
        <f>IF(ISBLANK(G2420),"",IF(ISTEXT(G2420),"",IF(INDEX(Sheet1!H$14:H$181,MATCH(F2420,Sheet1!A$14:A$181,0))&lt;&gt;0,IF(INDEX(Sheet1!I$14:I$181,MATCH(F2420,Sheet1!A$14:A$181,0))&lt;&gt;0,"Loan &amp; Cash","Loan"),"Cash")))</f>
        <v/>
      </c>
      <c r="N2420" t="str">
        <f>IF(ISTEXT(E2420),"",IF(ISBLANK(E2420),"",IF(ISTEXT(D2420),"",IF(A2415="Invoice No. : ",INDEX(Sheet1!D$14:D$181,MATCH(B2415,Sheet1!A$14:A$181,0)),N2419))))</f>
        <v/>
      </c>
      <c r="O2420" t="str">
        <f>IF(ISTEXT(E2420),"",IF(ISBLANK(E2420),"",IF(ISTEXT(D2420),"",IF(A2415="Invoice No. : ",INDEX(Sheet1!E$14:E$181,MATCH(B2415,Sheet1!A$14:A$181,0)),O2419))))</f>
        <v/>
      </c>
      <c r="P2420" t="str">
        <f>IF(ISTEXT(E2420),"",IF(ISBLANK(E2420),"",IF(ISTEXT(D2420),"",IF(A2415="Invoice No. : ",INDEX(Sheet1!G$14:G$181,MATCH(B2415,Sheet1!A$14:A$181,0)),P2419))))</f>
        <v/>
      </c>
      <c r="Q2420" t="str">
        <f t="shared" si="151"/>
        <v/>
      </c>
    </row>
    <row r="2421" spans="1:17" x14ac:dyDescent="0.2">
      <c r="F2421" s="26" t="str">
        <f t="shared" si="148"/>
        <v/>
      </c>
      <c r="G2421" s="26" t="str">
        <f>IF(ISTEXT(E2421),"",IF(ISBLANK(E2421),"",IF(ISTEXT(D2421),"",IF(A2416="Invoice No. : ",INDEX(Sheet1!F$14:F$181,MATCH(B2416,Sheet1!A$14:A$181,0)),G2420))))</f>
        <v/>
      </c>
      <c r="H2421" s="26" t="str">
        <f t="shared" si="149"/>
        <v/>
      </c>
      <c r="I2421" s="26" t="str">
        <f>IF(ISTEXT(E2421),"",IF(ISBLANK(E2421),"",IF(ISTEXT(D2421),"",IF(A2416="Invoice No. : ",TEXT(INDEX(Sheet1!C$14:C$200,MATCH(B2416,Sheet1!A$14:A$200,0)),"hh:mm:ss"),I2420))))</f>
        <v/>
      </c>
      <c r="J2421" t="str">
        <f t="shared" si="150"/>
        <v/>
      </c>
      <c r="K2421" t="str">
        <f>IF(ISBLANK(G2421),"",IF(ISTEXT(G2421),"",INDEX(Sheet1!H$14:H$181,MATCH(F2421,Sheet1!A$14:A$181,0))))</f>
        <v/>
      </c>
      <c r="L2421" t="str">
        <f>IF(ISBLANK(G2421),"",IF(ISTEXT(G2421),"",INDEX(Sheet1!I$14:I$181,MATCH(F2421,Sheet1!A$14:A$181,0))))</f>
        <v/>
      </c>
      <c r="M2421" t="str">
        <f>IF(ISBLANK(G2421),"",IF(ISTEXT(G2421),"",IF(INDEX(Sheet1!H$14:H$181,MATCH(F2421,Sheet1!A$14:A$181,0))&lt;&gt;0,IF(INDEX(Sheet1!I$14:I$181,MATCH(F2421,Sheet1!A$14:A$181,0))&lt;&gt;0,"Loan &amp; Cash","Loan"),"Cash")))</f>
        <v/>
      </c>
      <c r="N2421" t="str">
        <f>IF(ISTEXT(E2421),"",IF(ISBLANK(E2421),"",IF(ISTEXT(D2421),"",IF(A2416="Invoice No. : ",INDEX(Sheet1!D$14:D$181,MATCH(B2416,Sheet1!A$14:A$181,0)),N2420))))</f>
        <v/>
      </c>
      <c r="O2421" t="str">
        <f>IF(ISTEXT(E2421),"",IF(ISBLANK(E2421),"",IF(ISTEXT(D2421),"",IF(A2416="Invoice No. : ",INDEX(Sheet1!E$14:E$181,MATCH(B2416,Sheet1!A$14:A$181,0)),O2420))))</f>
        <v/>
      </c>
      <c r="P2421" t="str">
        <f>IF(ISTEXT(E2421),"",IF(ISBLANK(E2421),"",IF(ISTEXT(D2421),"",IF(A2416="Invoice No. : ",INDEX(Sheet1!G$14:G$181,MATCH(B2416,Sheet1!A$14:A$181,0)),P2420))))</f>
        <v/>
      </c>
      <c r="Q2421" t="str">
        <f t="shared" si="151"/>
        <v/>
      </c>
    </row>
    <row r="2422" spans="1:17" x14ac:dyDescent="0.2">
      <c r="F2422" s="26" t="str">
        <f t="shared" si="148"/>
        <v/>
      </c>
      <c r="G2422" s="26" t="str">
        <f>IF(ISTEXT(E2422),"",IF(ISBLANK(E2422),"",IF(ISTEXT(D2422),"",IF(A2417="Invoice No. : ",INDEX(Sheet1!F$14:F$181,MATCH(B2417,Sheet1!A$14:A$181,0)),G2421))))</f>
        <v/>
      </c>
      <c r="H2422" s="26" t="str">
        <f t="shared" si="149"/>
        <v/>
      </c>
      <c r="I2422" s="26" t="str">
        <f>IF(ISTEXT(E2422),"",IF(ISBLANK(E2422),"",IF(ISTEXT(D2422),"",IF(A2417="Invoice No. : ",TEXT(INDEX(Sheet1!C$14:C$200,MATCH(B2417,Sheet1!A$14:A$200,0)),"hh:mm:ss"),I2421))))</f>
        <v/>
      </c>
      <c r="J2422" t="str">
        <f t="shared" si="150"/>
        <v/>
      </c>
      <c r="K2422" t="str">
        <f>IF(ISBLANK(G2422),"",IF(ISTEXT(G2422),"",INDEX(Sheet1!H$14:H$181,MATCH(F2422,Sheet1!A$14:A$181,0))))</f>
        <v/>
      </c>
      <c r="L2422" t="str">
        <f>IF(ISBLANK(G2422),"",IF(ISTEXT(G2422),"",INDEX(Sheet1!I$14:I$181,MATCH(F2422,Sheet1!A$14:A$181,0))))</f>
        <v/>
      </c>
      <c r="M2422" t="str">
        <f>IF(ISBLANK(G2422),"",IF(ISTEXT(G2422),"",IF(INDEX(Sheet1!H$14:H$181,MATCH(F2422,Sheet1!A$14:A$181,0))&lt;&gt;0,IF(INDEX(Sheet1!I$14:I$181,MATCH(F2422,Sheet1!A$14:A$181,0))&lt;&gt;0,"Loan &amp; Cash","Loan"),"Cash")))</f>
        <v/>
      </c>
      <c r="N2422" t="str">
        <f>IF(ISTEXT(E2422),"",IF(ISBLANK(E2422),"",IF(ISTEXT(D2422),"",IF(A2417="Invoice No. : ",INDEX(Sheet1!D$14:D$181,MATCH(B2417,Sheet1!A$14:A$181,0)),N2421))))</f>
        <v/>
      </c>
      <c r="O2422" t="str">
        <f>IF(ISTEXT(E2422),"",IF(ISBLANK(E2422),"",IF(ISTEXT(D2422),"",IF(A2417="Invoice No. : ",INDEX(Sheet1!E$14:E$181,MATCH(B2417,Sheet1!A$14:A$181,0)),O2421))))</f>
        <v/>
      </c>
      <c r="P2422" t="str">
        <f>IF(ISTEXT(E2422),"",IF(ISBLANK(E2422),"",IF(ISTEXT(D2422),"",IF(A2417="Invoice No. : ",INDEX(Sheet1!G$14:G$181,MATCH(B2417,Sheet1!A$14:A$181,0)),P2421))))</f>
        <v/>
      </c>
      <c r="Q2422" t="str">
        <f t="shared" si="151"/>
        <v/>
      </c>
    </row>
    <row r="2423" spans="1:17" x14ac:dyDescent="0.2">
      <c r="A2423" s="3" t="s">
        <v>4</v>
      </c>
      <c r="B2423" s="4">
        <v>2145440</v>
      </c>
      <c r="C2423" s="3" t="s">
        <v>5</v>
      </c>
      <c r="D2423" s="5" t="s">
        <v>185</v>
      </c>
      <c r="F2423" s="26" t="str">
        <f t="shared" si="148"/>
        <v/>
      </c>
      <c r="G2423" s="26" t="str">
        <f>IF(ISTEXT(E2423),"",IF(ISBLANK(E2423),"",IF(ISTEXT(D2423),"",IF(A2418="Invoice No. : ",INDEX(Sheet1!F$14:F$181,MATCH(B2418,Sheet1!A$14:A$181,0)),G2422))))</f>
        <v/>
      </c>
      <c r="H2423" s="26" t="str">
        <f t="shared" si="149"/>
        <v/>
      </c>
      <c r="I2423" s="26" t="str">
        <f>IF(ISTEXT(E2423),"",IF(ISBLANK(E2423),"",IF(ISTEXT(D2423),"",IF(A2418="Invoice No. : ",TEXT(INDEX(Sheet1!C$14:C$200,MATCH(B2418,Sheet1!A$14:A$200,0)),"hh:mm:ss"),I2422))))</f>
        <v/>
      </c>
      <c r="J2423" t="str">
        <f t="shared" si="150"/>
        <v/>
      </c>
      <c r="K2423" t="str">
        <f>IF(ISBLANK(G2423),"",IF(ISTEXT(G2423),"",INDEX(Sheet1!H$14:H$181,MATCH(F2423,Sheet1!A$14:A$181,0))))</f>
        <v/>
      </c>
      <c r="L2423" t="str">
        <f>IF(ISBLANK(G2423),"",IF(ISTEXT(G2423),"",INDEX(Sheet1!I$14:I$181,MATCH(F2423,Sheet1!A$14:A$181,0))))</f>
        <v/>
      </c>
      <c r="M2423" t="str">
        <f>IF(ISBLANK(G2423),"",IF(ISTEXT(G2423),"",IF(INDEX(Sheet1!H$14:H$181,MATCH(F2423,Sheet1!A$14:A$181,0))&lt;&gt;0,IF(INDEX(Sheet1!I$14:I$181,MATCH(F2423,Sheet1!A$14:A$181,0))&lt;&gt;0,"Loan &amp; Cash","Loan"),"Cash")))</f>
        <v/>
      </c>
      <c r="N2423" t="str">
        <f>IF(ISTEXT(E2423),"",IF(ISBLANK(E2423),"",IF(ISTEXT(D2423),"",IF(A2418="Invoice No. : ",INDEX(Sheet1!D$14:D$181,MATCH(B2418,Sheet1!A$14:A$181,0)),N2422))))</f>
        <v/>
      </c>
      <c r="O2423" t="str">
        <f>IF(ISTEXT(E2423),"",IF(ISBLANK(E2423),"",IF(ISTEXT(D2423),"",IF(A2418="Invoice No. : ",INDEX(Sheet1!E$14:E$181,MATCH(B2418,Sheet1!A$14:A$181,0)),O2422))))</f>
        <v/>
      </c>
      <c r="P2423" t="str">
        <f>IF(ISTEXT(E2423),"",IF(ISBLANK(E2423),"",IF(ISTEXT(D2423),"",IF(A2418="Invoice No. : ",INDEX(Sheet1!G$14:G$181,MATCH(B2418,Sheet1!A$14:A$181,0)),P2422))))</f>
        <v/>
      </c>
      <c r="Q2423" t="str">
        <f t="shared" si="151"/>
        <v/>
      </c>
    </row>
    <row r="2424" spans="1:17" x14ac:dyDescent="0.2">
      <c r="A2424" s="3" t="s">
        <v>7</v>
      </c>
      <c r="B2424" s="6">
        <v>44943</v>
      </c>
      <c r="C2424" s="3" t="s">
        <v>8</v>
      </c>
      <c r="D2424" s="7">
        <v>2</v>
      </c>
      <c r="F2424" s="26" t="str">
        <f t="shared" si="148"/>
        <v/>
      </c>
      <c r="G2424" s="26" t="str">
        <f>IF(ISTEXT(E2424),"",IF(ISBLANK(E2424),"",IF(ISTEXT(D2424),"",IF(A2419="Invoice No. : ",INDEX(Sheet1!F$14:F$181,MATCH(B2419,Sheet1!A$14:A$181,0)),G2423))))</f>
        <v/>
      </c>
      <c r="H2424" s="26" t="str">
        <f t="shared" si="149"/>
        <v/>
      </c>
      <c r="I2424" s="26" t="str">
        <f>IF(ISTEXT(E2424),"",IF(ISBLANK(E2424),"",IF(ISTEXT(D2424),"",IF(A2419="Invoice No. : ",TEXT(INDEX(Sheet1!C$14:C$200,MATCH(B2419,Sheet1!A$14:A$200,0)),"hh:mm:ss"),I2423))))</f>
        <v/>
      </c>
      <c r="J2424" t="str">
        <f t="shared" si="150"/>
        <v/>
      </c>
      <c r="K2424" t="str">
        <f>IF(ISBLANK(G2424),"",IF(ISTEXT(G2424),"",INDEX(Sheet1!H$14:H$181,MATCH(F2424,Sheet1!A$14:A$181,0))))</f>
        <v/>
      </c>
      <c r="L2424" t="str">
        <f>IF(ISBLANK(G2424),"",IF(ISTEXT(G2424),"",INDEX(Sheet1!I$14:I$181,MATCH(F2424,Sheet1!A$14:A$181,0))))</f>
        <v/>
      </c>
      <c r="M2424" t="str">
        <f>IF(ISBLANK(G2424),"",IF(ISTEXT(G2424),"",IF(INDEX(Sheet1!H$14:H$181,MATCH(F2424,Sheet1!A$14:A$181,0))&lt;&gt;0,IF(INDEX(Sheet1!I$14:I$181,MATCH(F2424,Sheet1!A$14:A$181,0))&lt;&gt;0,"Loan &amp; Cash","Loan"),"Cash")))</f>
        <v/>
      </c>
      <c r="N2424" t="str">
        <f>IF(ISTEXT(E2424),"",IF(ISBLANK(E2424),"",IF(ISTEXT(D2424),"",IF(A2419="Invoice No. : ",INDEX(Sheet1!D$14:D$181,MATCH(B2419,Sheet1!A$14:A$181,0)),N2423))))</f>
        <v/>
      </c>
      <c r="O2424" t="str">
        <f>IF(ISTEXT(E2424),"",IF(ISBLANK(E2424),"",IF(ISTEXT(D2424),"",IF(A2419="Invoice No. : ",INDEX(Sheet1!E$14:E$181,MATCH(B2419,Sheet1!A$14:A$181,0)),O2423))))</f>
        <v/>
      </c>
      <c r="P2424" t="str">
        <f>IF(ISTEXT(E2424),"",IF(ISBLANK(E2424),"",IF(ISTEXT(D2424),"",IF(A2419="Invoice No. : ",INDEX(Sheet1!G$14:G$181,MATCH(B2419,Sheet1!A$14:A$181,0)),P2423))))</f>
        <v/>
      </c>
      <c r="Q2424" t="str">
        <f t="shared" si="151"/>
        <v/>
      </c>
    </row>
    <row r="2425" spans="1:17" x14ac:dyDescent="0.2">
      <c r="F2425" s="26" t="str">
        <f t="shared" si="148"/>
        <v/>
      </c>
      <c r="G2425" s="26" t="str">
        <f>IF(ISTEXT(E2425),"",IF(ISBLANK(E2425),"",IF(ISTEXT(D2425),"",IF(A2420="Invoice No. : ",INDEX(Sheet1!F$14:F$181,MATCH(B2420,Sheet1!A$14:A$181,0)),G2424))))</f>
        <v/>
      </c>
      <c r="H2425" s="26" t="str">
        <f t="shared" si="149"/>
        <v/>
      </c>
      <c r="I2425" s="26" t="str">
        <f>IF(ISTEXT(E2425),"",IF(ISBLANK(E2425),"",IF(ISTEXT(D2425),"",IF(A2420="Invoice No. : ",TEXT(INDEX(Sheet1!C$14:C$200,MATCH(B2420,Sheet1!A$14:A$200,0)),"hh:mm:ss"),I2424))))</f>
        <v/>
      </c>
      <c r="J2425" t="str">
        <f t="shared" si="150"/>
        <v/>
      </c>
      <c r="K2425" t="str">
        <f>IF(ISBLANK(G2425),"",IF(ISTEXT(G2425),"",INDEX(Sheet1!H$14:H$181,MATCH(F2425,Sheet1!A$14:A$181,0))))</f>
        <v/>
      </c>
      <c r="L2425" t="str">
        <f>IF(ISBLANK(G2425),"",IF(ISTEXT(G2425),"",INDEX(Sheet1!I$14:I$181,MATCH(F2425,Sheet1!A$14:A$181,0))))</f>
        <v/>
      </c>
      <c r="M2425" t="str">
        <f>IF(ISBLANK(G2425),"",IF(ISTEXT(G2425),"",IF(INDEX(Sheet1!H$14:H$181,MATCH(F2425,Sheet1!A$14:A$181,0))&lt;&gt;0,IF(INDEX(Sheet1!I$14:I$181,MATCH(F2425,Sheet1!A$14:A$181,0))&lt;&gt;0,"Loan &amp; Cash","Loan"),"Cash")))</f>
        <v/>
      </c>
      <c r="N2425" t="str">
        <f>IF(ISTEXT(E2425),"",IF(ISBLANK(E2425),"",IF(ISTEXT(D2425),"",IF(A2420="Invoice No. : ",INDEX(Sheet1!D$14:D$181,MATCH(B2420,Sheet1!A$14:A$181,0)),N2424))))</f>
        <v/>
      </c>
      <c r="O2425" t="str">
        <f>IF(ISTEXT(E2425),"",IF(ISBLANK(E2425),"",IF(ISTEXT(D2425),"",IF(A2420="Invoice No. : ",INDEX(Sheet1!E$14:E$181,MATCH(B2420,Sheet1!A$14:A$181,0)),O2424))))</f>
        <v/>
      </c>
      <c r="P2425" t="str">
        <f>IF(ISTEXT(E2425),"",IF(ISBLANK(E2425),"",IF(ISTEXT(D2425),"",IF(A2420="Invoice No. : ",INDEX(Sheet1!G$14:G$181,MATCH(B2420,Sheet1!A$14:A$181,0)),P2424))))</f>
        <v/>
      </c>
      <c r="Q2425" t="str">
        <f t="shared" si="151"/>
        <v/>
      </c>
    </row>
    <row r="2426" spans="1:17" x14ac:dyDescent="0.2">
      <c r="A2426" s="8" t="s">
        <v>9</v>
      </c>
      <c r="B2426" s="8" t="s">
        <v>10</v>
      </c>
      <c r="C2426" s="9" t="s">
        <v>11</v>
      </c>
      <c r="D2426" s="9" t="s">
        <v>12</v>
      </c>
      <c r="E2426" s="9" t="s">
        <v>13</v>
      </c>
      <c r="F2426" s="26" t="str">
        <f t="shared" si="148"/>
        <v/>
      </c>
      <c r="G2426" s="26" t="str">
        <f>IF(ISTEXT(E2426),"",IF(ISBLANK(E2426),"",IF(ISTEXT(D2426),"",IF(A2421="Invoice No. : ",INDEX(Sheet1!F$14:F$181,MATCH(B2421,Sheet1!A$14:A$181,0)),G2425))))</f>
        <v/>
      </c>
      <c r="H2426" s="26" t="str">
        <f t="shared" si="149"/>
        <v/>
      </c>
      <c r="I2426" s="26" t="str">
        <f>IF(ISTEXT(E2426),"",IF(ISBLANK(E2426),"",IF(ISTEXT(D2426),"",IF(A2421="Invoice No. : ",TEXT(INDEX(Sheet1!C$14:C$200,MATCH(B2421,Sheet1!A$14:A$200,0)),"hh:mm:ss"),I2425))))</f>
        <v/>
      </c>
      <c r="J2426" t="str">
        <f t="shared" si="150"/>
        <v/>
      </c>
      <c r="K2426" t="str">
        <f>IF(ISBLANK(G2426),"",IF(ISTEXT(G2426),"",INDEX(Sheet1!H$14:H$181,MATCH(F2426,Sheet1!A$14:A$181,0))))</f>
        <v/>
      </c>
      <c r="L2426" t="str">
        <f>IF(ISBLANK(G2426),"",IF(ISTEXT(G2426),"",INDEX(Sheet1!I$14:I$181,MATCH(F2426,Sheet1!A$14:A$181,0))))</f>
        <v/>
      </c>
      <c r="M2426" t="str">
        <f>IF(ISBLANK(G2426),"",IF(ISTEXT(G2426),"",IF(INDEX(Sheet1!H$14:H$181,MATCH(F2426,Sheet1!A$14:A$181,0))&lt;&gt;0,IF(INDEX(Sheet1!I$14:I$181,MATCH(F2426,Sheet1!A$14:A$181,0))&lt;&gt;0,"Loan &amp; Cash","Loan"),"Cash")))</f>
        <v/>
      </c>
      <c r="N2426" t="str">
        <f>IF(ISTEXT(E2426),"",IF(ISBLANK(E2426),"",IF(ISTEXT(D2426),"",IF(A2421="Invoice No. : ",INDEX(Sheet1!D$14:D$181,MATCH(B2421,Sheet1!A$14:A$181,0)),N2425))))</f>
        <v/>
      </c>
      <c r="O2426" t="str">
        <f>IF(ISTEXT(E2426),"",IF(ISBLANK(E2426),"",IF(ISTEXT(D2426),"",IF(A2421="Invoice No. : ",INDEX(Sheet1!E$14:E$181,MATCH(B2421,Sheet1!A$14:A$181,0)),O2425))))</f>
        <v/>
      </c>
      <c r="P2426" t="str">
        <f>IF(ISTEXT(E2426),"",IF(ISBLANK(E2426),"",IF(ISTEXT(D2426),"",IF(A2421="Invoice No. : ",INDEX(Sheet1!G$14:G$181,MATCH(B2421,Sheet1!A$14:A$181,0)),P2425))))</f>
        <v/>
      </c>
      <c r="Q2426" t="str">
        <f t="shared" si="151"/>
        <v/>
      </c>
    </row>
    <row r="2427" spans="1:17" x14ac:dyDescent="0.2">
      <c r="F2427" s="26" t="str">
        <f t="shared" si="148"/>
        <v/>
      </c>
      <c r="G2427" s="26" t="str">
        <f>IF(ISTEXT(E2427),"",IF(ISBLANK(E2427),"",IF(ISTEXT(D2427),"",IF(A2422="Invoice No. : ",INDEX(Sheet1!F$14:F$181,MATCH(B2422,Sheet1!A$14:A$181,0)),G2426))))</f>
        <v/>
      </c>
      <c r="H2427" s="26" t="str">
        <f t="shared" si="149"/>
        <v/>
      </c>
      <c r="I2427" s="26" t="str">
        <f>IF(ISTEXT(E2427),"",IF(ISBLANK(E2427),"",IF(ISTEXT(D2427),"",IF(A2422="Invoice No. : ",TEXT(INDEX(Sheet1!C$14:C$200,MATCH(B2422,Sheet1!A$14:A$200,0)),"hh:mm:ss"),I2426))))</f>
        <v/>
      </c>
      <c r="J2427" t="str">
        <f t="shared" si="150"/>
        <v/>
      </c>
      <c r="K2427" t="str">
        <f>IF(ISBLANK(G2427),"",IF(ISTEXT(G2427),"",INDEX(Sheet1!H$14:H$181,MATCH(F2427,Sheet1!A$14:A$181,0))))</f>
        <v/>
      </c>
      <c r="L2427" t="str">
        <f>IF(ISBLANK(G2427),"",IF(ISTEXT(G2427),"",INDEX(Sheet1!I$14:I$181,MATCH(F2427,Sheet1!A$14:A$181,0))))</f>
        <v/>
      </c>
      <c r="M2427" t="str">
        <f>IF(ISBLANK(G2427),"",IF(ISTEXT(G2427),"",IF(INDEX(Sheet1!H$14:H$181,MATCH(F2427,Sheet1!A$14:A$181,0))&lt;&gt;0,IF(INDEX(Sheet1!I$14:I$181,MATCH(F2427,Sheet1!A$14:A$181,0))&lt;&gt;0,"Loan &amp; Cash","Loan"),"Cash")))</f>
        <v/>
      </c>
      <c r="N2427" t="str">
        <f>IF(ISTEXT(E2427),"",IF(ISBLANK(E2427),"",IF(ISTEXT(D2427),"",IF(A2422="Invoice No. : ",INDEX(Sheet1!D$14:D$181,MATCH(B2422,Sheet1!A$14:A$181,0)),N2426))))</f>
        <v/>
      </c>
      <c r="O2427" t="str">
        <f>IF(ISTEXT(E2427),"",IF(ISBLANK(E2427),"",IF(ISTEXT(D2427),"",IF(A2422="Invoice No. : ",INDEX(Sheet1!E$14:E$181,MATCH(B2422,Sheet1!A$14:A$181,0)),O2426))))</f>
        <v/>
      </c>
      <c r="P2427" t="str">
        <f>IF(ISTEXT(E2427),"",IF(ISBLANK(E2427),"",IF(ISTEXT(D2427),"",IF(A2422="Invoice No. : ",INDEX(Sheet1!G$14:G$181,MATCH(B2422,Sheet1!A$14:A$181,0)),P2426))))</f>
        <v/>
      </c>
      <c r="Q2427" t="str">
        <f t="shared" si="151"/>
        <v/>
      </c>
    </row>
    <row r="2428" spans="1:17" x14ac:dyDescent="0.2">
      <c r="A2428" s="10" t="s">
        <v>1523</v>
      </c>
      <c r="B2428" s="10" t="s">
        <v>1524</v>
      </c>
      <c r="C2428" s="11">
        <v>2</v>
      </c>
      <c r="D2428" s="11">
        <v>36.25</v>
      </c>
      <c r="E2428" s="11">
        <v>72.5</v>
      </c>
      <c r="F2428" s="26">
        <f t="shared" si="148"/>
        <v>2145440</v>
      </c>
      <c r="G2428" s="26">
        <f>IF(ISTEXT(E2428),"",IF(ISBLANK(E2428),"",IF(ISTEXT(D2428),"",IF(A2423="Invoice No. : ",INDEX(Sheet1!F$14:F$181,MATCH(B2423,Sheet1!A$14:A$181,0)),G2427))))</f>
        <v>2108</v>
      </c>
      <c r="H2428" s="26" t="str">
        <f t="shared" si="149"/>
        <v>01/17/2023</v>
      </c>
      <c r="I2428" s="26" t="str">
        <f>IF(ISTEXT(E2428),"",IF(ISBLANK(E2428),"",IF(ISTEXT(D2428),"",IF(A2423="Invoice No. : ",TEXT(INDEX(Sheet1!C$14:C$200,MATCH(B2423,Sheet1!A$14:A$200,0)),"hh:mm:ss"),I2427))))</f>
        <v>16:34:02</v>
      </c>
      <c r="J2428">
        <f t="shared" si="150"/>
        <v>307.5</v>
      </c>
      <c r="K2428">
        <f>IF(ISBLANK(G2428),"",IF(ISTEXT(G2428),"",INDEX(Sheet1!H$14:H$181,MATCH(F2428,Sheet1!A$14:A$181,0))))</f>
        <v>0</v>
      </c>
      <c r="L2428">
        <f>IF(ISBLANK(G2428),"",IF(ISTEXT(G2428),"",INDEX(Sheet1!I$14:I$181,MATCH(F2428,Sheet1!A$14:A$181,0))))</f>
        <v>307.5</v>
      </c>
      <c r="M2428" t="str">
        <f>IF(ISBLANK(G2428),"",IF(ISTEXT(G2428),"",IF(INDEX(Sheet1!H$14:H$181,MATCH(F2428,Sheet1!A$14:A$181,0))&lt;&gt;0,IF(INDEX(Sheet1!I$14:I$181,MATCH(F2428,Sheet1!A$14:A$181,0))&lt;&gt;0,"Loan &amp; Cash","Loan"),"Cash")))</f>
        <v>Cash</v>
      </c>
      <c r="N2428">
        <f>IF(ISTEXT(E2428),"",IF(ISBLANK(E2428),"",IF(ISTEXT(D2428),"",IF(A2423="Invoice No. : ",INDEX(Sheet1!D$14:D$181,MATCH(B2423,Sheet1!A$14:A$181,0)),N2427))))</f>
        <v>2</v>
      </c>
      <c r="O2428" t="str">
        <f>IF(ISTEXT(E2428),"",IF(ISBLANK(E2428),"",IF(ISTEXT(D2428),"",IF(A2423="Invoice No. : ",INDEX(Sheet1!E$14:E$181,MATCH(B2423,Sheet1!A$14:A$181,0)),O2427))))</f>
        <v>RUBY</v>
      </c>
      <c r="P2428" t="str">
        <f>IF(ISTEXT(E2428),"",IF(ISBLANK(E2428),"",IF(ISTEXT(D2428),"",IF(A2423="Invoice No. : ",INDEX(Sheet1!G$14:G$181,MATCH(B2423,Sheet1!A$14:A$181,0)),P2427))))</f>
        <v>BAGANG, ROSALINDA JURALBAL</v>
      </c>
      <c r="Q2428">
        <f t="shared" si="151"/>
        <v>130591.09</v>
      </c>
    </row>
    <row r="2429" spans="1:17" x14ac:dyDescent="0.2">
      <c r="A2429" s="10" t="s">
        <v>200</v>
      </c>
      <c r="B2429" s="10" t="s">
        <v>201</v>
      </c>
      <c r="C2429" s="11">
        <v>2</v>
      </c>
      <c r="D2429" s="11">
        <v>33</v>
      </c>
      <c r="E2429" s="11">
        <v>66</v>
      </c>
      <c r="F2429" s="26">
        <f t="shared" si="148"/>
        <v>2145440</v>
      </c>
      <c r="G2429" s="26">
        <f>IF(ISTEXT(E2429),"",IF(ISBLANK(E2429),"",IF(ISTEXT(D2429),"",IF(A2424="Invoice No. : ",INDEX(Sheet1!F$14:F$181,MATCH(B2424,Sheet1!A$14:A$181,0)),G2428))))</f>
        <v>2108</v>
      </c>
      <c r="H2429" s="26" t="str">
        <f t="shared" si="149"/>
        <v>01/17/2023</v>
      </c>
      <c r="I2429" s="26" t="str">
        <f>IF(ISTEXT(E2429),"",IF(ISBLANK(E2429),"",IF(ISTEXT(D2429),"",IF(A2424="Invoice No. : ",TEXT(INDEX(Sheet1!C$14:C$200,MATCH(B2424,Sheet1!A$14:A$200,0)),"hh:mm:ss"),I2428))))</f>
        <v>16:34:02</v>
      </c>
      <c r="J2429">
        <f t="shared" si="150"/>
        <v>307.5</v>
      </c>
      <c r="K2429">
        <f>IF(ISBLANK(G2429),"",IF(ISTEXT(G2429),"",INDEX(Sheet1!H$14:H$181,MATCH(F2429,Sheet1!A$14:A$181,0))))</f>
        <v>0</v>
      </c>
      <c r="L2429">
        <f>IF(ISBLANK(G2429),"",IF(ISTEXT(G2429),"",INDEX(Sheet1!I$14:I$181,MATCH(F2429,Sheet1!A$14:A$181,0))))</f>
        <v>307.5</v>
      </c>
      <c r="M2429" t="str">
        <f>IF(ISBLANK(G2429),"",IF(ISTEXT(G2429),"",IF(INDEX(Sheet1!H$14:H$181,MATCH(F2429,Sheet1!A$14:A$181,0))&lt;&gt;0,IF(INDEX(Sheet1!I$14:I$181,MATCH(F2429,Sheet1!A$14:A$181,0))&lt;&gt;0,"Loan &amp; Cash","Loan"),"Cash")))</f>
        <v>Cash</v>
      </c>
      <c r="N2429">
        <f>IF(ISTEXT(E2429),"",IF(ISBLANK(E2429),"",IF(ISTEXT(D2429),"",IF(A2424="Invoice No. : ",INDEX(Sheet1!D$14:D$181,MATCH(B2424,Sheet1!A$14:A$181,0)),N2428))))</f>
        <v>2</v>
      </c>
      <c r="O2429" t="str">
        <f>IF(ISTEXT(E2429),"",IF(ISBLANK(E2429),"",IF(ISTEXT(D2429),"",IF(A2424="Invoice No. : ",INDEX(Sheet1!E$14:E$181,MATCH(B2424,Sheet1!A$14:A$181,0)),O2428))))</f>
        <v>RUBY</v>
      </c>
      <c r="P2429" t="str">
        <f>IF(ISTEXT(E2429),"",IF(ISBLANK(E2429),"",IF(ISTEXT(D2429),"",IF(A2424="Invoice No. : ",INDEX(Sheet1!G$14:G$181,MATCH(B2424,Sheet1!A$14:A$181,0)),P2428))))</f>
        <v>BAGANG, ROSALINDA JURALBAL</v>
      </c>
      <c r="Q2429">
        <f t="shared" si="151"/>
        <v>130591.09</v>
      </c>
    </row>
    <row r="2430" spans="1:17" x14ac:dyDescent="0.2">
      <c r="A2430" s="10" t="s">
        <v>1199</v>
      </c>
      <c r="B2430" s="10" t="s">
        <v>1200</v>
      </c>
      <c r="C2430" s="11">
        <v>2</v>
      </c>
      <c r="D2430" s="11">
        <v>33</v>
      </c>
      <c r="E2430" s="11">
        <v>66</v>
      </c>
      <c r="F2430" s="26">
        <f t="shared" si="148"/>
        <v>2145440</v>
      </c>
      <c r="G2430" s="26">
        <f>IF(ISTEXT(E2430),"",IF(ISBLANK(E2430),"",IF(ISTEXT(D2430),"",IF(A2425="Invoice No. : ",INDEX(Sheet1!F$14:F$181,MATCH(B2425,Sheet1!A$14:A$181,0)),G2429))))</f>
        <v>2108</v>
      </c>
      <c r="H2430" s="26" t="str">
        <f t="shared" si="149"/>
        <v>01/17/2023</v>
      </c>
      <c r="I2430" s="26" t="str">
        <f>IF(ISTEXT(E2430),"",IF(ISBLANK(E2430),"",IF(ISTEXT(D2430),"",IF(A2425="Invoice No. : ",TEXT(INDEX(Sheet1!C$14:C$200,MATCH(B2425,Sheet1!A$14:A$200,0)),"hh:mm:ss"),I2429))))</f>
        <v>16:34:02</v>
      </c>
      <c r="J2430">
        <f t="shared" si="150"/>
        <v>307.5</v>
      </c>
      <c r="K2430">
        <f>IF(ISBLANK(G2430),"",IF(ISTEXT(G2430),"",INDEX(Sheet1!H$14:H$181,MATCH(F2430,Sheet1!A$14:A$181,0))))</f>
        <v>0</v>
      </c>
      <c r="L2430">
        <f>IF(ISBLANK(G2430),"",IF(ISTEXT(G2430),"",INDEX(Sheet1!I$14:I$181,MATCH(F2430,Sheet1!A$14:A$181,0))))</f>
        <v>307.5</v>
      </c>
      <c r="M2430" t="str">
        <f>IF(ISBLANK(G2430),"",IF(ISTEXT(G2430),"",IF(INDEX(Sheet1!H$14:H$181,MATCH(F2430,Sheet1!A$14:A$181,0))&lt;&gt;0,IF(INDEX(Sheet1!I$14:I$181,MATCH(F2430,Sheet1!A$14:A$181,0))&lt;&gt;0,"Loan &amp; Cash","Loan"),"Cash")))</f>
        <v>Cash</v>
      </c>
      <c r="N2430">
        <f>IF(ISTEXT(E2430),"",IF(ISBLANK(E2430),"",IF(ISTEXT(D2430),"",IF(A2425="Invoice No. : ",INDEX(Sheet1!D$14:D$181,MATCH(B2425,Sheet1!A$14:A$181,0)),N2429))))</f>
        <v>2</v>
      </c>
      <c r="O2430" t="str">
        <f>IF(ISTEXT(E2430),"",IF(ISBLANK(E2430),"",IF(ISTEXT(D2430),"",IF(A2425="Invoice No. : ",INDEX(Sheet1!E$14:E$181,MATCH(B2425,Sheet1!A$14:A$181,0)),O2429))))</f>
        <v>RUBY</v>
      </c>
      <c r="P2430" t="str">
        <f>IF(ISTEXT(E2430),"",IF(ISBLANK(E2430),"",IF(ISTEXT(D2430),"",IF(A2425="Invoice No. : ",INDEX(Sheet1!G$14:G$181,MATCH(B2425,Sheet1!A$14:A$181,0)),P2429))))</f>
        <v>BAGANG, ROSALINDA JURALBAL</v>
      </c>
      <c r="Q2430">
        <f t="shared" si="151"/>
        <v>130591.09</v>
      </c>
    </row>
    <row r="2431" spans="1:17" x14ac:dyDescent="0.2">
      <c r="A2431" s="10" t="s">
        <v>1525</v>
      </c>
      <c r="B2431" s="10" t="s">
        <v>1526</v>
      </c>
      <c r="C2431" s="11">
        <v>1</v>
      </c>
      <c r="D2431" s="11">
        <v>103</v>
      </c>
      <c r="E2431" s="11">
        <v>103</v>
      </c>
      <c r="F2431" s="26">
        <f t="shared" si="148"/>
        <v>2145440</v>
      </c>
      <c r="G2431" s="26">
        <f>IF(ISTEXT(E2431),"",IF(ISBLANK(E2431),"",IF(ISTEXT(D2431),"",IF(A2426="Invoice No. : ",INDEX(Sheet1!F$14:F$181,MATCH(B2426,Sheet1!A$14:A$181,0)),G2430))))</f>
        <v>2108</v>
      </c>
      <c r="H2431" s="26" t="str">
        <f t="shared" si="149"/>
        <v>01/17/2023</v>
      </c>
      <c r="I2431" s="26" t="str">
        <f>IF(ISTEXT(E2431),"",IF(ISBLANK(E2431),"",IF(ISTEXT(D2431),"",IF(A2426="Invoice No. : ",TEXT(INDEX(Sheet1!C$14:C$200,MATCH(B2426,Sheet1!A$14:A$200,0)),"hh:mm:ss"),I2430))))</f>
        <v>16:34:02</v>
      </c>
      <c r="J2431">
        <f t="shared" si="150"/>
        <v>307.5</v>
      </c>
      <c r="K2431">
        <f>IF(ISBLANK(G2431),"",IF(ISTEXT(G2431),"",INDEX(Sheet1!H$14:H$181,MATCH(F2431,Sheet1!A$14:A$181,0))))</f>
        <v>0</v>
      </c>
      <c r="L2431">
        <f>IF(ISBLANK(G2431),"",IF(ISTEXT(G2431),"",INDEX(Sheet1!I$14:I$181,MATCH(F2431,Sheet1!A$14:A$181,0))))</f>
        <v>307.5</v>
      </c>
      <c r="M2431" t="str">
        <f>IF(ISBLANK(G2431),"",IF(ISTEXT(G2431),"",IF(INDEX(Sheet1!H$14:H$181,MATCH(F2431,Sheet1!A$14:A$181,0))&lt;&gt;0,IF(INDEX(Sheet1!I$14:I$181,MATCH(F2431,Sheet1!A$14:A$181,0))&lt;&gt;0,"Loan &amp; Cash","Loan"),"Cash")))</f>
        <v>Cash</v>
      </c>
      <c r="N2431">
        <f>IF(ISTEXT(E2431),"",IF(ISBLANK(E2431),"",IF(ISTEXT(D2431),"",IF(A2426="Invoice No. : ",INDEX(Sheet1!D$14:D$181,MATCH(B2426,Sheet1!A$14:A$181,0)),N2430))))</f>
        <v>2</v>
      </c>
      <c r="O2431" t="str">
        <f>IF(ISTEXT(E2431),"",IF(ISBLANK(E2431),"",IF(ISTEXT(D2431),"",IF(A2426="Invoice No. : ",INDEX(Sheet1!E$14:E$181,MATCH(B2426,Sheet1!A$14:A$181,0)),O2430))))</f>
        <v>RUBY</v>
      </c>
      <c r="P2431" t="str">
        <f>IF(ISTEXT(E2431),"",IF(ISBLANK(E2431),"",IF(ISTEXT(D2431),"",IF(A2426="Invoice No. : ",INDEX(Sheet1!G$14:G$181,MATCH(B2426,Sheet1!A$14:A$181,0)),P2430))))</f>
        <v>BAGANG, ROSALINDA JURALBAL</v>
      </c>
      <c r="Q2431">
        <f t="shared" si="151"/>
        <v>130591.09</v>
      </c>
    </row>
    <row r="2432" spans="1:17" x14ac:dyDescent="0.2">
      <c r="D2432" s="12" t="s">
        <v>16</v>
      </c>
      <c r="E2432" s="13">
        <v>307.5</v>
      </c>
      <c r="F2432" s="26" t="str">
        <f t="shared" si="148"/>
        <v/>
      </c>
      <c r="G2432" s="26" t="str">
        <f>IF(ISTEXT(E2432),"",IF(ISBLANK(E2432),"",IF(ISTEXT(D2432),"",IF(A2427="Invoice No. : ",INDEX(Sheet1!F$14:F$181,MATCH(B2427,Sheet1!A$14:A$181,0)),G2431))))</f>
        <v/>
      </c>
      <c r="H2432" s="26" t="str">
        <f t="shared" si="149"/>
        <v/>
      </c>
      <c r="I2432" s="26" t="str">
        <f>IF(ISTEXT(E2432),"",IF(ISBLANK(E2432),"",IF(ISTEXT(D2432),"",IF(A2427="Invoice No. : ",TEXT(INDEX(Sheet1!C$14:C$200,MATCH(B2427,Sheet1!A$14:A$200,0)),"hh:mm:ss"),I2431))))</f>
        <v/>
      </c>
      <c r="J2432" t="str">
        <f t="shared" si="150"/>
        <v/>
      </c>
      <c r="K2432" t="str">
        <f>IF(ISBLANK(G2432),"",IF(ISTEXT(G2432),"",INDEX(Sheet1!H$14:H$181,MATCH(F2432,Sheet1!A$14:A$181,0))))</f>
        <v/>
      </c>
      <c r="L2432" t="str">
        <f>IF(ISBLANK(G2432),"",IF(ISTEXT(G2432),"",INDEX(Sheet1!I$14:I$181,MATCH(F2432,Sheet1!A$14:A$181,0))))</f>
        <v/>
      </c>
      <c r="M2432" t="str">
        <f>IF(ISBLANK(G2432),"",IF(ISTEXT(G2432),"",IF(INDEX(Sheet1!H$14:H$181,MATCH(F2432,Sheet1!A$14:A$181,0))&lt;&gt;0,IF(INDEX(Sheet1!I$14:I$181,MATCH(F2432,Sheet1!A$14:A$181,0))&lt;&gt;0,"Loan &amp; Cash","Loan"),"Cash")))</f>
        <v/>
      </c>
      <c r="N2432" t="str">
        <f>IF(ISTEXT(E2432),"",IF(ISBLANK(E2432),"",IF(ISTEXT(D2432),"",IF(A2427="Invoice No. : ",INDEX(Sheet1!D$14:D$181,MATCH(B2427,Sheet1!A$14:A$181,0)),N2431))))</f>
        <v/>
      </c>
      <c r="O2432" t="str">
        <f>IF(ISTEXT(E2432),"",IF(ISBLANK(E2432),"",IF(ISTEXT(D2432),"",IF(A2427="Invoice No. : ",INDEX(Sheet1!E$14:E$181,MATCH(B2427,Sheet1!A$14:A$181,0)),O2431))))</f>
        <v/>
      </c>
      <c r="P2432" t="str">
        <f>IF(ISTEXT(E2432),"",IF(ISBLANK(E2432),"",IF(ISTEXT(D2432),"",IF(A2427="Invoice No. : ",INDEX(Sheet1!G$14:G$181,MATCH(B2427,Sheet1!A$14:A$181,0)),P2431))))</f>
        <v/>
      </c>
      <c r="Q2432" t="str">
        <f t="shared" si="151"/>
        <v/>
      </c>
    </row>
    <row r="2433" spans="1:17" x14ac:dyDescent="0.2">
      <c r="F2433" s="26" t="str">
        <f t="shared" si="148"/>
        <v/>
      </c>
      <c r="G2433" s="26" t="str">
        <f>IF(ISTEXT(E2433),"",IF(ISBLANK(E2433),"",IF(ISTEXT(D2433),"",IF(A2428="Invoice No. : ",INDEX(Sheet1!F$14:F$181,MATCH(B2428,Sheet1!A$14:A$181,0)),G2432))))</f>
        <v/>
      </c>
      <c r="H2433" s="26" t="str">
        <f t="shared" si="149"/>
        <v/>
      </c>
      <c r="I2433" s="26" t="str">
        <f>IF(ISTEXT(E2433),"",IF(ISBLANK(E2433),"",IF(ISTEXT(D2433),"",IF(A2428="Invoice No. : ",TEXT(INDEX(Sheet1!C$14:C$200,MATCH(B2428,Sheet1!A$14:A$200,0)),"hh:mm:ss"),I2432))))</f>
        <v/>
      </c>
      <c r="J2433" t="str">
        <f t="shared" si="150"/>
        <v/>
      </c>
      <c r="K2433" t="str">
        <f>IF(ISBLANK(G2433),"",IF(ISTEXT(G2433),"",INDEX(Sheet1!H$14:H$181,MATCH(F2433,Sheet1!A$14:A$181,0))))</f>
        <v/>
      </c>
      <c r="L2433" t="str">
        <f>IF(ISBLANK(G2433),"",IF(ISTEXT(G2433),"",INDEX(Sheet1!I$14:I$181,MATCH(F2433,Sheet1!A$14:A$181,0))))</f>
        <v/>
      </c>
      <c r="M2433" t="str">
        <f>IF(ISBLANK(G2433),"",IF(ISTEXT(G2433),"",IF(INDEX(Sheet1!H$14:H$181,MATCH(F2433,Sheet1!A$14:A$181,0))&lt;&gt;0,IF(INDEX(Sheet1!I$14:I$181,MATCH(F2433,Sheet1!A$14:A$181,0))&lt;&gt;0,"Loan &amp; Cash","Loan"),"Cash")))</f>
        <v/>
      </c>
      <c r="N2433" t="str">
        <f>IF(ISTEXT(E2433),"",IF(ISBLANK(E2433),"",IF(ISTEXT(D2433),"",IF(A2428="Invoice No. : ",INDEX(Sheet1!D$14:D$181,MATCH(B2428,Sheet1!A$14:A$181,0)),N2432))))</f>
        <v/>
      </c>
      <c r="O2433" t="str">
        <f>IF(ISTEXT(E2433),"",IF(ISBLANK(E2433),"",IF(ISTEXT(D2433),"",IF(A2428="Invoice No. : ",INDEX(Sheet1!E$14:E$181,MATCH(B2428,Sheet1!A$14:A$181,0)),O2432))))</f>
        <v/>
      </c>
      <c r="P2433" t="str">
        <f>IF(ISTEXT(E2433),"",IF(ISBLANK(E2433),"",IF(ISTEXT(D2433),"",IF(A2428="Invoice No. : ",INDEX(Sheet1!G$14:G$181,MATCH(B2428,Sheet1!A$14:A$181,0)),P2432))))</f>
        <v/>
      </c>
      <c r="Q2433" t="str">
        <f t="shared" si="151"/>
        <v/>
      </c>
    </row>
    <row r="2434" spans="1:17" x14ac:dyDescent="0.2">
      <c r="F2434" s="26" t="str">
        <f t="shared" si="148"/>
        <v/>
      </c>
      <c r="G2434" s="26" t="str">
        <f>IF(ISTEXT(E2434),"",IF(ISBLANK(E2434),"",IF(ISTEXT(D2434),"",IF(A2429="Invoice No. : ",INDEX(Sheet1!F$14:F$181,MATCH(B2429,Sheet1!A$14:A$181,0)),G2433))))</f>
        <v/>
      </c>
      <c r="H2434" s="26" t="str">
        <f t="shared" si="149"/>
        <v/>
      </c>
      <c r="I2434" s="26" t="str">
        <f>IF(ISTEXT(E2434),"",IF(ISBLANK(E2434),"",IF(ISTEXT(D2434),"",IF(A2429="Invoice No. : ",TEXT(INDEX(Sheet1!C$14:C$200,MATCH(B2429,Sheet1!A$14:A$200,0)),"hh:mm:ss"),I2433))))</f>
        <v/>
      </c>
      <c r="J2434" t="str">
        <f t="shared" si="150"/>
        <v/>
      </c>
      <c r="K2434" t="str">
        <f>IF(ISBLANK(G2434),"",IF(ISTEXT(G2434),"",INDEX(Sheet1!H$14:H$181,MATCH(F2434,Sheet1!A$14:A$181,0))))</f>
        <v/>
      </c>
      <c r="L2434" t="str">
        <f>IF(ISBLANK(G2434),"",IF(ISTEXT(G2434),"",INDEX(Sheet1!I$14:I$181,MATCH(F2434,Sheet1!A$14:A$181,0))))</f>
        <v/>
      </c>
      <c r="M2434" t="str">
        <f>IF(ISBLANK(G2434),"",IF(ISTEXT(G2434),"",IF(INDEX(Sheet1!H$14:H$181,MATCH(F2434,Sheet1!A$14:A$181,0))&lt;&gt;0,IF(INDEX(Sheet1!I$14:I$181,MATCH(F2434,Sheet1!A$14:A$181,0))&lt;&gt;0,"Loan &amp; Cash","Loan"),"Cash")))</f>
        <v/>
      </c>
      <c r="N2434" t="str">
        <f>IF(ISTEXT(E2434),"",IF(ISBLANK(E2434),"",IF(ISTEXT(D2434),"",IF(A2429="Invoice No. : ",INDEX(Sheet1!D$14:D$181,MATCH(B2429,Sheet1!A$14:A$181,0)),N2433))))</f>
        <v/>
      </c>
      <c r="O2434" t="str">
        <f>IF(ISTEXT(E2434),"",IF(ISBLANK(E2434),"",IF(ISTEXT(D2434),"",IF(A2429="Invoice No. : ",INDEX(Sheet1!E$14:E$181,MATCH(B2429,Sheet1!A$14:A$181,0)),O2433))))</f>
        <v/>
      </c>
      <c r="P2434" t="str">
        <f>IF(ISTEXT(E2434),"",IF(ISBLANK(E2434),"",IF(ISTEXT(D2434),"",IF(A2429="Invoice No. : ",INDEX(Sheet1!G$14:G$181,MATCH(B2429,Sheet1!A$14:A$181,0)),P2433))))</f>
        <v/>
      </c>
      <c r="Q2434" t="str">
        <f t="shared" si="151"/>
        <v/>
      </c>
    </row>
    <row r="2435" spans="1:17" x14ac:dyDescent="0.2">
      <c r="A2435" s="3" t="s">
        <v>4</v>
      </c>
      <c r="B2435" s="4">
        <v>2145441</v>
      </c>
      <c r="C2435" s="3" t="s">
        <v>5</v>
      </c>
      <c r="D2435" s="5" t="s">
        <v>185</v>
      </c>
      <c r="F2435" s="26" t="str">
        <f t="shared" si="148"/>
        <v/>
      </c>
      <c r="G2435" s="26" t="str">
        <f>IF(ISTEXT(E2435),"",IF(ISBLANK(E2435),"",IF(ISTEXT(D2435),"",IF(A2430="Invoice No. : ",INDEX(Sheet1!F$14:F$181,MATCH(B2430,Sheet1!A$14:A$181,0)),G2434))))</f>
        <v/>
      </c>
      <c r="H2435" s="26" t="str">
        <f t="shared" si="149"/>
        <v/>
      </c>
      <c r="I2435" s="26" t="str">
        <f>IF(ISTEXT(E2435),"",IF(ISBLANK(E2435),"",IF(ISTEXT(D2435),"",IF(A2430="Invoice No. : ",TEXT(INDEX(Sheet1!C$14:C$200,MATCH(B2430,Sheet1!A$14:A$200,0)),"hh:mm:ss"),I2434))))</f>
        <v/>
      </c>
      <c r="J2435" t="str">
        <f t="shared" si="150"/>
        <v/>
      </c>
      <c r="K2435" t="str">
        <f>IF(ISBLANK(G2435),"",IF(ISTEXT(G2435),"",INDEX(Sheet1!H$14:H$181,MATCH(F2435,Sheet1!A$14:A$181,0))))</f>
        <v/>
      </c>
      <c r="L2435" t="str">
        <f>IF(ISBLANK(G2435),"",IF(ISTEXT(G2435),"",INDEX(Sheet1!I$14:I$181,MATCH(F2435,Sheet1!A$14:A$181,0))))</f>
        <v/>
      </c>
      <c r="M2435" t="str">
        <f>IF(ISBLANK(G2435),"",IF(ISTEXT(G2435),"",IF(INDEX(Sheet1!H$14:H$181,MATCH(F2435,Sheet1!A$14:A$181,0))&lt;&gt;0,IF(INDEX(Sheet1!I$14:I$181,MATCH(F2435,Sheet1!A$14:A$181,0))&lt;&gt;0,"Loan &amp; Cash","Loan"),"Cash")))</f>
        <v/>
      </c>
      <c r="N2435" t="str">
        <f>IF(ISTEXT(E2435),"",IF(ISBLANK(E2435),"",IF(ISTEXT(D2435),"",IF(A2430="Invoice No. : ",INDEX(Sheet1!D$14:D$181,MATCH(B2430,Sheet1!A$14:A$181,0)),N2434))))</f>
        <v/>
      </c>
      <c r="O2435" t="str">
        <f>IF(ISTEXT(E2435),"",IF(ISBLANK(E2435),"",IF(ISTEXT(D2435),"",IF(A2430="Invoice No. : ",INDEX(Sheet1!E$14:E$181,MATCH(B2430,Sheet1!A$14:A$181,0)),O2434))))</f>
        <v/>
      </c>
      <c r="P2435" t="str">
        <f>IF(ISTEXT(E2435),"",IF(ISBLANK(E2435),"",IF(ISTEXT(D2435),"",IF(A2430="Invoice No. : ",INDEX(Sheet1!G$14:G$181,MATCH(B2430,Sheet1!A$14:A$181,0)),P2434))))</f>
        <v/>
      </c>
      <c r="Q2435" t="str">
        <f t="shared" si="151"/>
        <v/>
      </c>
    </row>
    <row r="2436" spans="1:17" x14ac:dyDescent="0.2">
      <c r="A2436" s="3" t="s">
        <v>7</v>
      </c>
      <c r="B2436" s="6">
        <v>44943</v>
      </c>
      <c r="C2436" s="3" t="s">
        <v>8</v>
      </c>
      <c r="D2436" s="7">
        <v>2</v>
      </c>
      <c r="F2436" s="26" t="str">
        <f t="shared" si="148"/>
        <v/>
      </c>
      <c r="G2436" s="26" t="str">
        <f>IF(ISTEXT(E2436),"",IF(ISBLANK(E2436),"",IF(ISTEXT(D2436),"",IF(A2431="Invoice No. : ",INDEX(Sheet1!F$14:F$181,MATCH(B2431,Sheet1!A$14:A$181,0)),G2435))))</f>
        <v/>
      </c>
      <c r="H2436" s="26" t="str">
        <f t="shared" si="149"/>
        <v/>
      </c>
      <c r="I2436" s="26" t="str">
        <f>IF(ISTEXT(E2436),"",IF(ISBLANK(E2436),"",IF(ISTEXT(D2436),"",IF(A2431="Invoice No. : ",TEXT(INDEX(Sheet1!C$14:C$200,MATCH(B2431,Sheet1!A$14:A$200,0)),"hh:mm:ss"),I2435))))</f>
        <v/>
      </c>
      <c r="J2436" t="str">
        <f t="shared" si="150"/>
        <v/>
      </c>
      <c r="K2436" t="str">
        <f>IF(ISBLANK(G2436),"",IF(ISTEXT(G2436),"",INDEX(Sheet1!H$14:H$181,MATCH(F2436,Sheet1!A$14:A$181,0))))</f>
        <v/>
      </c>
      <c r="L2436" t="str">
        <f>IF(ISBLANK(G2436),"",IF(ISTEXT(G2436),"",INDEX(Sheet1!I$14:I$181,MATCH(F2436,Sheet1!A$14:A$181,0))))</f>
        <v/>
      </c>
      <c r="M2436" t="str">
        <f>IF(ISBLANK(G2436),"",IF(ISTEXT(G2436),"",IF(INDEX(Sheet1!H$14:H$181,MATCH(F2436,Sheet1!A$14:A$181,0))&lt;&gt;0,IF(INDEX(Sheet1!I$14:I$181,MATCH(F2436,Sheet1!A$14:A$181,0))&lt;&gt;0,"Loan &amp; Cash","Loan"),"Cash")))</f>
        <v/>
      </c>
      <c r="N2436" t="str">
        <f>IF(ISTEXT(E2436),"",IF(ISBLANK(E2436),"",IF(ISTEXT(D2436),"",IF(A2431="Invoice No. : ",INDEX(Sheet1!D$14:D$181,MATCH(B2431,Sheet1!A$14:A$181,0)),N2435))))</f>
        <v/>
      </c>
      <c r="O2436" t="str">
        <f>IF(ISTEXT(E2436),"",IF(ISBLANK(E2436),"",IF(ISTEXT(D2436),"",IF(A2431="Invoice No. : ",INDEX(Sheet1!E$14:E$181,MATCH(B2431,Sheet1!A$14:A$181,0)),O2435))))</f>
        <v/>
      </c>
      <c r="P2436" t="str">
        <f>IF(ISTEXT(E2436),"",IF(ISBLANK(E2436),"",IF(ISTEXT(D2436),"",IF(A2431="Invoice No. : ",INDEX(Sheet1!G$14:G$181,MATCH(B2431,Sheet1!A$14:A$181,0)),P2435))))</f>
        <v/>
      </c>
      <c r="Q2436" t="str">
        <f t="shared" si="151"/>
        <v/>
      </c>
    </row>
    <row r="2437" spans="1:17" x14ac:dyDescent="0.2">
      <c r="F2437" s="26" t="str">
        <f t="shared" si="148"/>
        <v/>
      </c>
      <c r="G2437" s="26" t="str">
        <f>IF(ISTEXT(E2437),"",IF(ISBLANK(E2437),"",IF(ISTEXT(D2437),"",IF(A2432="Invoice No. : ",INDEX(Sheet1!F$14:F$181,MATCH(B2432,Sheet1!A$14:A$181,0)),G2436))))</f>
        <v/>
      </c>
      <c r="H2437" s="26" t="str">
        <f t="shared" si="149"/>
        <v/>
      </c>
      <c r="I2437" s="26" t="str">
        <f>IF(ISTEXT(E2437),"",IF(ISBLANK(E2437),"",IF(ISTEXT(D2437),"",IF(A2432="Invoice No. : ",TEXT(INDEX(Sheet1!C$14:C$200,MATCH(B2432,Sheet1!A$14:A$200,0)),"hh:mm:ss"),I2436))))</f>
        <v/>
      </c>
      <c r="J2437" t="str">
        <f t="shared" si="150"/>
        <v/>
      </c>
      <c r="K2437" t="str">
        <f>IF(ISBLANK(G2437),"",IF(ISTEXT(G2437),"",INDEX(Sheet1!H$14:H$181,MATCH(F2437,Sheet1!A$14:A$181,0))))</f>
        <v/>
      </c>
      <c r="L2437" t="str">
        <f>IF(ISBLANK(G2437),"",IF(ISTEXT(G2437),"",INDEX(Sheet1!I$14:I$181,MATCH(F2437,Sheet1!A$14:A$181,0))))</f>
        <v/>
      </c>
      <c r="M2437" t="str">
        <f>IF(ISBLANK(G2437),"",IF(ISTEXT(G2437),"",IF(INDEX(Sheet1!H$14:H$181,MATCH(F2437,Sheet1!A$14:A$181,0))&lt;&gt;0,IF(INDEX(Sheet1!I$14:I$181,MATCH(F2437,Sheet1!A$14:A$181,0))&lt;&gt;0,"Loan &amp; Cash","Loan"),"Cash")))</f>
        <v/>
      </c>
      <c r="N2437" t="str">
        <f>IF(ISTEXT(E2437),"",IF(ISBLANK(E2437),"",IF(ISTEXT(D2437),"",IF(A2432="Invoice No. : ",INDEX(Sheet1!D$14:D$181,MATCH(B2432,Sheet1!A$14:A$181,0)),N2436))))</f>
        <v/>
      </c>
      <c r="O2437" t="str">
        <f>IF(ISTEXT(E2437),"",IF(ISBLANK(E2437),"",IF(ISTEXT(D2437),"",IF(A2432="Invoice No. : ",INDEX(Sheet1!E$14:E$181,MATCH(B2432,Sheet1!A$14:A$181,0)),O2436))))</f>
        <v/>
      </c>
      <c r="P2437" t="str">
        <f>IF(ISTEXT(E2437),"",IF(ISBLANK(E2437),"",IF(ISTEXT(D2437),"",IF(A2432="Invoice No. : ",INDEX(Sheet1!G$14:G$181,MATCH(B2432,Sheet1!A$14:A$181,0)),P2436))))</f>
        <v/>
      </c>
      <c r="Q2437" t="str">
        <f t="shared" si="151"/>
        <v/>
      </c>
    </row>
    <row r="2438" spans="1:17" x14ac:dyDescent="0.2">
      <c r="A2438" s="8" t="s">
        <v>9</v>
      </c>
      <c r="B2438" s="8" t="s">
        <v>10</v>
      </c>
      <c r="C2438" s="9" t="s">
        <v>11</v>
      </c>
      <c r="D2438" s="9" t="s">
        <v>12</v>
      </c>
      <c r="E2438" s="9" t="s">
        <v>13</v>
      </c>
      <c r="F2438" s="26" t="str">
        <f t="shared" si="148"/>
        <v/>
      </c>
      <c r="G2438" s="26" t="str">
        <f>IF(ISTEXT(E2438),"",IF(ISBLANK(E2438),"",IF(ISTEXT(D2438),"",IF(A2433="Invoice No. : ",INDEX(Sheet1!F$14:F$181,MATCH(B2433,Sheet1!A$14:A$181,0)),G2437))))</f>
        <v/>
      </c>
      <c r="H2438" s="26" t="str">
        <f t="shared" si="149"/>
        <v/>
      </c>
      <c r="I2438" s="26" t="str">
        <f>IF(ISTEXT(E2438),"",IF(ISBLANK(E2438),"",IF(ISTEXT(D2438),"",IF(A2433="Invoice No. : ",TEXT(INDEX(Sheet1!C$14:C$200,MATCH(B2433,Sheet1!A$14:A$200,0)),"hh:mm:ss"),I2437))))</f>
        <v/>
      </c>
      <c r="J2438" t="str">
        <f t="shared" si="150"/>
        <v/>
      </c>
      <c r="K2438" t="str">
        <f>IF(ISBLANK(G2438),"",IF(ISTEXT(G2438),"",INDEX(Sheet1!H$14:H$181,MATCH(F2438,Sheet1!A$14:A$181,0))))</f>
        <v/>
      </c>
      <c r="L2438" t="str">
        <f>IF(ISBLANK(G2438),"",IF(ISTEXT(G2438),"",INDEX(Sheet1!I$14:I$181,MATCH(F2438,Sheet1!A$14:A$181,0))))</f>
        <v/>
      </c>
      <c r="M2438" t="str">
        <f>IF(ISBLANK(G2438),"",IF(ISTEXT(G2438),"",IF(INDEX(Sheet1!H$14:H$181,MATCH(F2438,Sheet1!A$14:A$181,0))&lt;&gt;0,IF(INDEX(Sheet1!I$14:I$181,MATCH(F2438,Sheet1!A$14:A$181,0))&lt;&gt;0,"Loan &amp; Cash","Loan"),"Cash")))</f>
        <v/>
      </c>
      <c r="N2438" t="str">
        <f>IF(ISTEXT(E2438),"",IF(ISBLANK(E2438),"",IF(ISTEXT(D2438),"",IF(A2433="Invoice No. : ",INDEX(Sheet1!D$14:D$181,MATCH(B2433,Sheet1!A$14:A$181,0)),N2437))))</f>
        <v/>
      </c>
      <c r="O2438" t="str">
        <f>IF(ISTEXT(E2438),"",IF(ISBLANK(E2438),"",IF(ISTEXT(D2438),"",IF(A2433="Invoice No. : ",INDEX(Sheet1!E$14:E$181,MATCH(B2433,Sheet1!A$14:A$181,0)),O2437))))</f>
        <v/>
      </c>
      <c r="P2438" t="str">
        <f>IF(ISTEXT(E2438),"",IF(ISBLANK(E2438),"",IF(ISTEXT(D2438),"",IF(A2433="Invoice No. : ",INDEX(Sheet1!G$14:G$181,MATCH(B2433,Sheet1!A$14:A$181,0)),P2437))))</f>
        <v/>
      </c>
      <c r="Q2438" t="str">
        <f t="shared" si="151"/>
        <v/>
      </c>
    </row>
    <row r="2439" spans="1:17" x14ac:dyDescent="0.2">
      <c r="F2439" s="26" t="str">
        <f t="shared" si="148"/>
        <v/>
      </c>
      <c r="G2439" s="26" t="str">
        <f>IF(ISTEXT(E2439),"",IF(ISBLANK(E2439),"",IF(ISTEXT(D2439),"",IF(A2434="Invoice No. : ",INDEX(Sheet1!F$14:F$181,MATCH(B2434,Sheet1!A$14:A$181,0)),G2438))))</f>
        <v/>
      </c>
      <c r="H2439" s="26" t="str">
        <f t="shared" si="149"/>
        <v/>
      </c>
      <c r="I2439" s="26" t="str">
        <f>IF(ISTEXT(E2439),"",IF(ISBLANK(E2439),"",IF(ISTEXT(D2439),"",IF(A2434="Invoice No. : ",TEXT(INDEX(Sheet1!C$14:C$200,MATCH(B2434,Sheet1!A$14:A$200,0)),"hh:mm:ss"),I2438))))</f>
        <v/>
      </c>
      <c r="J2439" t="str">
        <f t="shared" si="150"/>
        <v/>
      </c>
      <c r="K2439" t="str">
        <f>IF(ISBLANK(G2439),"",IF(ISTEXT(G2439),"",INDEX(Sheet1!H$14:H$181,MATCH(F2439,Sheet1!A$14:A$181,0))))</f>
        <v/>
      </c>
      <c r="L2439" t="str">
        <f>IF(ISBLANK(G2439),"",IF(ISTEXT(G2439),"",INDEX(Sheet1!I$14:I$181,MATCH(F2439,Sheet1!A$14:A$181,0))))</f>
        <v/>
      </c>
      <c r="M2439" t="str">
        <f>IF(ISBLANK(G2439),"",IF(ISTEXT(G2439),"",IF(INDEX(Sheet1!H$14:H$181,MATCH(F2439,Sheet1!A$14:A$181,0))&lt;&gt;0,IF(INDEX(Sheet1!I$14:I$181,MATCH(F2439,Sheet1!A$14:A$181,0))&lt;&gt;0,"Loan &amp; Cash","Loan"),"Cash")))</f>
        <v/>
      </c>
      <c r="N2439" t="str">
        <f>IF(ISTEXT(E2439),"",IF(ISBLANK(E2439),"",IF(ISTEXT(D2439),"",IF(A2434="Invoice No. : ",INDEX(Sheet1!D$14:D$181,MATCH(B2434,Sheet1!A$14:A$181,0)),N2438))))</f>
        <v/>
      </c>
      <c r="O2439" t="str">
        <f>IF(ISTEXT(E2439),"",IF(ISBLANK(E2439),"",IF(ISTEXT(D2439),"",IF(A2434="Invoice No. : ",INDEX(Sheet1!E$14:E$181,MATCH(B2434,Sheet1!A$14:A$181,0)),O2438))))</f>
        <v/>
      </c>
      <c r="P2439" t="str">
        <f>IF(ISTEXT(E2439),"",IF(ISBLANK(E2439),"",IF(ISTEXT(D2439),"",IF(A2434="Invoice No. : ",INDEX(Sheet1!G$14:G$181,MATCH(B2434,Sheet1!A$14:A$181,0)),P2438))))</f>
        <v/>
      </c>
      <c r="Q2439" t="str">
        <f t="shared" si="151"/>
        <v/>
      </c>
    </row>
    <row r="2440" spans="1:17" x14ac:dyDescent="0.2">
      <c r="A2440" s="10" t="s">
        <v>767</v>
      </c>
      <c r="B2440" s="10" t="s">
        <v>768</v>
      </c>
      <c r="C2440" s="11">
        <v>1</v>
      </c>
      <c r="D2440" s="11">
        <v>15</v>
      </c>
      <c r="E2440" s="11">
        <v>15</v>
      </c>
      <c r="F2440" s="26">
        <f t="shared" si="148"/>
        <v>2145441</v>
      </c>
      <c r="G2440" s="26">
        <f>IF(ISTEXT(E2440),"",IF(ISBLANK(E2440),"",IF(ISTEXT(D2440),"",IF(A2435="Invoice No. : ",INDEX(Sheet1!F$14:F$181,MATCH(B2435,Sheet1!A$14:A$181,0)),G2439))))</f>
        <v>49755</v>
      </c>
      <c r="H2440" s="26" t="str">
        <f t="shared" si="149"/>
        <v>01/17/2023</v>
      </c>
      <c r="I2440" s="26" t="str">
        <f>IF(ISTEXT(E2440),"",IF(ISBLANK(E2440),"",IF(ISTEXT(D2440),"",IF(A2435="Invoice No. : ",TEXT(INDEX(Sheet1!C$14:C$200,MATCH(B2435,Sheet1!A$14:A$200,0)),"hh:mm:ss"),I2439))))</f>
        <v>16:36:18</v>
      </c>
      <c r="J2440">
        <f t="shared" si="150"/>
        <v>15</v>
      </c>
      <c r="K2440">
        <f>IF(ISBLANK(G2440),"",IF(ISTEXT(G2440),"",INDEX(Sheet1!H$14:H$181,MATCH(F2440,Sheet1!A$14:A$181,0))))</f>
        <v>0</v>
      </c>
      <c r="L2440">
        <f>IF(ISBLANK(G2440),"",IF(ISTEXT(G2440),"",INDEX(Sheet1!I$14:I$181,MATCH(F2440,Sheet1!A$14:A$181,0))))</f>
        <v>15</v>
      </c>
      <c r="M2440" t="str">
        <f>IF(ISBLANK(G2440),"",IF(ISTEXT(G2440),"",IF(INDEX(Sheet1!H$14:H$181,MATCH(F2440,Sheet1!A$14:A$181,0))&lt;&gt;0,IF(INDEX(Sheet1!I$14:I$181,MATCH(F2440,Sheet1!A$14:A$181,0))&lt;&gt;0,"Loan &amp; Cash","Loan"),"Cash")))</f>
        <v>Cash</v>
      </c>
      <c r="N2440">
        <f>IF(ISTEXT(E2440),"",IF(ISBLANK(E2440),"",IF(ISTEXT(D2440),"",IF(A2435="Invoice No. : ",INDEX(Sheet1!D$14:D$181,MATCH(B2435,Sheet1!A$14:A$181,0)),N2439))))</f>
        <v>2</v>
      </c>
      <c r="O2440" t="str">
        <f>IF(ISTEXT(E2440),"",IF(ISBLANK(E2440),"",IF(ISTEXT(D2440),"",IF(A2435="Invoice No. : ",INDEX(Sheet1!E$14:E$181,MATCH(B2435,Sheet1!A$14:A$181,0)),O2439))))</f>
        <v>RUBY</v>
      </c>
      <c r="P2440" t="str">
        <f>IF(ISTEXT(E2440),"",IF(ISBLANK(E2440),"",IF(ISTEXT(D2440),"",IF(A2435="Invoice No. : ",INDEX(Sheet1!G$14:G$181,MATCH(B2435,Sheet1!A$14:A$181,0)),P2439))))</f>
        <v>CATALUNA, CRYSTALYN UMAGTAM</v>
      </c>
      <c r="Q2440">
        <f t="shared" si="151"/>
        <v>130591.09</v>
      </c>
    </row>
    <row r="2441" spans="1:17" x14ac:dyDescent="0.2">
      <c r="D2441" s="12" t="s">
        <v>16</v>
      </c>
      <c r="E2441" s="13">
        <v>15</v>
      </c>
      <c r="F2441" s="26" t="str">
        <f t="shared" si="148"/>
        <v/>
      </c>
      <c r="G2441" s="26" t="str">
        <f>IF(ISTEXT(E2441),"",IF(ISBLANK(E2441),"",IF(ISTEXT(D2441),"",IF(A2436="Invoice No. : ",INDEX(Sheet1!F$14:F$181,MATCH(B2436,Sheet1!A$14:A$181,0)),G2440))))</f>
        <v/>
      </c>
      <c r="H2441" s="26" t="str">
        <f t="shared" si="149"/>
        <v/>
      </c>
      <c r="I2441" s="26" t="str">
        <f>IF(ISTEXT(E2441),"",IF(ISBLANK(E2441),"",IF(ISTEXT(D2441),"",IF(A2436="Invoice No. : ",TEXT(INDEX(Sheet1!C$14:C$200,MATCH(B2436,Sheet1!A$14:A$200,0)),"hh:mm:ss"),I2440))))</f>
        <v/>
      </c>
      <c r="J2441" t="str">
        <f t="shared" si="150"/>
        <v/>
      </c>
      <c r="K2441" t="str">
        <f>IF(ISBLANK(G2441),"",IF(ISTEXT(G2441),"",INDEX(Sheet1!H$14:H$181,MATCH(F2441,Sheet1!A$14:A$181,0))))</f>
        <v/>
      </c>
      <c r="L2441" t="str">
        <f>IF(ISBLANK(G2441),"",IF(ISTEXT(G2441),"",INDEX(Sheet1!I$14:I$181,MATCH(F2441,Sheet1!A$14:A$181,0))))</f>
        <v/>
      </c>
      <c r="M2441" t="str">
        <f>IF(ISBLANK(G2441),"",IF(ISTEXT(G2441),"",IF(INDEX(Sheet1!H$14:H$181,MATCH(F2441,Sheet1!A$14:A$181,0))&lt;&gt;0,IF(INDEX(Sheet1!I$14:I$181,MATCH(F2441,Sheet1!A$14:A$181,0))&lt;&gt;0,"Loan &amp; Cash","Loan"),"Cash")))</f>
        <v/>
      </c>
      <c r="N2441" t="str">
        <f>IF(ISTEXT(E2441),"",IF(ISBLANK(E2441),"",IF(ISTEXT(D2441),"",IF(A2436="Invoice No. : ",INDEX(Sheet1!D$14:D$181,MATCH(B2436,Sheet1!A$14:A$181,0)),N2440))))</f>
        <v/>
      </c>
      <c r="O2441" t="str">
        <f>IF(ISTEXT(E2441),"",IF(ISBLANK(E2441),"",IF(ISTEXT(D2441),"",IF(A2436="Invoice No. : ",INDEX(Sheet1!E$14:E$181,MATCH(B2436,Sheet1!A$14:A$181,0)),O2440))))</f>
        <v/>
      </c>
      <c r="P2441" t="str">
        <f>IF(ISTEXT(E2441),"",IF(ISBLANK(E2441),"",IF(ISTEXT(D2441),"",IF(A2436="Invoice No. : ",INDEX(Sheet1!G$14:G$181,MATCH(B2436,Sheet1!A$14:A$181,0)),P2440))))</f>
        <v/>
      </c>
      <c r="Q2441" t="str">
        <f t="shared" si="151"/>
        <v/>
      </c>
    </row>
    <row r="2442" spans="1:17" x14ac:dyDescent="0.2">
      <c r="F2442" s="26" t="str">
        <f t="shared" si="148"/>
        <v/>
      </c>
      <c r="G2442" s="26" t="str">
        <f>IF(ISTEXT(E2442),"",IF(ISBLANK(E2442),"",IF(ISTEXT(D2442),"",IF(A2437="Invoice No. : ",INDEX(Sheet1!F$14:F$181,MATCH(B2437,Sheet1!A$14:A$181,0)),G2441))))</f>
        <v/>
      </c>
      <c r="H2442" s="26" t="str">
        <f t="shared" si="149"/>
        <v/>
      </c>
      <c r="I2442" s="26" t="str">
        <f>IF(ISTEXT(E2442),"",IF(ISBLANK(E2442),"",IF(ISTEXT(D2442),"",IF(A2437="Invoice No. : ",TEXT(INDEX(Sheet1!C$14:C$200,MATCH(B2437,Sheet1!A$14:A$200,0)),"hh:mm:ss"),I2441))))</f>
        <v/>
      </c>
      <c r="J2442" t="str">
        <f t="shared" si="150"/>
        <v/>
      </c>
      <c r="K2442" t="str">
        <f>IF(ISBLANK(G2442),"",IF(ISTEXT(G2442),"",INDEX(Sheet1!H$14:H$181,MATCH(F2442,Sheet1!A$14:A$181,0))))</f>
        <v/>
      </c>
      <c r="L2442" t="str">
        <f>IF(ISBLANK(G2442),"",IF(ISTEXT(G2442),"",INDEX(Sheet1!I$14:I$181,MATCH(F2442,Sheet1!A$14:A$181,0))))</f>
        <v/>
      </c>
      <c r="M2442" t="str">
        <f>IF(ISBLANK(G2442),"",IF(ISTEXT(G2442),"",IF(INDEX(Sheet1!H$14:H$181,MATCH(F2442,Sheet1!A$14:A$181,0))&lt;&gt;0,IF(INDEX(Sheet1!I$14:I$181,MATCH(F2442,Sheet1!A$14:A$181,0))&lt;&gt;0,"Loan &amp; Cash","Loan"),"Cash")))</f>
        <v/>
      </c>
      <c r="N2442" t="str">
        <f>IF(ISTEXT(E2442),"",IF(ISBLANK(E2442),"",IF(ISTEXT(D2442),"",IF(A2437="Invoice No. : ",INDEX(Sheet1!D$14:D$181,MATCH(B2437,Sheet1!A$14:A$181,0)),N2441))))</f>
        <v/>
      </c>
      <c r="O2442" t="str">
        <f>IF(ISTEXT(E2442),"",IF(ISBLANK(E2442),"",IF(ISTEXT(D2442),"",IF(A2437="Invoice No. : ",INDEX(Sheet1!E$14:E$181,MATCH(B2437,Sheet1!A$14:A$181,0)),O2441))))</f>
        <v/>
      </c>
      <c r="P2442" t="str">
        <f>IF(ISTEXT(E2442),"",IF(ISBLANK(E2442),"",IF(ISTEXT(D2442),"",IF(A2437="Invoice No. : ",INDEX(Sheet1!G$14:G$181,MATCH(B2437,Sheet1!A$14:A$181,0)),P2441))))</f>
        <v/>
      </c>
      <c r="Q2442" t="str">
        <f t="shared" si="151"/>
        <v/>
      </c>
    </row>
    <row r="2443" spans="1:17" x14ac:dyDescent="0.2">
      <c r="F2443" s="26" t="str">
        <f t="shared" si="148"/>
        <v/>
      </c>
      <c r="G2443" s="26" t="str">
        <f>IF(ISTEXT(E2443),"",IF(ISBLANK(E2443),"",IF(ISTEXT(D2443),"",IF(A2438="Invoice No. : ",INDEX(Sheet1!F$14:F$181,MATCH(B2438,Sheet1!A$14:A$181,0)),G2442))))</f>
        <v/>
      </c>
      <c r="H2443" s="26" t="str">
        <f t="shared" si="149"/>
        <v/>
      </c>
      <c r="I2443" s="26" t="str">
        <f>IF(ISTEXT(E2443),"",IF(ISBLANK(E2443),"",IF(ISTEXT(D2443),"",IF(A2438="Invoice No. : ",TEXT(INDEX(Sheet1!C$14:C$200,MATCH(B2438,Sheet1!A$14:A$200,0)),"hh:mm:ss"),I2442))))</f>
        <v/>
      </c>
      <c r="J2443" t="str">
        <f t="shared" si="150"/>
        <v/>
      </c>
      <c r="K2443" t="str">
        <f>IF(ISBLANK(G2443),"",IF(ISTEXT(G2443),"",INDEX(Sheet1!H$14:H$181,MATCH(F2443,Sheet1!A$14:A$181,0))))</f>
        <v/>
      </c>
      <c r="L2443" t="str">
        <f>IF(ISBLANK(G2443),"",IF(ISTEXT(G2443),"",INDEX(Sheet1!I$14:I$181,MATCH(F2443,Sheet1!A$14:A$181,0))))</f>
        <v/>
      </c>
      <c r="M2443" t="str">
        <f>IF(ISBLANK(G2443),"",IF(ISTEXT(G2443),"",IF(INDEX(Sheet1!H$14:H$181,MATCH(F2443,Sheet1!A$14:A$181,0))&lt;&gt;0,IF(INDEX(Sheet1!I$14:I$181,MATCH(F2443,Sheet1!A$14:A$181,0))&lt;&gt;0,"Loan &amp; Cash","Loan"),"Cash")))</f>
        <v/>
      </c>
      <c r="N2443" t="str">
        <f>IF(ISTEXT(E2443),"",IF(ISBLANK(E2443),"",IF(ISTEXT(D2443),"",IF(A2438="Invoice No. : ",INDEX(Sheet1!D$14:D$181,MATCH(B2438,Sheet1!A$14:A$181,0)),N2442))))</f>
        <v/>
      </c>
      <c r="O2443" t="str">
        <f>IF(ISTEXT(E2443),"",IF(ISBLANK(E2443),"",IF(ISTEXT(D2443),"",IF(A2438="Invoice No. : ",INDEX(Sheet1!E$14:E$181,MATCH(B2438,Sheet1!A$14:A$181,0)),O2442))))</f>
        <v/>
      </c>
      <c r="P2443" t="str">
        <f>IF(ISTEXT(E2443),"",IF(ISBLANK(E2443),"",IF(ISTEXT(D2443),"",IF(A2438="Invoice No. : ",INDEX(Sheet1!G$14:G$181,MATCH(B2438,Sheet1!A$14:A$181,0)),P2442))))</f>
        <v/>
      </c>
      <c r="Q2443" t="str">
        <f t="shared" si="151"/>
        <v/>
      </c>
    </row>
    <row r="2444" spans="1:17" x14ac:dyDescent="0.2">
      <c r="A2444" s="3" t="s">
        <v>4</v>
      </c>
      <c r="B2444" s="4">
        <v>2145442</v>
      </c>
      <c r="C2444" s="3" t="s">
        <v>5</v>
      </c>
      <c r="D2444" s="5" t="s">
        <v>185</v>
      </c>
      <c r="F2444" s="26" t="str">
        <f t="shared" si="148"/>
        <v/>
      </c>
      <c r="G2444" s="26" t="str">
        <f>IF(ISTEXT(E2444),"",IF(ISBLANK(E2444),"",IF(ISTEXT(D2444),"",IF(A2439="Invoice No. : ",INDEX(Sheet1!F$14:F$181,MATCH(B2439,Sheet1!A$14:A$181,0)),G2443))))</f>
        <v/>
      </c>
      <c r="H2444" s="26" t="str">
        <f t="shared" si="149"/>
        <v/>
      </c>
      <c r="I2444" s="26" t="str">
        <f>IF(ISTEXT(E2444),"",IF(ISBLANK(E2444),"",IF(ISTEXT(D2444),"",IF(A2439="Invoice No. : ",TEXT(INDEX(Sheet1!C$14:C$200,MATCH(B2439,Sheet1!A$14:A$200,0)),"hh:mm:ss"),I2443))))</f>
        <v/>
      </c>
      <c r="J2444" t="str">
        <f t="shared" si="150"/>
        <v/>
      </c>
      <c r="K2444" t="str">
        <f>IF(ISBLANK(G2444),"",IF(ISTEXT(G2444),"",INDEX(Sheet1!H$14:H$181,MATCH(F2444,Sheet1!A$14:A$181,0))))</f>
        <v/>
      </c>
      <c r="L2444" t="str">
        <f>IF(ISBLANK(G2444),"",IF(ISTEXT(G2444),"",INDEX(Sheet1!I$14:I$181,MATCH(F2444,Sheet1!A$14:A$181,0))))</f>
        <v/>
      </c>
      <c r="M2444" t="str">
        <f>IF(ISBLANK(G2444),"",IF(ISTEXT(G2444),"",IF(INDEX(Sheet1!H$14:H$181,MATCH(F2444,Sheet1!A$14:A$181,0))&lt;&gt;0,IF(INDEX(Sheet1!I$14:I$181,MATCH(F2444,Sheet1!A$14:A$181,0))&lt;&gt;0,"Loan &amp; Cash","Loan"),"Cash")))</f>
        <v/>
      </c>
      <c r="N2444" t="str">
        <f>IF(ISTEXT(E2444),"",IF(ISBLANK(E2444),"",IF(ISTEXT(D2444),"",IF(A2439="Invoice No. : ",INDEX(Sheet1!D$14:D$181,MATCH(B2439,Sheet1!A$14:A$181,0)),N2443))))</f>
        <v/>
      </c>
      <c r="O2444" t="str">
        <f>IF(ISTEXT(E2444),"",IF(ISBLANK(E2444),"",IF(ISTEXT(D2444),"",IF(A2439="Invoice No. : ",INDEX(Sheet1!E$14:E$181,MATCH(B2439,Sheet1!A$14:A$181,0)),O2443))))</f>
        <v/>
      </c>
      <c r="P2444" t="str">
        <f>IF(ISTEXT(E2444),"",IF(ISBLANK(E2444),"",IF(ISTEXT(D2444),"",IF(A2439="Invoice No. : ",INDEX(Sheet1!G$14:G$181,MATCH(B2439,Sheet1!A$14:A$181,0)),P2443))))</f>
        <v/>
      </c>
      <c r="Q2444" t="str">
        <f t="shared" si="151"/>
        <v/>
      </c>
    </row>
    <row r="2445" spans="1:17" x14ac:dyDescent="0.2">
      <c r="A2445" s="3" t="s">
        <v>7</v>
      </c>
      <c r="B2445" s="6">
        <v>44943</v>
      </c>
      <c r="C2445" s="3" t="s">
        <v>8</v>
      </c>
      <c r="D2445" s="7">
        <v>2</v>
      </c>
      <c r="F2445" s="26" t="str">
        <f t="shared" si="148"/>
        <v/>
      </c>
      <c r="G2445" s="26" t="str">
        <f>IF(ISTEXT(E2445),"",IF(ISBLANK(E2445),"",IF(ISTEXT(D2445),"",IF(A2440="Invoice No. : ",INDEX(Sheet1!F$14:F$181,MATCH(B2440,Sheet1!A$14:A$181,0)),G2444))))</f>
        <v/>
      </c>
      <c r="H2445" s="26" t="str">
        <f t="shared" si="149"/>
        <v/>
      </c>
      <c r="I2445" s="26" t="str">
        <f>IF(ISTEXT(E2445),"",IF(ISBLANK(E2445),"",IF(ISTEXT(D2445),"",IF(A2440="Invoice No. : ",TEXT(INDEX(Sheet1!C$14:C$200,MATCH(B2440,Sheet1!A$14:A$200,0)),"hh:mm:ss"),I2444))))</f>
        <v/>
      </c>
      <c r="J2445" t="str">
        <f t="shared" si="150"/>
        <v/>
      </c>
      <c r="K2445" t="str">
        <f>IF(ISBLANK(G2445),"",IF(ISTEXT(G2445),"",INDEX(Sheet1!H$14:H$181,MATCH(F2445,Sheet1!A$14:A$181,0))))</f>
        <v/>
      </c>
      <c r="L2445" t="str">
        <f>IF(ISBLANK(G2445),"",IF(ISTEXT(G2445),"",INDEX(Sheet1!I$14:I$181,MATCH(F2445,Sheet1!A$14:A$181,0))))</f>
        <v/>
      </c>
      <c r="M2445" t="str">
        <f>IF(ISBLANK(G2445),"",IF(ISTEXT(G2445),"",IF(INDEX(Sheet1!H$14:H$181,MATCH(F2445,Sheet1!A$14:A$181,0))&lt;&gt;0,IF(INDEX(Sheet1!I$14:I$181,MATCH(F2445,Sheet1!A$14:A$181,0))&lt;&gt;0,"Loan &amp; Cash","Loan"),"Cash")))</f>
        <v/>
      </c>
      <c r="N2445" t="str">
        <f>IF(ISTEXT(E2445),"",IF(ISBLANK(E2445),"",IF(ISTEXT(D2445),"",IF(A2440="Invoice No. : ",INDEX(Sheet1!D$14:D$181,MATCH(B2440,Sheet1!A$14:A$181,0)),N2444))))</f>
        <v/>
      </c>
      <c r="O2445" t="str">
        <f>IF(ISTEXT(E2445),"",IF(ISBLANK(E2445),"",IF(ISTEXT(D2445),"",IF(A2440="Invoice No. : ",INDEX(Sheet1!E$14:E$181,MATCH(B2440,Sheet1!A$14:A$181,0)),O2444))))</f>
        <v/>
      </c>
      <c r="P2445" t="str">
        <f>IF(ISTEXT(E2445),"",IF(ISBLANK(E2445),"",IF(ISTEXT(D2445),"",IF(A2440="Invoice No. : ",INDEX(Sheet1!G$14:G$181,MATCH(B2440,Sheet1!A$14:A$181,0)),P2444))))</f>
        <v/>
      </c>
      <c r="Q2445" t="str">
        <f t="shared" si="151"/>
        <v/>
      </c>
    </row>
    <row r="2446" spans="1:17" x14ac:dyDescent="0.2">
      <c r="F2446" s="26" t="str">
        <f t="shared" si="148"/>
        <v/>
      </c>
      <c r="G2446" s="26" t="str">
        <f>IF(ISTEXT(E2446),"",IF(ISBLANK(E2446),"",IF(ISTEXT(D2446),"",IF(A2441="Invoice No. : ",INDEX(Sheet1!F$14:F$181,MATCH(B2441,Sheet1!A$14:A$181,0)),G2445))))</f>
        <v/>
      </c>
      <c r="H2446" s="26" t="str">
        <f t="shared" si="149"/>
        <v/>
      </c>
      <c r="I2446" s="26" t="str">
        <f>IF(ISTEXT(E2446),"",IF(ISBLANK(E2446),"",IF(ISTEXT(D2446),"",IF(A2441="Invoice No. : ",TEXT(INDEX(Sheet1!C$14:C$200,MATCH(B2441,Sheet1!A$14:A$200,0)),"hh:mm:ss"),I2445))))</f>
        <v/>
      </c>
      <c r="J2446" t="str">
        <f t="shared" si="150"/>
        <v/>
      </c>
      <c r="K2446" t="str">
        <f>IF(ISBLANK(G2446),"",IF(ISTEXT(G2446),"",INDEX(Sheet1!H$14:H$181,MATCH(F2446,Sheet1!A$14:A$181,0))))</f>
        <v/>
      </c>
      <c r="L2446" t="str">
        <f>IF(ISBLANK(G2446),"",IF(ISTEXT(G2446),"",INDEX(Sheet1!I$14:I$181,MATCH(F2446,Sheet1!A$14:A$181,0))))</f>
        <v/>
      </c>
      <c r="M2446" t="str">
        <f>IF(ISBLANK(G2446),"",IF(ISTEXT(G2446),"",IF(INDEX(Sheet1!H$14:H$181,MATCH(F2446,Sheet1!A$14:A$181,0))&lt;&gt;0,IF(INDEX(Sheet1!I$14:I$181,MATCH(F2446,Sheet1!A$14:A$181,0))&lt;&gt;0,"Loan &amp; Cash","Loan"),"Cash")))</f>
        <v/>
      </c>
      <c r="N2446" t="str">
        <f>IF(ISTEXT(E2446),"",IF(ISBLANK(E2446),"",IF(ISTEXT(D2446),"",IF(A2441="Invoice No. : ",INDEX(Sheet1!D$14:D$181,MATCH(B2441,Sheet1!A$14:A$181,0)),N2445))))</f>
        <v/>
      </c>
      <c r="O2446" t="str">
        <f>IF(ISTEXT(E2446),"",IF(ISBLANK(E2446),"",IF(ISTEXT(D2446),"",IF(A2441="Invoice No. : ",INDEX(Sheet1!E$14:E$181,MATCH(B2441,Sheet1!A$14:A$181,0)),O2445))))</f>
        <v/>
      </c>
      <c r="P2446" t="str">
        <f>IF(ISTEXT(E2446),"",IF(ISBLANK(E2446),"",IF(ISTEXT(D2446),"",IF(A2441="Invoice No. : ",INDEX(Sheet1!G$14:G$181,MATCH(B2441,Sheet1!A$14:A$181,0)),P2445))))</f>
        <v/>
      </c>
      <c r="Q2446" t="str">
        <f t="shared" si="151"/>
        <v/>
      </c>
    </row>
    <row r="2447" spans="1:17" x14ac:dyDescent="0.2">
      <c r="A2447" s="8" t="s">
        <v>9</v>
      </c>
      <c r="B2447" s="8" t="s">
        <v>10</v>
      </c>
      <c r="C2447" s="9" t="s">
        <v>11</v>
      </c>
      <c r="D2447" s="9" t="s">
        <v>12</v>
      </c>
      <c r="E2447" s="9" t="s">
        <v>13</v>
      </c>
      <c r="F2447" s="26" t="str">
        <f t="shared" si="148"/>
        <v/>
      </c>
      <c r="G2447" s="26" t="str">
        <f>IF(ISTEXT(E2447),"",IF(ISBLANK(E2447),"",IF(ISTEXT(D2447),"",IF(A2442="Invoice No. : ",INDEX(Sheet1!F$14:F$181,MATCH(B2442,Sheet1!A$14:A$181,0)),G2446))))</f>
        <v/>
      </c>
      <c r="H2447" s="26" t="str">
        <f t="shared" si="149"/>
        <v/>
      </c>
      <c r="I2447" s="26" t="str">
        <f>IF(ISTEXT(E2447),"",IF(ISBLANK(E2447),"",IF(ISTEXT(D2447),"",IF(A2442="Invoice No. : ",TEXT(INDEX(Sheet1!C$14:C$200,MATCH(B2442,Sheet1!A$14:A$200,0)),"hh:mm:ss"),I2446))))</f>
        <v/>
      </c>
      <c r="J2447" t="str">
        <f t="shared" si="150"/>
        <v/>
      </c>
      <c r="K2447" t="str">
        <f>IF(ISBLANK(G2447),"",IF(ISTEXT(G2447),"",INDEX(Sheet1!H$14:H$181,MATCH(F2447,Sheet1!A$14:A$181,0))))</f>
        <v/>
      </c>
      <c r="L2447" t="str">
        <f>IF(ISBLANK(G2447),"",IF(ISTEXT(G2447),"",INDEX(Sheet1!I$14:I$181,MATCH(F2447,Sheet1!A$14:A$181,0))))</f>
        <v/>
      </c>
      <c r="M2447" t="str">
        <f>IF(ISBLANK(G2447),"",IF(ISTEXT(G2447),"",IF(INDEX(Sheet1!H$14:H$181,MATCH(F2447,Sheet1!A$14:A$181,0))&lt;&gt;0,IF(INDEX(Sheet1!I$14:I$181,MATCH(F2447,Sheet1!A$14:A$181,0))&lt;&gt;0,"Loan &amp; Cash","Loan"),"Cash")))</f>
        <v/>
      </c>
      <c r="N2447" t="str">
        <f>IF(ISTEXT(E2447),"",IF(ISBLANK(E2447),"",IF(ISTEXT(D2447),"",IF(A2442="Invoice No. : ",INDEX(Sheet1!D$14:D$181,MATCH(B2442,Sheet1!A$14:A$181,0)),N2446))))</f>
        <v/>
      </c>
      <c r="O2447" t="str">
        <f>IF(ISTEXT(E2447),"",IF(ISBLANK(E2447),"",IF(ISTEXT(D2447),"",IF(A2442="Invoice No. : ",INDEX(Sheet1!E$14:E$181,MATCH(B2442,Sheet1!A$14:A$181,0)),O2446))))</f>
        <v/>
      </c>
      <c r="P2447" t="str">
        <f>IF(ISTEXT(E2447),"",IF(ISBLANK(E2447),"",IF(ISTEXT(D2447),"",IF(A2442="Invoice No. : ",INDEX(Sheet1!G$14:G$181,MATCH(B2442,Sheet1!A$14:A$181,0)),P2446))))</f>
        <v/>
      </c>
      <c r="Q2447" t="str">
        <f t="shared" si="151"/>
        <v/>
      </c>
    </row>
    <row r="2448" spans="1:17" x14ac:dyDescent="0.2">
      <c r="F2448" s="26" t="str">
        <f t="shared" si="148"/>
        <v/>
      </c>
      <c r="G2448" s="26" t="str">
        <f>IF(ISTEXT(E2448),"",IF(ISBLANK(E2448),"",IF(ISTEXT(D2448),"",IF(A2443="Invoice No. : ",INDEX(Sheet1!F$14:F$181,MATCH(B2443,Sheet1!A$14:A$181,0)),G2447))))</f>
        <v/>
      </c>
      <c r="H2448" s="26" t="str">
        <f t="shared" si="149"/>
        <v/>
      </c>
      <c r="I2448" s="26" t="str">
        <f>IF(ISTEXT(E2448),"",IF(ISBLANK(E2448),"",IF(ISTEXT(D2448),"",IF(A2443="Invoice No. : ",TEXT(INDEX(Sheet1!C$14:C$200,MATCH(B2443,Sheet1!A$14:A$200,0)),"hh:mm:ss"),I2447))))</f>
        <v/>
      </c>
      <c r="J2448" t="str">
        <f t="shared" si="150"/>
        <v/>
      </c>
      <c r="K2448" t="str">
        <f>IF(ISBLANK(G2448),"",IF(ISTEXT(G2448),"",INDEX(Sheet1!H$14:H$181,MATCH(F2448,Sheet1!A$14:A$181,0))))</f>
        <v/>
      </c>
      <c r="L2448" t="str">
        <f>IF(ISBLANK(G2448),"",IF(ISTEXT(G2448),"",INDEX(Sheet1!I$14:I$181,MATCH(F2448,Sheet1!A$14:A$181,0))))</f>
        <v/>
      </c>
      <c r="M2448" t="str">
        <f>IF(ISBLANK(G2448),"",IF(ISTEXT(G2448),"",IF(INDEX(Sheet1!H$14:H$181,MATCH(F2448,Sheet1!A$14:A$181,0))&lt;&gt;0,IF(INDEX(Sheet1!I$14:I$181,MATCH(F2448,Sheet1!A$14:A$181,0))&lt;&gt;0,"Loan &amp; Cash","Loan"),"Cash")))</f>
        <v/>
      </c>
      <c r="N2448" t="str">
        <f>IF(ISTEXT(E2448),"",IF(ISBLANK(E2448),"",IF(ISTEXT(D2448),"",IF(A2443="Invoice No. : ",INDEX(Sheet1!D$14:D$181,MATCH(B2443,Sheet1!A$14:A$181,0)),N2447))))</f>
        <v/>
      </c>
      <c r="O2448" t="str">
        <f>IF(ISTEXT(E2448),"",IF(ISBLANK(E2448),"",IF(ISTEXT(D2448),"",IF(A2443="Invoice No. : ",INDEX(Sheet1!E$14:E$181,MATCH(B2443,Sheet1!A$14:A$181,0)),O2447))))</f>
        <v/>
      </c>
      <c r="P2448" t="str">
        <f>IF(ISTEXT(E2448),"",IF(ISBLANK(E2448),"",IF(ISTEXT(D2448),"",IF(A2443="Invoice No. : ",INDEX(Sheet1!G$14:G$181,MATCH(B2443,Sheet1!A$14:A$181,0)),P2447))))</f>
        <v/>
      </c>
      <c r="Q2448" t="str">
        <f t="shared" si="151"/>
        <v/>
      </c>
    </row>
    <row r="2449" spans="1:17" x14ac:dyDescent="0.2">
      <c r="A2449" s="10" t="s">
        <v>689</v>
      </c>
      <c r="B2449" s="10" t="s">
        <v>690</v>
      </c>
      <c r="C2449" s="11">
        <v>2</v>
      </c>
      <c r="D2449" s="11">
        <v>12</v>
      </c>
      <c r="E2449" s="11">
        <v>24</v>
      </c>
      <c r="F2449" s="26">
        <f t="shared" ref="F2449:F2499" si="152">IF(ISTEXT(E2449),"",IF(ISBLANK(E2449),"",IF(ISTEXT(D2449),"",IF(A2444="Invoice No. : ",B2444,F2448))))</f>
        <v>2145442</v>
      </c>
      <c r="G2449" s="26">
        <f>IF(ISTEXT(E2449),"",IF(ISBLANK(E2449),"",IF(ISTEXT(D2449),"",IF(A2444="Invoice No. : ",INDEX(Sheet1!F$14:F$181,MATCH(B2444,Sheet1!A$14:A$181,0)),G2448))))</f>
        <v>21201</v>
      </c>
      <c r="H2449" s="26" t="str">
        <f t="shared" ref="H2449:H2499" si="153">IF(ISTEXT(E2449),"",IF(ISBLANK(E2449),"",IF(ISTEXT(D2449),"",IF(A2444="Invoice No. : ",TEXT(B2445,"mm/dd/yyyy"),H2448))))</f>
        <v>01/17/2023</v>
      </c>
      <c r="I2449" s="26" t="str">
        <f>IF(ISTEXT(E2449),"",IF(ISBLANK(E2449),"",IF(ISTEXT(D2449),"",IF(A2444="Invoice No. : ",TEXT(INDEX(Sheet1!C$14:C$200,MATCH(B2444,Sheet1!A$14:A$200,0)),"hh:mm:ss"),I2448))))</f>
        <v>16:41:57</v>
      </c>
      <c r="J2449">
        <f t="shared" ref="J2449:J2499" si="154">IF(D2450="Invoice Amount",E2450,IF(ISBLANK(D2449),"",J2450))</f>
        <v>79</v>
      </c>
      <c r="K2449">
        <f>IF(ISBLANK(G2449),"",IF(ISTEXT(G2449),"",INDEX(Sheet1!H$14:H$181,MATCH(F2449,Sheet1!A$14:A$181,0))))</f>
        <v>0</v>
      </c>
      <c r="L2449">
        <f>IF(ISBLANK(G2449),"",IF(ISTEXT(G2449),"",INDEX(Sheet1!I$14:I$181,MATCH(F2449,Sheet1!A$14:A$181,0))))</f>
        <v>79</v>
      </c>
      <c r="M2449" t="str">
        <f>IF(ISBLANK(G2449),"",IF(ISTEXT(G2449),"",IF(INDEX(Sheet1!H$14:H$181,MATCH(F2449,Sheet1!A$14:A$181,0))&lt;&gt;0,IF(INDEX(Sheet1!I$14:I$181,MATCH(F2449,Sheet1!A$14:A$181,0))&lt;&gt;0,"Loan &amp; Cash","Loan"),"Cash")))</f>
        <v>Cash</v>
      </c>
      <c r="N2449">
        <f>IF(ISTEXT(E2449),"",IF(ISBLANK(E2449),"",IF(ISTEXT(D2449),"",IF(A2444="Invoice No. : ",INDEX(Sheet1!D$14:D$181,MATCH(B2444,Sheet1!A$14:A$181,0)),N2448))))</f>
        <v>2</v>
      </c>
      <c r="O2449" t="str">
        <f>IF(ISTEXT(E2449),"",IF(ISBLANK(E2449),"",IF(ISTEXT(D2449),"",IF(A2444="Invoice No. : ",INDEX(Sheet1!E$14:E$181,MATCH(B2444,Sheet1!A$14:A$181,0)),O2448))))</f>
        <v>RUBY</v>
      </c>
      <c r="P2449" t="str">
        <f>IF(ISTEXT(E2449),"",IF(ISBLANK(E2449),"",IF(ISTEXT(D2449),"",IF(A2444="Invoice No. : ",INDEX(Sheet1!G$14:G$181,MATCH(B2444,Sheet1!A$14:A$181,0)),P2448))))</f>
        <v>ARINOS, MARIA VICTORIA CATALUNIA</v>
      </c>
      <c r="Q2449">
        <f t="shared" ref="Q2449:Q2499" si="155">IF(ISBLANK(C2449),"",IF(ISNUMBER(C2449),VLOOKUP("Grand Total : ",D:E,2,FALSE),""))</f>
        <v>130591.09</v>
      </c>
    </row>
    <row r="2450" spans="1:17" x14ac:dyDescent="0.2">
      <c r="A2450" s="10" t="s">
        <v>1527</v>
      </c>
      <c r="B2450" s="10" t="s">
        <v>1528</v>
      </c>
      <c r="C2450" s="11">
        <v>1</v>
      </c>
      <c r="D2450" s="11">
        <v>55</v>
      </c>
      <c r="E2450" s="11">
        <v>55</v>
      </c>
      <c r="F2450" s="26">
        <f t="shared" si="152"/>
        <v>2145442</v>
      </c>
      <c r="G2450" s="26">
        <f>IF(ISTEXT(E2450),"",IF(ISBLANK(E2450),"",IF(ISTEXT(D2450),"",IF(A2445="Invoice No. : ",INDEX(Sheet1!F$14:F$181,MATCH(B2445,Sheet1!A$14:A$181,0)),G2449))))</f>
        <v>21201</v>
      </c>
      <c r="H2450" s="26" t="str">
        <f t="shared" si="153"/>
        <v>01/17/2023</v>
      </c>
      <c r="I2450" s="26" t="str">
        <f>IF(ISTEXT(E2450),"",IF(ISBLANK(E2450),"",IF(ISTEXT(D2450),"",IF(A2445="Invoice No. : ",TEXT(INDEX(Sheet1!C$14:C$200,MATCH(B2445,Sheet1!A$14:A$200,0)),"hh:mm:ss"),I2449))))</f>
        <v>16:41:57</v>
      </c>
      <c r="J2450">
        <f t="shared" si="154"/>
        <v>79</v>
      </c>
      <c r="K2450">
        <f>IF(ISBLANK(G2450),"",IF(ISTEXT(G2450),"",INDEX(Sheet1!H$14:H$181,MATCH(F2450,Sheet1!A$14:A$181,0))))</f>
        <v>0</v>
      </c>
      <c r="L2450">
        <f>IF(ISBLANK(G2450),"",IF(ISTEXT(G2450),"",INDEX(Sheet1!I$14:I$181,MATCH(F2450,Sheet1!A$14:A$181,0))))</f>
        <v>79</v>
      </c>
      <c r="M2450" t="str">
        <f>IF(ISBLANK(G2450),"",IF(ISTEXT(G2450),"",IF(INDEX(Sheet1!H$14:H$181,MATCH(F2450,Sheet1!A$14:A$181,0))&lt;&gt;0,IF(INDEX(Sheet1!I$14:I$181,MATCH(F2450,Sheet1!A$14:A$181,0))&lt;&gt;0,"Loan &amp; Cash","Loan"),"Cash")))</f>
        <v>Cash</v>
      </c>
      <c r="N2450">
        <f>IF(ISTEXT(E2450),"",IF(ISBLANK(E2450),"",IF(ISTEXT(D2450),"",IF(A2445="Invoice No. : ",INDEX(Sheet1!D$14:D$181,MATCH(B2445,Sheet1!A$14:A$181,0)),N2449))))</f>
        <v>2</v>
      </c>
      <c r="O2450" t="str">
        <f>IF(ISTEXT(E2450),"",IF(ISBLANK(E2450),"",IF(ISTEXT(D2450),"",IF(A2445="Invoice No. : ",INDEX(Sheet1!E$14:E$181,MATCH(B2445,Sheet1!A$14:A$181,0)),O2449))))</f>
        <v>RUBY</v>
      </c>
      <c r="P2450" t="str">
        <f>IF(ISTEXT(E2450),"",IF(ISBLANK(E2450),"",IF(ISTEXT(D2450),"",IF(A2445="Invoice No. : ",INDEX(Sheet1!G$14:G$181,MATCH(B2445,Sheet1!A$14:A$181,0)),P2449))))</f>
        <v>ARINOS, MARIA VICTORIA CATALUNIA</v>
      </c>
      <c r="Q2450">
        <f t="shared" si="155"/>
        <v>130591.09</v>
      </c>
    </row>
    <row r="2451" spans="1:17" x14ac:dyDescent="0.2">
      <c r="D2451" s="12" t="s">
        <v>16</v>
      </c>
      <c r="E2451" s="13">
        <v>79</v>
      </c>
      <c r="F2451" s="26" t="str">
        <f t="shared" si="152"/>
        <v/>
      </c>
      <c r="G2451" s="26" t="str">
        <f>IF(ISTEXT(E2451),"",IF(ISBLANK(E2451),"",IF(ISTEXT(D2451),"",IF(A2446="Invoice No. : ",INDEX(Sheet1!F$14:F$181,MATCH(B2446,Sheet1!A$14:A$181,0)),G2450))))</f>
        <v/>
      </c>
      <c r="H2451" s="26" t="str">
        <f t="shared" si="153"/>
        <v/>
      </c>
      <c r="I2451" s="26" t="str">
        <f>IF(ISTEXT(E2451),"",IF(ISBLANK(E2451),"",IF(ISTEXT(D2451),"",IF(A2446="Invoice No. : ",TEXT(INDEX(Sheet1!C$14:C$200,MATCH(B2446,Sheet1!A$14:A$200,0)),"hh:mm:ss"),I2450))))</f>
        <v/>
      </c>
      <c r="J2451" t="str">
        <f t="shared" si="154"/>
        <v/>
      </c>
      <c r="K2451" t="str">
        <f>IF(ISBLANK(G2451),"",IF(ISTEXT(G2451),"",INDEX(Sheet1!H$14:H$181,MATCH(F2451,Sheet1!A$14:A$181,0))))</f>
        <v/>
      </c>
      <c r="L2451" t="str">
        <f>IF(ISBLANK(G2451),"",IF(ISTEXT(G2451),"",INDEX(Sheet1!I$14:I$181,MATCH(F2451,Sheet1!A$14:A$181,0))))</f>
        <v/>
      </c>
      <c r="M2451" t="str">
        <f>IF(ISBLANK(G2451),"",IF(ISTEXT(G2451),"",IF(INDEX(Sheet1!H$14:H$181,MATCH(F2451,Sheet1!A$14:A$181,0))&lt;&gt;0,IF(INDEX(Sheet1!I$14:I$181,MATCH(F2451,Sheet1!A$14:A$181,0))&lt;&gt;0,"Loan &amp; Cash","Loan"),"Cash")))</f>
        <v/>
      </c>
      <c r="N2451" t="str">
        <f>IF(ISTEXT(E2451),"",IF(ISBLANK(E2451),"",IF(ISTEXT(D2451),"",IF(A2446="Invoice No. : ",INDEX(Sheet1!D$14:D$181,MATCH(B2446,Sheet1!A$14:A$181,0)),N2450))))</f>
        <v/>
      </c>
      <c r="O2451" t="str">
        <f>IF(ISTEXT(E2451),"",IF(ISBLANK(E2451),"",IF(ISTEXT(D2451),"",IF(A2446="Invoice No. : ",INDEX(Sheet1!E$14:E$181,MATCH(B2446,Sheet1!A$14:A$181,0)),O2450))))</f>
        <v/>
      </c>
      <c r="P2451" t="str">
        <f>IF(ISTEXT(E2451),"",IF(ISBLANK(E2451),"",IF(ISTEXT(D2451),"",IF(A2446="Invoice No. : ",INDEX(Sheet1!G$14:G$181,MATCH(B2446,Sheet1!A$14:A$181,0)),P2450))))</f>
        <v/>
      </c>
      <c r="Q2451" t="str">
        <f t="shared" si="155"/>
        <v/>
      </c>
    </row>
    <row r="2452" spans="1:17" x14ac:dyDescent="0.2">
      <c r="F2452" s="26" t="str">
        <f t="shared" si="152"/>
        <v/>
      </c>
      <c r="G2452" s="26" t="str">
        <f>IF(ISTEXT(E2452),"",IF(ISBLANK(E2452),"",IF(ISTEXT(D2452),"",IF(A2447="Invoice No. : ",INDEX(Sheet1!F$14:F$181,MATCH(B2447,Sheet1!A$14:A$181,0)),G2451))))</f>
        <v/>
      </c>
      <c r="H2452" s="26" t="str">
        <f t="shared" si="153"/>
        <v/>
      </c>
      <c r="I2452" s="26" t="str">
        <f>IF(ISTEXT(E2452),"",IF(ISBLANK(E2452),"",IF(ISTEXT(D2452),"",IF(A2447="Invoice No. : ",TEXT(INDEX(Sheet1!C$14:C$200,MATCH(B2447,Sheet1!A$14:A$200,0)),"hh:mm:ss"),I2451))))</f>
        <v/>
      </c>
      <c r="J2452" t="str">
        <f t="shared" si="154"/>
        <v/>
      </c>
      <c r="K2452" t="str">
        <f>IF(ISBLANK(G2452),"",IF(ISTEXT(G2452),"",INDEX(Sheet1!H$14:H$181,MATCH(F2452,Sheet1!A$14:A$181,0))))</f>
        <v/>
      </c>
      <c r="L2452" t="str">
        <f>IF(ISBLANK(G2452),"",IF(ISTEXT(G2452),"",INDEX(Sheet1!I$14:I$181,MATCH(F2452,Sheet1!A$14:A$181,0))))</f>
        <v/>
      </c>
      <c r="M2452" t="str">
        <f>IF(ISBLANK(G2452),"",IF(ISTEXT(G2452),"",IF(INDEX(Sheet1!H$14:H$181,MATCH(F2452,Sheet1!A$14:A$181,0))&lt;&gt;0,IF(INDEX(Sheet1!I$14:I$181,MATCH(F2452,Sheet1!A$14:A$181,0))&lt;&gt;0,"Loan &amp; Cash","Loan"),"Cash")))</f>
        <v/>
      </c>
      <c r="N2452" t="str">
        <f>IF(ISTEXT(E2452),"",IF(ISBLANK(E2452),"",IF(ISTEXT(D2452),"",IF(A2447="Invoice No. : ",INDEX(Sheet1!D$14:D$181,MATCH(B2447,Sheet1!A$14:A$181,0)),N2451))))</f>
        <v/>
      </c>
      <c r="O2452" t="str">
        <f>IF(ISTEXT(E2452),"",IF(ISBLANK(E2452),"",IF(ISTEXT(D2452),"",IF(A2447="Invoice No. : ",INDEX(Sheet1!E$14:E$181,MATCH(B2447,Sheet1!A$14:A$181,0)),O2451))))</f>
        <v/>
      </c>
      <c r="P2452" t="str">
        <f>IF(ISTEXT(E2452),"",IF(ISBLANK(E2452),"",IF(ISTEXT(D2452),"",IF(A2447="Invoice No. : ",INDEX(Sheet1!G$14:G$181,MATCH(B2447,Sheet1!A$14:A$181,0)),P2451))))</f>
        <v/>
      </c>
      <c r="Q2452" t="str">
        <f t="shared" si="155"/>
        <v/>
      </c>
    </row>
    <row r="2453" spans="1:17" x14ac:dyDescent="0.2">
      <c r="F2453" s="26" t="str">
        <f t="shared" si="152"/>
        <v/>
      </c>
      <c r="G2453" s="26" t="str">
        <f>IF(ISTEXT(E2453),"",IF(ISBLANK(E2453),"",IF(ISTEXT(D2453),"",IF(A2448="Invoice No. : ",INDEX(Sheet1!F$14:F$181,MATCH(B2448,Sheet1!A$14:A$181,0)),G2452))))</f>
        <v/>
      </c>
      <c r="H2453" s="26" t="str">
        <f t="shared" si="153"/>
        <v/>
      </c>
      <c r="I2453" s="26" t="str">
        <f>IF(ISTEXT(E2453),"",IF(ISBLANK(E2453),"",IF(ISTEXT(D2453),"",IF(A2448="Invoice No. : ",TEXT(INDEX(Sheet1!C$14:C$200,MATCH(B2448,Sheet1!A$14:A$200,0)),"hh:mm:ss"),I2452))))</f>
        <v/>
      </c>
      <c r="J2453" t="str">
        <f t="shared" si="154"/>
        <v/>
      </c>
      <c r="K2453" t="str">
        <f>IF(ISBLANK(G2453),"",IF(ISTEXT(G2453),"",INDEX(Sheet1!H$14:H$181,MATCH(F2453,Sheet1!A$14:A$181,0))))</f>
        <v/>
      </c>
      <c r="L2453" t="str">
        <f>IF(ISBLANK(G2453),"",IF(ISTEXT(G2453),"",INDEX(Sheet1!I$14:I$181,MATCH(F2453,Sheet1!A$14:A$181,0))))</f>
        <v/>
      </c>
      <c r="M2453" t="str">
        <f>IF(ISBLANK(G2453),"",IF(ISTEXT(G2453),"",IF(INDEX(Sheet1!H$14:H$181,MATCH(F2453,Sheet1!A$14:A$181,0))&lt;&gt;0,IF(INDEX(Sheet1!I$14:I$181,MATCH(F2453,Sheet1!A$14:A$181,0))&lt;&gt;0,"Loan &amp; Cash","Loan"),"Cash")))</f>
        <v/>
      </c>
      <c r="N2453" t="str">
        <f>IF(ISTEXT(E2453),"",IF(ISBLANK(E2453),"",IF(ISTEXT(D2453),"",IF(A2448="Invoice No. : ",INDEX(Sheet1!D$14:D$181,MATCH(B2448,Sheet1!A$14:A$181,0)),N2452))))</f>
        <v/>
      </c>
      <c r="O2453" t="str">
        <f>IF(ISTEXT(E2453),"",IF(ISBLANK(E2453),"",IF(ISTEXT(D2453),"",IF(A2448="Invoice No. : ",INDEX(Sheet1!E$14:E$181,MATCH(B2448,Sheet1!A$14:A$181,0)),O2452))))</f>
        <v/>
      </c>
      <c r="P2453" t="str">
        <f>IF(ISTEXT(E2453),"",IF(ISBLANK(E2453),"",IF(ISTEXT(D2453),"",IF(A2448="Invoice No. : ",INDEX(Sheet1!G$14:G$181,MATCH(B2448,Sheet1!A$14:A$181,0)),P2452))))</f>
        <v/>
      </c>
      <c r="Q2453" t="str">
        <f t="shared" si="155"/>
        <v/>
      </c>
    </row>
    <row r="2454" spans="1:17" x14ac:dyDescent="0.2">
      <c r="A2454" s="3" t="s">
        <v>4</v>
      </c>
      <c r="B2454" s="4">
        <v>2145443</v>
      </c>
      <c r="C2454" s="3" t="s">
        <v>5</v>
      </c>
      <c r="D2454" s="5" t="s">
        <v>185</v>
      </c>
      <c r="F2454" s="26" t="str">
        <f t="shared" si="152"/>
        <v/>
      </c>
      <c r="G2454" s="26" t="str">
        <f>IF(ISTEXT(E2454),"",IF(ISBLANK(E2454),"",IF(ISTEXT(D2454),"",IF(A2449="Invoice No. : ",INDEX(Sheet1!F$14:F$181,MATCH(B2449,Sheet1!A$14:A$181,0)),G2453))))</f>
        <v/>
      </c>
      <c r="H2454" s="26" t="str">
        <f t="shared" si="153"/>
        <v/>
      </c>
      <c r="I2454" s="26" t="str">
        <f>IF(ISTEXT(E2454),"",IF(ISBLANK(E2454),"",IF(ISTEXT(D2454),"",IF(A2449="Invoice No. : ",TEXT(INDEX(Sheet1!C$14:C$200,MATCH(B2449,Sheet1!A$14:A$200,0)),"hh:mm:ss"),I2453))))</f>
        <v/>
      </c>
      <c r="J2454" t="str">
        <f t="shared" si="154"/>
        <v/>
      </c>
      <c r="K2454" t="str">
        <f>IF(ISBLANK(G2454),"",IF(ISTEXT(G2454),"",INDEX(Sheet1!H$14:H$181,MATCH(F2454,Sheet1!A$14:A$181,0))))</f>
        <v/>
      </c>
      <c r="L2454" t="str">
        <f>IF(ISBLANK(G2454),"",IF(ISTEXT(G2454),"",INDEX(Sheet1!I$14:I$181,MATCH(F2454,Sheet1!A$14:A$181,0))))</f>
        <v/>
      </c>
      <c r="M2454" t="str">
        <f>IF(ISBLANK(G2454),"",IF(ISTEXT(G2454),"",IF(INDEX(Sheet1!H$14:H$181,MATCH(F2454,Sheet1!A$14:A$181,0))&lt;&gt;0,IF(INDEX(Sheet1!I$14:I$181,MATCH(F2454,Sheet1!A$14:A$181,0))&lt;&gt;0,"Loan &amp; Cash","Loan"),"Cash")))</f>
        <v/>
      </c>
      <c r="N2454" t="str">
        <f>IF(ISTEXT(E2454),"",IF(ISBLANK(E2454),"",IF(ISTEXT(D2454),"",IF(A2449="Invoice No. : ",INDEX(Sheet1!D$14:D$181,MATCH(B2449,Sheet1!A$14:A$181,0)),N2453))))</f>
        <v/>
      </c>
      <c r="O2454" t="str">
        <f>IF(ISTEXT(E2454),"",IF(ISBLANK(E2454),"",IF(ISTEXT(D2454),"",IF(A2449="Invoice No. : ",INDEX(Sheet1!E$14:E$181,MATCH(B2449,Sheet1!A$14:A$181,0)),O2453))))</f>
        <v/>
      </c>
      <c r="P2454" t="str">
        <f>IF(ISTEXT(E2454),"",IF(ISBLANK(E2454),"",IF(ISTEXT(D2454),"",IF(A2449="Invoice No. : ",INDEX(Sheet1!G$14:G$181,MATCH(B2449,Sheet1!A$14:A$181,0)),P2453))))</f>
        <v/>
      </c>
      <c r="Q2454" t="str">
        <f t="shared" si="155"/>
        <v/>
      </c>
    </row>
    <row r="2455" spans="1:17" x14ac:dyDescent="0.2">
      <c r="A2455" s="3" t="s">
        <v>7</v>
      </c>
      <c r="B2455" s="6">
        <v>44943</v>
      </c>
      <c r="C2455" s="3" t="s">
        <v>8</v>
      </c>
      <c r="D2455" s="7">
        <v>2</v>
      </c>
      <c r="F2455" s="26" t="str">
        <f t="shared" si="152"/>
        <v/>
      </c>
      <c r="G2455" s="26" t="str">
        <f>IF(ISTEXT(E2455),"",IF(ISBLANK(E2455),"",IF(ISTEXT(D2455),"",IF(A2450="Invoice No. : ",INDEX(Sheet1!F$14:F$181,MATCH(B2450,Sheet1!A$14:A$181,0)),G2454))))</f>
        <v/>
      </c>
      <c r="H2455" s="26" t="str">
        <f t="shared" si="153"/>
        <v/>
      </c>
      <c r="I2455" s="26" t="str">
        <f>IF(ISTEXT(E2455),"",IF(ISBLANK(E2455),"",IF(ISTEXT(D2455),"",IF(A2450="Invoice No. : ",TEXT(INDEX(Sheet1!C$14:C$200,MATCH(B2450,Sheet1!A$14:A$200,0)),"hh:mm:ss"),I2454))))</f>
        <v/>
      </c>
      <c r="J2455" t="str">
        <f t="shared" si="154"/>
        <v/>
      </c>
      <c r="K2455" t="str">
        <f>IF(ISBLANK(G2455),"",IF(ISTEXT(G2455),"",INDEX(Sheet1!H$14:H$181,MATCH(F2455,Sheet1!A$14:A$181,0))))</f>
        <v/>
      </c>
      <c r="L2455" t="str">
        <f>IF(ISBLANK(G2455),"",IF(ISTEXT(G2455),"",INDEX(Sheet1!I$14:I$181,MATCH(F2455,Sheet1!A$14:A$181,0))))</f>
        <v/>
      </c>
      <c r="M2455" t="str">
        <f>IF(ISBLANK(G2455),"",IF(ISTEXT(G2455),"",IF(INDEX(Sheet1!H$14:H$181,MATCH(F2455,Sheet1!A$14:A$181,0))&lt;&gt;0,IF(INDEX(Sheet1!I$14:I$181,MATCH(F2455,Sheet1!A$14:A$181,0))&lt;&gt;0,"Loan &amp; Cash","Loan"),"Cash")))</f>
        <v/>
      </c>
      <c r="N2455" t="str">
        <f>IF(ISTEXT(E2455),"",IF(ISBLANK(E2455),"",IF(ISTEXT(D2455),"",IF(A2450="Invoice No. : ",INDEX(Sheet1!D$14:D$181,MATCH(B2450,Sheet1!A$14:A$181,0)),N2454))))</f>
        <v/>
      </c>
      <c r="O2455" t="str">
        <f>IF(ISTEXT(E2455),"",IF(ISBLANK(E2455),"",IF(ISTEXT(D2455),"",IF(A2450="Invoice No. : ",INDEX(Sheet1!E$14:E$181,MATCH(B2450,Sheet1!A$14:A$181,0)),O2454))))</f>
        <v/>
      </c>
      <c r="P2455" t="str">
        <f>IF(ISTEXT(E2455),"",IF(ISBLANK(E2455),"",IF(ISTEXT(D2455),"",IF(A2450="Invoice No. : ",INDEX(Sheet1!G$14:G$181,MATCH(B2450,Sheet1!A$14:A$181,0)),P2454))))</f>
        <v/>
      </c>
      <c r="Q2455" t="str">
        <f t="shared" si="155"/>
        <v/>
      </c>
    </row>
    <row r="2456" spans="1:17" x14ac:dyDescent="0.2">
      <c r="F2456" s="26" t="str">
        <f t="shared" si="152"/>
        <v/>
      </c>
      <c r="G2456" s="26" t="str">
        <f>IF(ISTEXT(E2456),"",IF(ISBLANK(E2456),"",IF(ISTEXT(D2456),"",IF(A2451="Invoice No. : ",INDEX(Sheet1!F$14:F$181,MATCH(B2451,Sheet1!A$14:A$181,0)),G2455))))</f>
        <v/>
      </c>
      <c r="H2456" s="26" t="str">
        <f t="shared" si="153"/>
        <v/>
      </c>
      <c r="I2456" s="26" t="str">
        <f>IF(ISTEXT(E2456),"",IF(ISBLANK(E2456),"",IF(ISTEXT(D2456),"",IF(A2451="Invoice No. : ",TEXT(INDEX(Sheet1!C$14:C$200,MATCH(B2451,Sheet1!A$14:A$200,0)),"hh:mm:ss"),I2455))))</f>
        <v/>
      </c>
      <c r="J2456" t="str">
        <f t="shared" si="154"/>
        <v/>
      </c>
      <c r="K2456" t="str">
        <f>IF(ISBLANK(G2456),"",IF(ISTEXT(G2456),"",INDEX(Sheet1!H$14:H$181,MATCH(F2456,Sheet1!A$14:A$181,0))))</f>
        <v/>
      </c>
      <c r="L2456" t="str">
        <f>IF(ISBLANK(G2456),"",IF(ISTEXT(G2456),"",INDEX(Sheet1!I$14:I$181,MATCH(F2456,Sheet1!A$14:A$181,0))))</f>
        <v/>
      </c>
      <c r="M2456" t="str">
        <f>IF(ISBLANK(G2456),"",IF(ISTEXT(G2456),"",IF(INDEX(Sheet1!H$14:H$181,MATCH(F2456,Sheet1!A$14:A$181,0))&lt;&gt;0,IF(INDEX(Sheet1!I$14:I$181,MATCH(F2456,Sheet1!A$14:A$181,0))&lt;&gt;0,"Loan &amp; Cash","Loan"),"Cash")))</f>
        <v/>
      </c>
      <c r="N2456" t="str">
        <f>IF(ISTEXT(E2456),"",IF(ISBLANK(E2456),"",IF(ISTEXT(D2456),"",IF(A2451="Invoice No. : ",INDEX(Sheet1!D$14:D$181,MATCH(B2451,Sheet1!A$14:A$181,0)),N2455))))</f>
        <v/>
      </c>
      <c r="O2456" t="str">
        <f>IF(ISTEXT(E2456),"",IF(ISBLANK(E2456),"",IF(ISTEXT(D2456),"",IF(A2451="Invoice No. : ",INDEX(Sheet1!E$14:E$181,MATCH(B2451,Sheet1!A$14:A$181,0)),O2455))))</f>
        <v/>
      </c>
      <c r="P2456" t="str">
        <f>IF(ISTEXT(E2456),"",IF(ISBLANK(E2456),"",IF(ISTEXT(D2456),"",IF(A2451="Invoice No. : ",INDEX(Sheet1!G$14:G$181,MATCH(B2451,Sheet1!A$14:A$181,0)),P2455))))</f>
        <v/>
      </c>
      <c r="Q2456" t="str">
        <f t="shared" si="155"/>
        <v/>
      </c>
    </row>
    <row r="2457" spans="1:17" x14ac:dyDescent="0.2">
      <c r="A2457" s="8" t="s">
        <v>9</v>
      </c>
      <c r="B2457" s="8" t="s">
        <v>10</v>
      </c>
      <c r="C2457" s="9" t="s">
        <v>11</v>
      </c>
      <c r="D2457" s="9" t="s">
        <v>12</v>
      </c>
      <c r="E2457" s="9" t="s">
        <v>13</v>
      </c>
      <c r="F2457" s="26" t="str">
        <f t="shared" si="152"/>
        <v/>
      </c>
      <c r="G2457" s="26" t="str">
        <f>IF(ISTEXT(E2457),"",IF(ISBLANK(E2457),"",IF(ISTEXT(D2457),"",IF(A2452="Invoice No. : ",INDEX(Sheet1!F$14:F$181,MATCH(B2452,Sheet1!A$14:A$181,0)),G2456))))</f>
        <v/>
      </c>
      <c r="H2457" s="26" t="str">
        <f t="shared" si="153"/>
        <v/>
      </c>
      <c r="I2457" s="26" t="str">
        <f>IF(ISTEXT(E2457),"",IF(ISBLANK(E2457),"",IF(ISTEXT(D2457),"",IF(A2452="Invoice No. : ",TEXT(INDEX(Sheet1!C$14:C$200,MATCH(B2452,Sheet1!A$14:A$200,0)),"hh:mm:ss"),I2456))))</f>
        <v/>
      </c>
      <c r="J2457" t="str">
        <f t="shared" si="154"/>
        <v/>
      </c>
      <c r="K2457" t="str">
        <f>IF(ISBLANK(G2457),"",IF(ISTEXT(G2457),"",INDEX(Sheet1!H$14:H$181,MATCH(F2457,Sheet1!A$14:A$181,0))))</f>
        <v/>
      </c>
      <c r="L2457" t="str">
        <f>IF(ISBLANK(G2457),"",IF(ISTEXT(G2457),"",INDEX(Sheet1!I$14:I$181,MATCH(F2457,Sheet1!A$14:A$181,0))))</f>
        <v/>
      </c>
      <c r="M2457" t="str">
        <f>IF(ISBLANK(G2457),"",IF(ISTEXT(G2457),"",IF(INDEX(Sheet1!H$14:H$181,MATCH(F2457,Sheet1!A$14:A$181,0))&lt;&gt;0,IF(INDEX(Sheet1!I$14:I$181,MATCH(F2457,Sheet1!A$14:A$181,0))&lt;&gt;0,"Loan &amp; Cash","Loan"),"Cash")))</f>
        <v/>
      </c>
      <c r="N2457" t="str">
        <f>IF(ISTEXT(E2457),"",IF(ISBLANK(E2457),"",IF(ISTEXT(D2457),"",IF(A2452="Invoice No. : ",INDEX(Sheet1!D$14:D$181,MATCH(B2452,Sheet1!A$14:A$181,0)),N2456))))</f>
        <v/>
      </c>
      <c r="O2457" t="str">
        <f>IF(ISTEXT(E2457),"",IF(ISBLANK(E2457),"",IF(ISTEXT(D2457),"",IF(A2452="Invoice No. : ",INDEX(Sheet1!E$14:E$181,MATCH(B2452,Sheet1!A$14:A$181,0)),O2456))))</f>
        <v/>
      </c>
      <c r="P2457" t="str">
        <f>IF(ISTEXT(E2457),"",IF(ISBLANK(E2457),"",IF(ISTEXT(D2457),"",IF(A2452="Invoice No. : ",INDEX(Sheet1!G$14:G$181,MATCH(B2452,Sheet1!A$14:A$181,0)),P2456))))</f>
        <v/>
      </c>
      <c r="Q2457" t="str">
        <f t="shared" si="155"/>
        <v/>
      </c>
    </row>
    <row r="2458" spans="1:17" x14ac:dyDescent="0.2">
      <c r="F2458" s="26" t="str">
        <f t="shared" si="152"/>
        <v/>
      </c>
      <c r="G2458" s="26" t="str">
        <f>IF(ISTEXT(E2458),"",IF(ISBLANK(E2458),"",IF(ISTEXT(D2458),"",IF(A2453="Invoice No. : ",INDEX(Sheet1!F$14:F$181,MATCH(B2453,Sheet1!A$14:A$181,0)),G2457))))</f>
        <v/>
      </c>
      <c r="H2458" s="26" t="str">
        <f t="shared" si="153"/>
        <v/>
      </c>
      <c r="I2458" s="26" t="str">
        <f>IF(ISTEXT(E2458),"",IF(ISBLANK(E2458),"",IF(ISTEXT(D2458),"",IF(A2453="Invoice No. : ",TEXT(INDEX(Sheet1!C$14:C$200,MATCH(B2453,Sheet1!A$14:A$200,0)),"hh:mm:ss"),I2457))))</f>
        <v/>
      </c>
      <c r="J2458" t="str">
        <f t="shared" si="154"/>
        <v/>
      </c>
      <c r="K2458" t="str">
        <f>IF(ISBLANK(G2458),"",IF(ISTEXT(G2458),"",INDEX(Sheet1!H$14:H$181,MATCH(F2458,Sheet1!A$14:A$181,0))))</f>
        <v/>
      </c>
      <c r="L2458" t="str">
        <f>IF(ISBLANK(G2458),"",IF(ISTEXT(G2458),"",INDEX(Sheet1!I$14:I$181,MATCH(F2458,Sheet1!A$14:A$181,0))))</f>
        <v/>
      </c>
      <c r="M2458" t="str">
        <f>IF(ISBLANK(G2458),"",IF(ISTEXT(G2458),"",IF(INDEX(Sheet1!H$14:H$181,MATCH(F2458,Sheet1!A$14:A$181,0))&lt;&gt;0,IF(INDEX(Sheet1!I$14:I$181,MATCH(F2458,Sheet1!A$14:A$181,0))&lt;&gt;0,"Loan &amp; Cash","Loan"),"Cash")))</f>
        <v/>
      </c>
      <c r="N2458" t="str">
        <f>IF(ISTEXT(E2458),"",IF(ISBLANK(E2458),"",IF(ISTEXT(D2458),"",IF(A2453="Invoice No. : ",INDEX(Sheet1!D$14:D$181,MATCH(B2453,Sheet1!A$14:A$181,0)),N2457))))</f>
        <v/>
      </c>
      <c r="O2458" t="str">
        <f>IF(ISTEXT(E2458),"",IF(ISBLANK(E2458),"",IF(ISTEXT(D2458),"",IF(A2453="Invoice No. : ",INDEX(Sheet1!E$14:E$181,MATCH(B2453,Sheet1!A$14:A$181,0)),O2457))))</f>
        <v/>
      </c>
      <c r="P2458" t="str">
        <f>IF(ISTEXT(E2458),"",IF(ISBLANK(E2458),"",IF(ISTEXT(D2458),"",IF(A2453="Invoice No. : ",INDEX(Sheet1!G$14:G$181,MATCH(B2453,Sheet1!A$14:A$181,0)),P2457))))</f>
        <v/>
      </c>
      <c r="Q2458" t="str">
        <f t="shared" si="155"/>
        <v/>
      </c>
    </row>
    <row r="2459" spans="1:17" x14ac:dyDescent="0.2">
      <c r="A2459" s="10" t="s">
        <v>725</v>
      </c>
      <c r="B2459" s="10" t="s">
        <v>726</v>
      </c>
      <c r="C2459" s="11">
        <v>1</v>
      </c>
      <c r="D2459" s="11">
        <v>89.5</v>
      </c>
      <c r="E2459" s="11">
        <v>89.5</v>
      </c>
      <c r="F2459" s="26">
        <f t="shared" si="152"/>
        <v>2145443</v>
      </c>
      <c r="G2459" s="26">
        <f>IF(ISTEXT(E2459),"",IF(ISBLANK(E2459),"",IF(ISTEXT(D2459),"",IF(A2454="Invoice No. : ",INDEX(Sheet1!F$14:F$181,MATCH(B2454,Sheet1!A$14:A$181,0)),G2458))))</f>
        <v>37901</v>
      </c>
      <c r="H2459" s="26" t="str">
        <f t="shared" si="153"/>
        <v>01/17/2023</v>
      </c>
      <c r="I2459" s="26" t="str">
        <f>IF(ISTEXT(E2459),"",IF(ISBLANK(E2459),"",IF(ISTEXT(D2459),"",IF(A2454="Invoice No. : ",TEXT(INDEX(Sheet1!C$14:C$200,MATCH(B2454,Sheet1!A$14:A$200,0)),"hh:mm:ss"),I2458))))</f>
        <v>16:44:30</v>
      </c>
      <c r="J2459">
        <f t="shared" si="154"/>
        <v>1770.25</v>
      </c>
      <c r="K2459">
        <f>IF(ISBLANK(G2459),"",IF(ISTEXT(G2459),"",INDEX(Sheet1!H$14:H$181,MATCH(F2459,Sheet1!A$14:A$181,0))))</f>
        <v>0</v>
      </c>
      <c r="L2459">
        <f>IF(ISBLANK(G2459),"",IF(ISTEXT(G2459),"",INDEX(Sheet1!I$14:I$181,MATCH(F2459,Sheet1!A$14:A$181,0))))</f>
        <v>1770.25</v>
      </c>
      <c r="M2459" t="str">
        <f>IF(ISBLANK(G2459),"",IF(ISTEXT(G2459),"",IF(INDEX(Sheet1!H$14:H$181,MATCH(F2459,Sheet1!A$14:A$181,0))&lt;&gt;0,IF(INDEX(Sheet1!I$14:I$181,MATCH(F2459,Sheet1!A$14:A$181,0))&lt;&gt;0,"Loan &amp; Cash","Loan"),"Cash")))</f>
        <v>Cash</v>
      </c>
      <c r="N2459">
        <f>IF(ISTEXT(E2459),"",IF(ISBLANK(E2459),"",IF(ISTEXT(D2459),"",IF(A2454="Invoice No. : ",INDEX(Sheet1!D$14:D$181,MATCH(B2454,Sheet1!A$14:A$181,0)),N2458))))</f>
        <v>2</v>
      </c>
      <c r="O2459" t="str">
        <f>IF(ISTEXT(E2459),"",IF(ISBLANK(E2459),"",IF(ISTEXT(D2459),"",IF(A2454="Invoice No. : ",INDEX(Sheet1!E$14:E$181,MATCH(B2454,Sheet1!A$14:A$181,0)),O2458))))</f>
        <v>RUBY</v>
      </c>
      <c r="P2459" t="str">
        <f>IF(ISTEXT(E2459),"",IF(ISBLANK(E2459),"",IF(ISTEXT(D2459),"",IF(A2454="Invoice No. : ",INDEX(Sheet1!G$14:G$181,MATCH(B2454,Sheet1!A$14:A$181,0)),P2458))))</f>
        <v>PASCUA, JAYBEE DE GUZMAN</v>
      </c>
      <c r="Q2459">
        <f t="shared" si="155"/>
        <v>130591.09</v>
      </c>
    </row>
    <row r="2460" spans="1:17" x14ac:dyDescent="0.2">
      <c r="A2460" s="10" t="s">
        <v>1529</v>
      </c>
      <c r="B2460" s="10" t="s">
        <v>1530</v>
      </c>
      <c r="C2460" s="11">
        <v>1</v>
      </c>
      <c r="D2460" s="11">
        <v>39.5</v>
      </c>
      <c r="E2460" s="11">
        <v>39.5</v>
      </c>
      <c r="F2460" s="26">
        <f t="shared" si="152"/>
        <v>2145443</v>
      </c>
      <c r="G2460" s="26">
        <f>IF(ISTEXT(E2460),"",IF(ISBLANK(E2460),"",IF(ISTEXT(D2460),"",IF(A2455="Invoice No. : ",INDEX(Sheet1!F$14:F$181,MATCH(B2455,Sheet1!A$14:A$181,0)),G2459))))</f>
        <v>37901</v>
      </c>
      <c r="H2460" s="26" t="str">
        <f t="shared" si="153"/>
        <v>01/17/2023</v>
      </c>
      <c r="I2460" s="26" t="str">
        <f>IF(ISTEXT(E2460),"",IF(ISBLANK(E2460),"",IF(ISTEXT(D2460),"",IF(A2455="Invoice No. : ",TEXT(INDEX(Sheet1!C$14:C$200,MATCH(B2455,Sheet1!A$14:A$200,0)),"hh:mm:ss"),I2459))))</f>
        <v>16:44:30</v>
      </c>
      <c r="J2460">
        <f t="shared" si="154"/>
        <v>1770.25</v>
      </c>
      <c r="K2460">
        <f>IF(ISBLANK(G2460),"",IF(ISTEXT(G2460),"",INDEX(Sheet1!H$14:H$181,MATCH(F2460,Sheet1!A$14:A$181,0))))</f>
        <v>0</v>
      </c>
      <c r="L2460">
        <f>IF(ISBLANK(G2460),"",IF(ISTEXT(G2460),"",INDEX(Sheet1!I$14:I$181,MATCH(F2460,Sheet1!A$14:A$181,0))))</f>
        <v>1770.25</v>
      </c>
      <c r="M2460" t="str">
        <f>IF(ISBLANK(G2460),"",IF(ISTEXT(G2460),"",IF(INDEX(Sheet1!H$14:H$181,MATCH(F2460,Sheet1!A$14:A$181,0))&lt;&gt;0,IF(INDEX(Sheet1!I$14:I$181,MATCH(F2460,Sheet1!A$14:A$181,0))&lt;&gt;0,"Loan &amp; Cash","Loan"),"Cash")))</f>
        <v>Cash</v>
      </c>
      <c r="N2460">
        <f>IF(ISTEXT(E2460),"",IF(ISBLANK(E2460),"",IF(ISTEXT(D2460),"",IF(A2455="Invoice No. : ",INDEX(Sheet1!D$14:D$181,MATCH(B2455,Sheet1!A$14:A$181,0)),N2459))))</f>
        <v>2</v>
      </c>
      <c r="O2460" t="str">
        <f>IF(ISTEXT(E2460),"",IF(ISBLANK(E2460),"",IF(ISTEXT(D2460),"",IF(A2455="Invoice No. : ",INDEX(Sheet1!E$14:E$181,MATCH(B2455,Sheet1!A$14:A$181,0)),O2459))))</f>
        <v>RUBY</v>
      </c>
      <c r="P2460" t="str">
        <f>IF(ISTEXT(E2460),"",IF(ISBLANK(E2460),"",IF(ISTEXT(D2460),"",IF(A2455="Invoice No. : ",INDEX(Sheet1!G$14:G$181,MATCH(B2455,Sheet1!A$14:A$181,0)),P2459))))</f>
        <v>PASCUA, JAYBEE DE GUZMAN</v>
      </c>
      <c r="Q2460">
        <f t="shared" si="155"/>
        <v>130591.09</v>
      </c>
    </row>
    <row r="2461" spans="1:17" x14ac:dyDescent="0.2">
      <c r="A2461" s="10" t="s">
        <v>1531</v>
      </c>
      <c r="B2461" s="10" t="s">
        <v>1532</v>
      </c>
      <c r="C2461" s="11">
        <v>1</v>
      </c>
      <c r="D2461" s="11">
        <v>31.25</v>
      </c>
      <c r="E2461" s="11">
        <v>31.25</v>
      </c>
      <c r="F2461" s="26">
        <f t="shared" si="152"/>
        <v>2145443</v>
      </c>
      <c r="G2461" s="26">
        <f>IF(ISTEXT(E2461),"",IF(ISBLANK(E2461),"",IF(ISTEXT(D2461),"",IF(A2456="Invoice No. : ",INDEX(Sheet1!F$14:F$181,MATCH(B2456,Sheet1!A$14:A$181,0)),G2460))))</f>
        <v>37901</v>
      </c>
      <c r="H2461" s="26" t="str">
        <f t="shared" si="153"/>
        <v>01/17/2023</v>
      </c>
      <c r="I2461" s="26" t="str">
        <f>IF(ISTEXT(E2461),"",IF(ISBLANK(E2461),"",IF(ISTEXT(D2461),"",IF(A2456="Invoice No. : ",TEXT(INDEX(Sheet1!C$14:C$200,MATCH(B2456,Sheet1!A$14:A$200,0)),"hh:mm:ss"),I2460))))</f>
        <v>16:44:30</v>
      </c>
      <c r="J2461">
        <f t="shared" si="154"/>
        <v>1770.25</v>
      </c>
      <c r="K2461">
        <f>IF(ISBLANK(G2461),"",IF(ISTEXT(G2461),"",INDEX(Sheet1!H$14:H$181,MATCH(F2461,Sheet1!A$14:A$181,0))))</f>
        <v>0</v>
      </c>
      <c r="L2461">
        <f>IF(ISBLANK(G2461),"",IF(ISTEXT(G2461),"",INDEX(Sheet1!I$14:I$181,MATCH(F2461,Sheet1!A$14:A$181,0))))</f>
        <v>1770.25</v>
      </c>
      <c r="M2461" t="str">
        <f>IF(ISBLANK(G2461),"",IF(ISTEXT(G2461),"",IF(INDEX(Sheet1!H$14:H$181,MATCH(F2461,Sheet1!A$14:A$181,0))&lt;&gt;0,IF(INDEX(Sheet1!I$14:I$181,MATCH(F2461,Sheet1!A$14:A$181,0))&lt;&gt;0,"Loan &amp; Cash","Loan"),"Cash")))</f>
        <v>Cash</v>
      </c>
      <c r="N2461">
        <f>IF(ISTEXT(E2461),"",IF(ISBLANK(E2461),"",IF(ISTEXT(D2461),"",IF(A2456="Invoice No. : ",INDEX(Sheet1!D$14:D$181,MATCH(B2456,Sheet1!A$14:A$181,0)),N2460))))</f>
        <v>2</v>
      </c>
      <c r="O2461" t="str">
        <f>IF(ISTEXT(E2461),"",IF(ISBLANK(E2461),"",IF(ISTEXT(D2461),"",IF(A2456="Invoice No. : ",INDEX(Sheet1!E$14:E$181,MATCH(B2456,Sheet1!A$14:A$181,0)),O2460))))</f>
        <v>RUBY</v>
      </c>
      <c r="P2461" t="str">
        <f>IF(ISTEXT(E2461),"",IF(ISBLANK(E2461),"",IF(ISTEXT(D2461),"",IF(A2456="Invoice No. : ",INDEX(Sheet1!G$14:G$181,MATCH(B2456,Sheet1!A$14:A$181,0)),P2460))))</f>
        <v>PASCUA, JAYBEE DE GUZMAN</v>
      </c>
      <c r="Q2461">
        <f t="shared" si="155"/>
        <v>130591.09</v>
      </c>
    </row>
    <row r="2462" spans="1:17" x14ac:dyDescent="0.2">
      <c r="A2462" s="10" t="s">
        <v>1533</v>
      </c>
      <c r="B2462" s="10" t="s">
        <v>1534</v>
      </c>
      <c r="C2462" s="11">
        <v>1</v>
      </c>
      <c r="D2462" s="11">
        <v>18.5</v>
      </c>
      <c r="E2462" s="11">
        <v>18.5</v>
      </c>
      <c r="F2462" s="26">
        <f t="shared" si="152"/>
        <v>2145443</v>
      </c>
      <c r="G2462" s="26">
        <f>IF(ISTEXT(E2462),"",IF(ISBLANK(E2462),"",IF(ISTEXT(D2462),"",IF(A2457="Invoice No. : ",INDEX(Sheet1!F$14:F$181,MATCH(B2457,Sheet1!A$14:A$181,0)),G2461))))</f>
        <v>37901</v>
      </c>
      <c r="H2462" s="26" t="str">
        <f t="shared" si="153"/>
        <v>01/17/2023</v>
      </c>
      <c r="I2462" s="26" t="str">
        <f>IF(ISTEXT(E2462),"",IF(ISBLANK(E2462),"",IF(ISTEXT(D2462),"",IF(A2457="Invoice No. : ",TEXT(INDEX(Sheet1!C$14:C$200,MATCH(B2457,Sheet1!A$14:A$200,0)),"hh:mm:ss"),I2461))))</f>
        <v>16:44:30</v>
      </c>
      <c r="J2462">
        <f t="shared" si="154"/>
        <v>1770.25</v>
      </c>
      <c r="K2462">
        <f>IF(ISBLANK(G2462),"",IF(ISTEXT(G2462),"",INDEX(Sheet1!H$14:H$181,MATCH(F2462,Sheet1!A$14:A$181,0))))</f>
        <v>0</v>
      </c>
      <c r="L2462">
        <f>IF(ISBLANK(G2462),"",IF(ISTEXT(G2462),"",INDEX(Sheet1!I$14:I$181,MATCH(F2462,Sheet1!A$14:A$181,0))))</f>
        <v>1770.25</v>
      </c>
      <c r="M2462" t="str">
        <f>IF(ISBLANK(G2462),"",IF(ISTEXT(G2462),"",IF(INDEX(Sheet1!H$14:H$181,MATCH(F2462,Sheet1!A$14:A$181,0))&lt;&gt;0,IF(INDEX(Sheet1!I$14:I$181,MATCH(F2462,Sheet1!A$14:A$181,0))&lt;&gt;0,"Loan &amp; Cash","Loan"),"Cash")))</f>
        <v>Cash</v>
      </c>
      <c r="N2462">
        <f>IF(ISTEXT(E2462),"",IF(ISBLANK(E2462),"",IF(ISTEXT(D2462),"",IF(A2457="Invoice No. : ",INDEX(Sheet1!D$14:D$181,MATCH(B2457,Sheet1!A$14:A$181,0)),N2461))))</f>
        <v>2</v>
      </c>
      <c r="O2462" t="str">
        <f>IF(ISTEXT(E2462),"",IF(ISBLANK(E2462),"",IF(ISTEXT(D2462),"",IF(A2457="Invoice No. : ",INDEX(Sheet1!E$14:E$181,MATCH(B2457,Sheet1!A$14:A$181,0)),O2461))))</f>
        <v>RUBY</v>
      </c>
      <c r="P2462" t="str">
        <f>IF(ISTEXT(E2462),"",IF(ISBLANK(E2462),"",IF(ISTEXT(D2462),"",IF(A2457="Invoice No. : ",INDEX(Sheet1!G$14:G$181,MATCH(B2457,Sheet1!A$14:A$181,0)),P2461))))</f>
        <v>PASCUA, JAYBEE DE GUZMAN</v>
      </c>
      <c r="Q2462">
        <f t="shared" si="155"/>
        <v>130591.09</v>
      </c>
    </row>
    <row r="2463" spans="1:17" x14ac:dyDescent="0.2">
      <c r="A2463" s="10" t="s">
        <v>1535</v>
      </c>
      <c r="B2463" s="10" t="s">
        <v>1536</v>
      </c>
      <c r="C2463" s="11">
        <v>1</v>
      </c>
      <c r="D2463" s="11">
        <v>91.5</v>
      </c>
      <c r="E2463" s="11">
        <v>91.5</v>
      </c>
      <c r="F2463" s="26">
        <f t="shared" si="152"/>
        <v>2145443</v>
      </c>
      <c r="G2463" s="26">
        <f>IF(ISTEXT(E2463),"",IF(ISBLANK(E2463),"",IF(ISTEXT(D2463),"",IF(A2458="Invoice No. : ",INDEX(Sheet1!F$14:F$181,MATCH(B2458,Sheet1!A$14:A$181,0)),G2462))))</f>
        <v>37901</v>
      </c>
      <c r="H2463" s="26" t="str">
        <f t="shared" si="153"/>
        <v>01/17/2023</v>
      </c>
      <c r="I2463" s="26" t="str">
        <f>IF(ISTEXT(E2463),"",IF(ISBLANK(E2463),"",IF(ISTEXT(D2463),"",IF(A2458="Invoice No. : ",TEXT(INDEX(Sheet1!C$14:C$200,MATCH(B2458,Sheet1!A$14:A$200,0)),"hh:mm:ss"),I2462))))</f>
        <v>16:44:30</v>
      </c>
      <c r="J2463">
        <f t="shared" si="154"/>
        <v>1770.25</v>
      </c>
      <c r="K2463">
        <f>IF(ISBLANK(G2463),"",IF(ISTEXT(G2463),"",INDEX(Sheet1!H$14:H$181,MATCH(F2463,Sheet1!A$14:A$181,0))))</f>
        <v>0</v>
      </c>
      <c r="L2463">
        <f>IF(ISBLANK(G2463),"",IF(ISTEXT(G2463),"",INDEX(Sheet1!I$14:I$181,MATCH(F2463,Sheet1!A$14:A$181,0))))</f>
        <v>1770.25</v>
      </c>
      <c r="M2463" t="str">
        <f>IF(ISBLANK(G2463),"",IF(ISTEXT(G2463),"",IF(INDEX(Sheet1!H$14:H$181,MATCH(F2463,Sheet1!A$14:A$181,0))&lt;&gt;0,IF(INDEX(Sheet1!I$14:I$181,MATCH(F2463,Sheet1!A$14:A$181,0))&lt;&gt;0,"Loan &amp; Cash","Loan"),"Cash")))</f>
        <v>Cash</v>
      </c>
      <c r="N2463">
        <f>IF(ISTEXT(E2463),"",IF(ISBLANK(E2463),"",IF(ISTEXT(D2463),"",IF(A2458="Invoice No. : ",INDEX(Sheet1!D$14:D$181,MATCH(B2458,Sheet1!A$14:A$181,0)),N2462))))</f>
        <v>2</v>
      </c>
      <c r="O2463" t="str">
        <f>IF(ISTEXT(E2463),"",IF(ISBLANK(E2463),"",IF(ISTEXT(D2463),"",IF(A2458="Invoice No. : ",INDEX(Sheet1!E$14:E$181,MATCH(B2458,Sheet1!A$14:A$181,0)),O2462))))</f>
        <v>RUBY</v>
      </c>
      <c r="P2463" t="str">
        <f>IF(ISTEXT(E2463),"",IF(ISBLANK(E2463),"",IF(ISTEXT(D2463),"",IF(A2458="Invoice No. : ",INDEX(Sheet1!G$14:G$181,MATCH(B2458,Sheet1!A$14:A$181,0)),P2462))))</f>
        <v>PASCUA, JAYBEE DE GUZMAN</v>
      </c>
      <c r="Q2463">
        <f t="shared" si="155"/>
        <v>130591.09</v>
      </c>
    </row>
    <row r="2464" spans="1:17" x14ac:dyDescent="0.2">
      <c r="A2464" s="10" t="s">
        <v>625</v>
      </c>
      <c r="B2464" s="10" t="s">
        <v>626</v>
      </c>
      <c r="C2464" s="11">
        <v>1</v>
      </c>
      <c r="D2464" s="11">
        <v>23</v>
      </c>
      <c r="E2464" s="11">
        <v>23</v>
      </c>
      <c r="F2464" s="26">
        <f t="shared" si="152"/>
        <v>2145443</v>
      </c>
      <c r="G2464" s="26">
        <f>IF(ISTEXT(E2464),"",IF(ISBLANK(E2464),"",IF(ISTEXT(D2464),"",IF(A2459="Invoice No. : ",INDEX(Sheet1!F$14:F$181,MATCH(B2459,Sheet1!A$14:A$181,0)),G2463))))</f>
        <v>37901</v>
      </c>
      <c r="H2464" s="26" t="str">
        <f t="shared" si="153"/>
        <v>01/17/2023</v>
      </c>
      <c r="I2464" s="26" t="str">
        <f>IF(ISTEXT(E2464),"",IF(ISBLANK(E2464),"",IF(ISTEXT(D2464),"",IF(A2459="Invoice No. : ",TEXT(INDEX(Sheet1!C$14:C$200,MATCH(B2459,Sheet1!A$14:A$200,0)),"hh:mm:ss"),I2463))))</f>
        <v>16:44:30</v>
      </c>
      <c r="J2464">
        <f t="shared" si="154"/>
        <v>1770.25</v>
      </c>
      <c r="K2464">
        <f>IF(ISBLANK(G2464),"",IF(ISTEXT(G2464),"",INDEX(Sheet1!H$14:H$181,MATCH(F2464,Sheet1!A$14:A$181,0))))</f>
        <v>0</v>
      </c>
      <c r="L2464">
        <f>IF(ISBLANK(G2464),"",IF(ISTEXT(G2464),"",INDEX(Sheet1!I$14:I$181,MATCH(F2464,Sheet1!A$14:A$181,0))))</f>
        <v>1770.25</v>
      </c>
      <c r="M2464" t="str">
        <f>IF(ISBLANK(G2464),"",IF(ISTEXT(G2464),"",IF(INDEX(Sheet1!H$14:H$181,MATCH(F2464,Sheet1!A$14:A$181,0))&lt;&gt;0,IF(INDEX(Sheet1!I$14:I$181,MATCH(F2464,Sheet1!A$14:A$181,0))&lt;&gt;0,"Loan &amp; Cash","Loan"),"Cash")))</f>
        <v>Cash</v>
      </c>
      <c r="N2464">
        <f>IF(ISTEXT(E2464),"",IF(ISBLANK(E2464),"",IF(ISTEXT(D2464),"",IF(A2459="Invoice No. : ",INDEX(Sheet1!D$14:D$181,MATCH(B2459,Sheet1!A$14:A$181,0)),N2463))))</f>
        <v>2</v>
      </c>
      <c r="O2464" t="str">
        <f>IF(ISTEXT(E2464),"",IF(ISBLANK(E2464),"",IF(ISTEXT(D2464),"",IF(A2459="Invoice No. : ",INDEX(Sheet1!E$14:E$181,MATCH(B2459,Sheet1!A$14:A$181,0)),O2463))))</f>
        <v>RUBY</v>
      </c>
      <c r="P2464" t="str">
        <f>IF(ISTEXT(E2464),"",IF(ISBLANK(E2464),"",IF(ISTEXT(D2464),"",IF(A2459="Invoice No. : ",INDEX(Sheet1!G$14:G$181,MATCH(B2459,Sheet1!A$14:A$181,0)),P2463))))</f>
        <v>PASCUA, JAYBEE DE GUZMAN</v>
      </c>
      <c r="Q2464">
        <f t="shared" si="155"/>
        <v>130591.09</v>
      </c>
    </row>
    <row r="2465" spans="1:17" x14ac:dyDescent="0.2">
      <c r="A2465" s="10" t="s">
        <v>1537</v>
      </c>
      <c r="B2465" s="10" t="s">
        <v>1538</v>
      </c>
      <c r="C2465" s="11">
        <v>1</v>
      </c>
      <c r="D2465" s="11">
        <v>197</v>
      </c>
      <c r="E2465" s="11">
        <v>197</v>
      </c>
      <c r="F2465" s="26">
        <f t="shared" si="152"/>
        <v>2145443</v>
      </c>
      <c r="G2465" s="26">
        <f>IF(ISTEXT(E2465),"",IF(ISBLANK(E2465),"",IF(ISTEXT(D2465),"",IF(A2460="Invoice No. : ",INDEX(Sheet1!F$14:F$181,MATCH(B2460,Sheet1!A$14:A$181,0)),G2464))))</f>
        <v>37901</v>
      </c>
      <c r="H2465" s="26" t="str">
        <f t="shared" si="153"/>
        <v>01/17/2023</v>
      </c>
      <c r="I2465" s="26" t="str">
        <f>IF(ISTEXT(E2465),"",IF(ISBLANK(E2465),"",IF(ISTEXT(D2465),"",IF(A2460="Invoice No. : ",TEXT(INDEX(Sheet1!C$14:C$200,MATCH(B2460,Sheet1!A$14:A$200,0)),"hh:mm:ss"),I2464))))</f>
        <v>16:44:30</v>
      </c>
      <c r="J2465">
        <f t="shared" si="154"/>
        <v>1770.25</v>
      </c>
      <c r="K2465">
        <f>IF(ISBLANK(G2465),"",IF(ISTEXT(G2465),"",INDEX(Sheet1!H$14:H$181,MATCH(F2465,Sheet1!A$14:A$181,0))))</f>
        <v>0</v>
      </c>
      <c r="L2465">
        <f>IF(ISBLANK(G2465),"",IF(ISTEXT(G2465),"",INDEX(Sheet1!I$14:I$181,MATCH(F2465,Sheet1!A$14:A$181,0))))</f>
        <v>1770.25</v>
      </c>
      <c r="M2465" t="str">
        <f>IF(ISBLANK(G2465),"",IF(ISTEXT(G2465),"",IF(INDEX(Sheet1!H$14:H$181,MATCH(F2465,Sheet1!A$14:A$181,0))&lt;&gt;0,IF(INDEX(Sheet1!I$14:I$181,MATCH(F2465,Sheet1!A$14:A$181,0))&lt;&gt;0,"Loan &amp; Cash","Loan"),"Cash")))</f>
        <v>Cash</v>
      </c>
      <c r="N2465">
        <f>IF(ISTEXT(E2465),"",IF(ISBLANK(E2465),"",IF(ISTEXT(D2465),"",IF(A2460="Invoice No. : ",INDEX(Sheet1!D$14:D$181,MATCH(B2460,Sheet1!A$14:A$181,0)),N2464))))</f>
        <v>2</v>
      </c>
      <c r="O2465" t="str">
        <f>IF(ISTEXT(E2465),"",IF(ISBLANK(E2465),"",IF(ISTEXT(D2465),"",IF(A2460="Invoice No. : ",INDEX(Sheet1!E$14:E$181,MATCH(B2460,Sheet1!A$14:A$181,0)),O2464))))</f>
        <v>RUBY</v>
      </c>
      <c r="P2465" t="str">
        <f>IF(ISTEXT(E2465),"",IF(ISBLANK(E2465),"",IF(ISTEXT(D2465),"",IF(A2460="Invoice No. : ",INDEX(Sheet1!G$14:G$181,MATCH(B2460,Sheet1!A$14:A$181,0)),P2464))))</f>
        <v>PASCUA, JAYBEE DE GUZMAN</v>
      </c>
      <c r="Q2465">
        <f t="shared" si="155"/>
        <v>130591.09</v>
      </c>
    </row>
    <row r="2466" spans="1:17" x14ac:dyDescent="0.2">
      <c r="A2466" s="10" t="s">
        <v>1523</v>
      </c>
      <c r="B2466" s="10" t="s">
        <v>1524</v>
      </c>
      <c r="C2466" s="11">
        <v>1</v>
      </c>
      <c r="D2466" s="11">
        <v>36.25</v>
      </c>
      <c r="E2466" s="11">
        <v>36.25</v>
      </c>
      <c r="F2466" s="26">
        <f t="shared" si="152"/>
        <v>2145443</v>
      </c>
      <c r="G2466" s="26">
        <f>IF(ISTEXT(E2466),"",IF(ISBLANK(E2466),"",IF(ISTEXT(D2466),"",IF(A2461="Invoice No. : ",INDEX(Sheet1!F$14:F$181,MATCH(B2461,Sheet1!A$14:A$181,0)),G2465))))</f>
        <v>37901</v>
      </c>
      <c r="H2466" s="26" t="str">
        <f t="shared" si="153"/>
        <v>01/17/2023</v>
      </c>
      <c r="I2466" s="26" t="str">
        <f>IF(ISTEXT(E2466),"",IF(ISBLANK(E2466),"",IF(ISTEXT(D2466),"",IF(A2461="Invoice No. : ",TEXT(INDEX(Sheet1!C$14:C$200,MATCH(B2461,Sheet1!A$14:A$200,0)),"hh:mm:ss"),I2465))))</f>
        <v>16:44:30</v>
      </c>
      <c r="J2466">
        <f t="shared" si="154"/>
        <v>1770.25</v>
      </c>
      <c r="K2466">
        <f>IF(ISBLANK(G2466),"",IF(ISTEXT(G2466),"",INDEX(Sheet1!H$14:H$181,MATCH(F2466,Sheet1!A$14:A$181,0))))</f>
        <v>0</v>
      </c>
      <c r="L2466">
        <f>IF(ISBLANK(G2466),"",IF(ISTEXT(G2466),"",INDEX(Sheet1!I$14:I$181,MATCH(F2466,Sheet1!A$14:A$181,0))))</f>
        <v>1770.25</v>
      </c>
      <c r="M2466" t="str">
        <f>IF(ISBLANK(G2466),"",IF(ISTEXT(G2466),"",IF(INDEX(Sheet1!H$14:H$181,MATCH(F2466,Sheet1!A$14:A$181,0))&lt;&gt;0,IF(INDEX(Sheet1!I$14:I$181,MATCH(F2466,Sheet1!A$14:A$181,0))&lt;&gt;0,"Loan &amp; Cash","Loan"),"Cash")))</f>
        <v>Cash</v>
      </c>
      <c r="N2466">
        <f>IF(ISTEXT(E2466),"",IF(ISBLANK(E2466),"",IF(ISTEXT(D2466),"",IF(A2461="Invoice No. : ",INDEX(Sheet1!D$14:D$181,MATCH(B2461,Sheet1!A$14:A$181,0)),N2465))))</f>
        <v>2</v>
      </c>
      <c r="O2466" t="str">
        <f>IF(ISTEXT(E2466),"",IF(ISBLANK(E2466),"",IF(ISTEXT(D2466),"",IF(A2461="Invoice No. : ",INDEX(Sheet1!E$14:E$181,MATCH(B2461,Sheet1!A$14:A$181,0)),O2465))))</f>
        <v>RUBY</v>
      </c>
      <c r="P2466" t="str">
        <f>IF(ISTEXT(E2466),"",IF(ISBLANK(E2466),"",IF(ISTEXT(D2466),"",IF(A2461="Invoice No. : ",INDEX(Sheet1!G$14:G$181,MATCH(B2461,Sheet1!A$14:A$181,0)),P2465))))</f>
        <v>PASCUA, JAYBEE DE GUZMAN</v>
      </c>
      <c r="Q2466">
        <f t="shared" si="155"/>
        <v>130591.09</v>
      </c>
    </row>
    <row r="2467" spans="1:17" x14ac:dyDescent="0.2">
      <c r="A2467" s="10" t="s">
        <v>149</v>
      </c>
      <c r="B2467" s="10" t="s">
        <v>150</v>
      </c>
      <c r="C2467" s="11">
        <v>1</v>
      </c>
      <c r="D2467" s="11">
        <v>10</v>
      </c>
      <c r="E2467" s="11">
        <v>10</v>
      </c>
      <c r="F2467" s="26">
        <f t="shared" si="152"/>
        <v>2145443</v>
      </c>
      <c r="G2467" s="26">
        <f>IF(ISTEXT(E2467),"",IF(ISBLANK(E2467),"",IF(ISTEXT(D2467),"",IF(A2462="Invoice No. : ",INDEX(Sheet1!F$14:F$181,MATCH(B2462,Sheet1!A$14:A$181,0)),G2466))))</f>
        <v>37901</v>
      </c>
      <c r="H2467" s="26" t="str">
        <f t="shared" si="153"/>
        <v>01/17/2023</v>
      </c>
      <c r="I2467" s="26" t="str">
        <f>IF(ISTEXT(E2467),"",IF(ISBLANK(E2467),"",IF(ISTEXT(D2467),"",IF(A2462="Invoice No. : ",TEXT(INDEX(Sheet1!C$14:C$200,MATCH(B2462,Sheet1!A$14:A$200,0)),"hh:mm:ss"),I2466))))</f>
        <v>16:44:30</v>
      </c>
      <c r="J2467">
        <f t="shared" si="154"/>
        <v>1770.25</v>
      </c>
      <c r="K2467">
        <f>IF(ISBLANK(G2467),"",IF(ISTEXT(G2467),"",INDEX(Sheet1!H$14:H$181,MATCH(F2467,Sheet1!A$14:A$181,0))))</f>
        <v>0</v>
      </c>
      <c r="L2467">
        <f>IF(ISBLANK(G2467),"",IF(ISTEXT(G2467),"",INDEX(Sheet1!I$14:I$181,MATCH(F2467,Sheet1!A$14:A$181,0))))</f>
        <v>1770.25</v>
      </c>
      <c r="M2467" t="str">
        <f>IF(ISBLANK(G2467),"",IF(ISTEXT(G2467),"",IF(INDEX(Sheet1!H$14:H$181,MATCH(F2467,Sheet1!A$14:A$181,0))&lt;&gt;0,IF(INDEX(Sheet1!I$14:I$181,MATCH(F2467,Sheet1!A$14:A$181,0))&lt;&gt;0,"Loan &amp; Cash","Loan"),"Cash")))</f>
        <v>Cash</v>
      </c>
      <c r="N2467">
        <f>IF(ISTEXT(E2467),"",IF(ISBLANK(E2467),"",IF(ISTEXT(D2467),"",IF(A2462="Invoice No. : ",INDEX(Sheet1!D$14:D$181,MATCH(B2462,Sheet1!A$14:A$181,0)),N2466))))</f>
        <v>2</v>
      </c>
      <c r="O2467" t="str">
        <f>IF(ISTEXT(E2467),"",IF(ISBLANK(E2467),"",IF(ISTEXT(D2467),"",IF(A2462="Invoice No. : ",INDEX(Sheet1!E$14:E$181,MATCH(B2462,Sheet1!A$14:A$181,0)),O2466))))</f>
        <v>RUBY</v>
      </c>
      <c r="P2467" t="str">
        <f>IF(ISTEXT(E2467),"",IF(ISBLANK(E2467),"",IF(ISTEXT(D2467),"",IF(A2462="Invoice No. : ",INDEX(Sheet1!G$14:G$181,MATCH(B2462,Sheet1!A$14:A$181,0)),P2466))))</f>
        <v>PASCUA, JAYBEE DE GUZMAN</v>
      </c>
      <c r="Q2467">
        <f t="shared" si="155"/>
        <v>130591.09</v>
      </c>
    </row>
    <row r="2468" spans="1:17" x14ac:dyDescent="0.2">
      <c r="A2468" s="10" t="s">
        <v>316</v>
      </c>
      <c r="B2468" s="10" t="s">
        <v>317</v>
      </c>
      <c r="C2468" s="11">
        <v>1</v>
      </c>
      <c r="D2468" s="11">
        <v>15</v>
      </c>
      <c r="E2468" s="11">
        <v>15</v>
      </c>
      <c r="F2468" s="26">
        <f t="shared" si="152"/>
        <v>2145443</v>
      </c>
      <c r="G2468" s="26">
        <f>IF(ISTEXT(E2468),"",IF(ISBLANK(E2468),"",IF(ISTEXT(D2468),"",IF(A2463="Invoice No. : ",INDEX(Sheet1!F$14:F$181,MATCH(B2463,Sheet1!A$14:A$181,0)),G2467))))</f>
        <v>37901</v>
      </c>
      <c r="H2468" s="26" t="str">
        <f t="shared" si="153"/>
        <v>01/17/2023</v>
      </c>
      <c r="I2468" s="26" t="str">
        <f>IF(ISTEXT(E2468),"",IF(ISBLANK(E2468),"",IF(ISTEXT(D2468),"",IF(A2463="Invoice No. : ",TEXT(INDEX(Sheet1!C$14:C$200,MATCH(B2463,Sheet1!A$14:A$200,0)),"hh:mm:ss"),I2467))))</f>
        <v>16:44:30</v>
      </c>
      <c r="J2468">
        <f t="shared" si="154"/>
        <v>1770.25</v>
      </c>
      <c r="K2468">
        <f>IF(ISBLANK(G2468),"",IF(ISTEXT(G2468),"",INDEX(Sheet1!H$14:H$181,MATCH(F2468,Sheet1!A$14:A$181,0))))</f>
        <v>0</v>
      </c>
      <c r="L2468">
        <f>IF(ISBLANK(G2468),"",IF(ISTEXT(G2468),"",INDEX(Sheet1!I$14:I$181,MATCH(F2468,Sheet1!A$14:A$181,0))))</f>
        <v>1770.25</v>
      </c>
      <c r="M2468" t="str">
        <f>IF(ISBLANK(G2468),"",IF(ISTEXT(G2468),"",IF(INDEX(Sheet1!H$14:H$181,MATCH(F2468,Sheet1!A$14:A$181,0))&lt;&gt;0,IF(INDEX(Sheet1!I$14:I$181,MATCH(F2468,Sheet1!A$14:A$181,0))&lt;&gt;0,"Loan &amp; Cash","Loan"),"Cash")))</f>
        <v>Cash</v>
      </c>
      <c r="N2468">
        <f>IF(ISTEXT(E2468),"",IF(ISBLANK(E2468),"",IF(ISTEXT(D2468),"",IF(A2463="Invoice No. : ",INDEX(Sheet1!D$14:D$181,MATCH(B2463,Sheet1!A$14:A$181,0)),N2467))))</f>
        <v>2</v>
      </c>
      <c r="O2468" t="str">
        <f>IF(ISTEXT(E2468),"",IF(ISBLANK(E2468),"",IF(ISTEXT(D2468),"",IF(A2463="Invoice No. : ",INDEX(Sheet1!E$14:E$181,MATCH(B2463,Sheet1!A$14:A$181,0)),O2467))))</f>
        <v>RUBY</v>
      </c>
      <c r="P2468" t="str">
        <f>IF(ISTEXT(E2468),"",IF(ISBLANK(E2468),"",IF(ISTEXT(D2468),"",IF(A2463="Invoice No. : ",INDEX(Sheet1!G$14:G$181,MATCH(B2463,Sheet1!A$14:A$181,0)),P2467))))</f>
        <v>PASCUA, JAYBEE DE GUZMAN</v>
      </c>
      <c r="Q2468">
        <f t="shared" si="155"/>
        <v>130591.09</v>
      </c>
    </row>
    <row r="2469" spans="1:17" x14ac:dyDescent="0.2">
      <c r="A2469" s="10" t="s">
        <v>380</v>
      </c>
      <c r="B2469" s="10" t="s">
        <v>381</v>
      </c>
      <c r="C2469" s="11">
        <v>1</v>
      </c>
      <c r="D2469" s="11">
        <v>74</v>
      </c>
      <c r="E2469" s="11">
        <v>74</v>
      </c>
      <c r="F2469" s="26">
        <f t="shared" si="152"/>
        <v>2145443</v>
      </c>
      <c r="G2469" s="26">
        <f>IF(ISTEXT(E2469),"",IF(ISBLANK(E2469),"",IF(ISTEXT(D2469),"",IF(A2464="Invoice No. : ",INDEX(Sheet1!F$14:F$181,MATCH(B2464,Sheet1!A$14:A$181,0)),G2468))))</f>
        <v>37901</v>
      </c>
      <c r="H2469" s="26" t="str">
        <f t="shared" si="153"/>
        <v>01/17/2023</v>
      </c>
      <c r="I2469" s="26" t="str">
        <f>IF(ISTEXT(E2469),"",IF(ISBLANK(E2469),"",IF(ISTEXT(D2469),"",IF(A2464="Invoice No. : ",TEXT(INDEX(Sheet1!C$14:C$200,MATCH(B2464,Sheet1!A$14:A$200,0)),"hh:mm:ss"),I2468))))</f>
        <v>16:44:30</v>
      </c>
      <c r="J2469">
        <f t="shared" si="154"/>
        <v>1770.25</v>
      </c>
      <c r="K2469">
        <f>IF(ISBLANK(G2469),"",IF(ISTEXT(G2469),"",INDEX(Sheet1!H$14:H$181,MATCH(F2469,Sheet1!A$14:A$181,0))))</f>
        <v>0</v>
      </c>
      <c r="L2469">
        <f>IF(ISBLANK(G2469),"",IF(ISTEXT(G2469),"",INDEX(Sheet1!I$14:I$181,MATCH(F2469,Sheet1!A$14:A$181,0))))</f>
        <v>1770.25</v>
      </c>
      <c r="M2469" t="str">
        <f>IF(ISBLANK(G2469),"",IF(ISTEXT(G2469),"",IF(INDEX(Sheet1!H$14:H$181,MATCH(F2469,Sheet1!A$14:A$181,0))&lt;&gt;0,IF(INDEX(Sheet1!I$14:I$181,MATCH(F2469,Sheet1!A$14:A$181,0))&lt;&gt;0,"Loan &amp; Cash","Loan"),"Cash")))</f>
        <v>Cash</v>
      </c>
      <c r="N2469">
        <f>IF(ISTEXT(E2469),"",IF(ISBLANK(E2469),"",IF(ISTEXT(D2469),"",IF(A2464="Invoice No. : ",INDEX(Sheet1!D$14:D$181,MATCH(B2464,Sheet1!A$14:A$181,0)),N2468))))</f>
        <v>2</v>
      </c>
      <c r="O2469" t="str">
        <f>IF(ISTEXT(E2469),"",IF(ISBLANK(E2469),"",IF(ISTEXT(D2469),"",IF(A2464="Invoice No. : ",INDEX(Sheet1!E$14:E$181,MATCH(B2464,Sheet1!A$14:A$181,0)),O2468))))</f>
        <v>RUBY</v>
      </c>
      <c r="P2469" t="str">
        <f>IF(ISTEXT(E2469),"",IF(ISBLANK(E2469),"",IF(ISTEXT(D2469),"",IF(A2464="Invoice No. : ",INDEX(Sheet1!G$14:G$181,MATCH(B2464,Sheet1!A$14:A$181,0)),P2468))))</f>
        <v>PASCUA, JAYBEE DE GUZMAN</v>
      </c>
      <c r="Q2469">
        <f t="shared" si="155"/>
        <v>130591.09</v>
      </c>
    </row>
    <row r="2470" spans="1:17" x14ac:dyDescent="0.2">
      <c r="A2470" s="10" t="s">
        <v>1539</v>
      </c>
      <c r="B2470" s="10" t="s">
        <v>1540</v>
      </c>
      <c r="C2470" s="11">
        <v>3</v>
      </c>
      <c r="D2470" s="11">
        <v>144.5</v>
      </c>
      <c r="E2470" s="11">
        <v>433.5</v>
      </c>
      <c r="F2470" s="26">
        <f t="shared" si="152"/>
        <v>2145443</v>
      </c>
      <c r="G2470" s="26">
        <f>IF(ISTEXT(E2470),"",IF(ISBLANK(E2470),"",IF(ISTEXT(D2470),"",IF(A2465="Invoice No. : ",INDEX(Sheet1!F$14:F$181,MATCH(B2465,Sheet1!A$14:A$181,0)),G2469))))</f>
        <v>37901</v>
      </c>
      <c r="H2470" s="26" t="str">
        <f t="shared" si="153"/>
        <v>01/17/2023</v>
      </c>
      <c r="I2470" s="26" t="str">
        <f>IF(ISTEXT(E2470),"",IF(ISBLANK(E2470),"",IF(ISTEXT(D2470),"",IF(A2465="Invoice No. : ",TEXT(INDEX(Sheet1!C$14:C$200,MATCH(B2465,Sheet1!A$14:A$200,0)),"hh:mm:ss"),I2469))))</f>
        <v>16:44:30</v>
      </c>
      <c r="J2470">
        <f t="shared" si="154"/>
        <v>1770.25</v>
      </c>
      <c r="K2470">
        <f>IF(ISBLANK(G2470),"",IF(ISTEXT(G2470),"",INDEX(Sheet1!H$14:H$181,MATCH(F2470,Sheet1!A$14:A$181,0))))</f>
        <v>0</v>
      </c>
      <c r="L2470">
        <f>IF(ISBLANK(G2470),"",IF(ISTEXT(G2470),"",INDEX(Sheet1!I$14:I$181,MATCH(F2470,Sheet1!A$14:A$181,0))))</f>
        <v>1770.25</v>
      </c>
      <c r="M2470" t="str">
        <f>IF(ISBLANK(G2470),"",IF(ISTEXT(G2470),"",IF(INDEX(Sheet1!H$14:H$181,MATCH(F2470,Sheet1!A$14:A$181,0))&lt;&gt;0,IF(INDEX(Sheet1!I$14:I$181,MATCH(F2470,Sheet1!A$14:A$181,0))&lt;&gt;0,"Loan &amp; Cash","Loan"),"Cash")))</f>
        <v>Cash</v>
      </c>
      <c r="N2470">
        <f>IF(ISTEXT(E2470),"",IF(ISBLANK(E2470),"",IF(ISTEXT(D2470),"",IF(A2465="Invoice No. : ",INDEX(Sheet1!D$14:D$181,MATCH(B2465,Sheet1!A$14:A$181,0)),N2469))))</f>
        <v>2</v>
      </c>
      <c r="O2470" t="str">
        <f>IF(ISTEXT(E2470),"",IF(ISBLANK(E2470),"",IF(ISTEXT(D2470),"",IF(A2465="Invoice No. : ",INDEX(Sheet1!E$14:E$181,MATCH(B2465,Sheet1!A$14:A$181,0)),O2469))))</f>
        <v>RUBY</v>
      </c>
      <c r="P2470" t="str">
        <f>IF(ISTEXT(E2470),"",IF(ISBLANK(E2470),"",IF(ISTEXT(D2470),"",IF(A2465="Invoice No. : ",INDEX(Sheet1!G$14:G$181,MATCH(B2465,Sheet1!A$14:A$181,0)),P2469))))</f>
        <v>PASCUA, JAYBEE DE GUZMAN</v>
      </c>
      <c r="Q2470">
        <f t="shared" si="155"/>
        <v>130591.09</v>
      </c>
    </row>
    <row r="2471" spans="1:17" x14ac:dyDescent="0.2">
      <c r="A2471" s="10" t="s">
        <v>1541</v>
      </c>
      <c r="B2471" s="10" t="s">
        <v>1542</v>
      </c>
      <c r="C2471" s="11">
        <v>1</v>
      </c>
      <c r="D2471" s="11">
        <v>40.75</v>
      </c>
      <c r="E2471" s="11">
        <v>40.75</v>
      </c>
      <c r="F2471" s="26">
        <f t="shared" si="152"/>
        <v>2145443</v>
      </c>
      <c r="G2471" s="26">
        <f>IF(ISTEXT(E2471),"",IF(ISBLANK(E2471),"",IF(ISTEXT(D2471),"",IF(A2466="Invoice No. : ",INDEX(Sheet1!F$14:F$181,MATCH(B2466,Sheet1!A$14:A$181,0)),G2470))))</f>
        <v>37901</v>
      </c>
      <c r="H2471" s="26" t="str">
        <f t="shared" si="153"/>
        <v>01/17/2023</v>
      </c>
      <c r="I2471" s="26" t="str">
        <f>IF(ISTEXT(E2471),"",IF(ISBLANK(E2471),"",IF(ISTEXT(D2471),"",IF(A2466="Invoice No. : ",TEXT(INDEX(Sheet1!C$14:C$200,MATCH(B2466,Sheet1!A$14:A$200,0)),"hh:mm:ss"),I2470))))</f>
        <v>16:44:30</v>
      </c>
      <c r="J2471">
        <f t="shared" si="154"/>
        <v>1770.25</v>
      </c>
      <c r="K2471">
        <f>IF(ISBLANK(G2471),"",IF(ISTEXT(G2471),"",INDEX(Sheet1!H$14:H$181,MATCH(F2471,Sheet1!A$14:A$181,0))))</f>
        <v>0</v>
      </c>
      <c r="L2471">
        <f>IF(ISBLANK(G2471),"",IF(ISTEXT(G2471),"",INDEX(Sheet1!I$14:I$181,MATCH(F2471,Sheet1!A$14:A$181,0))))</f>
        <v>1770.25</v>
      </c>
      <c r="M2471" t="str">
        <f>IF(ISBLANK(G2471),"",IF(ISTEXT(G2471),"",IF(INDEX(Sheet1!H$14:H$181,MATCH(F2471,Sheet1!A$14:A$181,0))&lt;&gt;0,IF(INDEX(Sheet1!I$14:I$181,MATCH(F2471,Sheet1!A$14:A$181,0))&lt;&gt;0,"Loan &amp; Cash","Loan"),"Cash")))</f>
        <v>Cash</v>
      </c>
      <c r="N2471">
        <f>IF(ISTEXT(E2471),"",IF(ISBLANK(E2471),"",IF(ISTEXT(D2471),"",IF(A2466="Invoice No. : ",INDEX(Sheet1!D$14:D$181,MATCH(B2466,Sheet1!A$14:A$181,0)),N2470))))</f>
        <v>2</v>
      </c>
      <c r="O2471" t="str">
        <f>IF(ISTEXT(E2471),"",IF(ISBLANK(E2471),"",IF(ISTEXT(D2471),"",IF(A2466="Invoice No. : ",INDEX(Sheet1!E$14:E$181,MATCH(B2466,Sheet1!A$14:A$181,0)),O2470))))</f>
        <v>RUBY</v>
      </c>
      <c r="P2471" t="str">
        <f>IF(ISTEXT(E2471),"",IF(ISBLANK(E2471),"",IF(ISTEXT(D2471),"",IF(A2466="Invoice No. : ",INDEX(Sheet1!G$14:G$181,MATCH(B2466,Sheet1!A$14:A$181,0)),P2470))))</f>
        <v>PASCUA, JAYBEE DE GUZMAN</v>
      </c>
      <c r="Q2471">
        <f t="shared" si="155"/>
        <v>130591.09</v>
      </c>
    </row>
    <row r="2472" spans="1:17" x14ac:dyDescent="0.2">
      <c r="A2472" s="10" t="s">
        <v>1543</v>
      </c>
      <c r="B2472" s="10" t="s">
        <v>1544</v>
      </c>
      <c r="C2472" s="11">
        <v>1</v>
      </c>
      <c r="D2472" s="11">
        <v>53</v>
      </c>
      <c r="E2472" s="11">
        <v>53</v>
      </c>
      <c r="F2472" s="26">
        <f t="shared" si="152"/>
        <v>2145443</v>
      </c>
      <c r="G2472" s="26">
        <f>IF(ISTEXT(E2472),"",IF(ISBLANK(E2472),"",IF(ISTEXT(D2472),"",IF(A2467="Invoice No. : ",INDEX(Sheet1!F$14:F$181,MATCH(B2467,Sheet1!A$14:A$181,0)),G2471))))</f>
        <v>37901</v>
      </c>
      <c r="H2472" s="26" t="str">
        <f t="shared" si="153"/>
        <v>01/17/2023</v>
      </c>
      <c r="I2472" s="26" t="str">
        <f>IF(ISTEXT(E2472),"",IF(ISBLANK(E2472),"",IF(ISTEXT(D2472),"",IF(A2467="Invoice No. : ",TEXT(INDEX(Sheet1!C$14:C$200,MATCH(B2467,Sheet1!A$14:A$200,0)),"hh:mm:ss"),I2471))))</f>
        <v>16:44:30</v>
      </c>
      <c r="J2472">
        <f t="shared" si="154"/>
        <v>1770.25</v>
      </c>
      <c r="K2472">
        <f>IF(ISBLANK(G2472),"",IF(ISTEXT(G2472),"",INDEX(Sheet1!H$14:H$181,MATCH(F2472,Sheet1!A$14:A$181,0))))</f>
        <v>0</v>
      </c>
      <c r="L2472">
        <f>IF(ISBLANK(G2472),"",IF(ISTEXT(G2472),"",INDEX(Sheet1!I$14:I$181,MATCH(F2472,Sheet1!A$14:A$181,0))))</f>
        <v>1770.25</v>
      </c>
      <c r="M2472" t="str">
        <f>IF(ISBLANK(G2472),"",IF(ISTEXT(G2472),"",IF(INDEX(Sheet1!H$14:H$181,MATCH(F2472,Sheet1!A$14:A$181,0))&lt;&gt;0,IF(INDEX(Sheet1!I$14:I$181,MATCH(F2472,Sheet1!A$14:A$181,0))&lt;&gt;0,"Loan &amp; Cash","Loan"),"Cash")))</f>
        <v>Cash</v>
      </c>
      <c r="N2472">
        <f>IF(ISTEXT(E2472),"",IF(ISBLANK(E2472),"",IF(ISTEXT(D2472),"",IF(A2467="Invoice No. : ",INDEX(Sheet1!D$14:D$181,MATCH(B2467,Sheet1!A$14:A$181,0)),N2471))))</f>
        <v>2</v>
      </c>
      <c r="O2472" t="str">
        <f>IF(ISTEXT(E2472),"",IF(ISBLANK(E2472),"",IF(ISTEXT(D2472),"",IF(A2467="Invoice No. : ",INDEX(Sheet1!E$14:E$181,MATCH(B2467,Sheet1!A$14:A$181,0)),O2471))))</f>
        <v>RUBY</v>
      </c>
      <c r="P2472" t="str">
        <f>IF(ISTEXT(E2472),"",IF(ISBLANK(E2472),"",IF(ISTEXT(D2472),"",IF(A2467="Invoice No. : ",INDEX(Sheet1!G$14:G$181,MATCH(B2467,Sheet1!A$14:A$181,0)),P2471))))</f>
        <v>PASCUA, JAYBEE DE GUZMAN</v>
      </c>
      <c r="Q2472">
        <f t="shared" si="155"/>
        <v>130591.09</v>
      </c>
    </row>
    <row r="2473" spans="1:17" x14ac:dyDescent="0.2">
      <c r="A2473" s="10" t="s">
        <v>1545</v>
      </c>
      <c r="B2473" s="10" t="s">
        <v>1546</v>
      </c>
      <c r="C2473" s="11">
        <v>1</v>
      </c>
      <c r="D2473" s="11">
        <v>52.75</v>
      </c>
      <c r="E2473" s="11">
        <v>52.75</v>
      </c>
      <c r="F2473" s="26">
        <f t="shared" si="152"/>
        <v>2145443</v>
      </c>
      <c r="G2473" s="26">
        <f>IF(ISTEXT(E2473),"",IF(ISBLANK(E2473),"",IF(ISTEXT(D2473),"",IF(A2468="Invoice No. : ",INDEX(Sheet1!F$14:F$181,MATCH(B2468,Sheet1!A$14:A$181,0)),G2472))))</f>
        <v>37901</v>
      </c>
      <c r="H2473" s="26" t="str">
        <f t="shared" si="153"/>
        <v>01/17/2023</v>
      </c>
      <c r="I2473" s="26" t="str">
        <f>IF(ISTEXT(E2473),"",IF(ISBLANK(E2473),"",IF(ISTEXT(D2473),"",IF(A2468="Invoice No. : ",TEXT(INDEX(Sheet1!C$14:C$200,MATCH(B2468,Sheet1!A$14:A$200,0)),"hh:mm:ss"),I2472))))</f>
        <v>16:44:30</v>
      </c>
      <c r="J2473">
        <f t="shared" si="154"/>
        <v>1770.25</v>
      </c>
      <c r="K2473">
        <f>IF(ISBLANK(G2473),"",IF(ISTEXT(G2473),"",INDEX(Sheet1!H$14:H$181,MATCH(F2473,Sheet1!A$14:A$181,0))))</f>
        <v>0</v>
      </c>
      <c r="L2473">
        <f>IF(ISBLANK(G2473),"",IF(ISTEXT(G2473),"",INDEX(Sheet1!I$14:I$181,MATCH(F2473,Sheet1!A$14:A$181,0))))</f>
        <v>1770.25</v>
      </c>
      <c r="M2473" t="str">
        <f>IF(ISBLANK(G2473),"",IF(ISTEXT(G2473),"",IF(INDEX(Sheet1!H$14:H$181,MATCH(F2473,Sheet1!A$14:A$181,0))&lt;&gt;0,IF(INDEX(Sheet1!I$14:I$181,MATCH(F2473,Sheet1!A$14:A$181,0))&lt;&gt;0,"Loan &amp; Cash","Loan"),"Cash")))</f>
        <v>Cash</v>
      </c>
      <c r="N2473">
        <f>IF(ISTEXT(E2473),"",IF(ISBLANK(E2473),"",IF(ISTEXT(D2473),"",IF(A2468="Invoice No. : ",INDEX(Sheet1!D$14:D$181,MATCH(B2468,Sheet1!A$14:A$181,0)),N2472))))</f>
        <v>2</v>
      </c>
      <c r="O2473" t="str">
        <f>IF(ISTEXT(E2473),"",IF(ISBLANK(E2473),"",IF(ISTEXT(D2473),"",IF(A2468="Invoice No. : ",INDEX(Sheet1!E$14:E$181,MATCH(B2468,Sheet1!A$14:A$181,0)),O2472))))</f>
        <v>RUBY</v>
      </c>
      <c r="P2473" t="str">
        <f>IF(ISTEXT(E2473),"",IF(ISBLANK(E2473),"",IF(ISTEXT(D2473),"",IF(A2468="Invoice No. : ",INDEX(Sheet1!G$14:G$181,MATCH(B2468,Sheet1!A$14:A$181,0)),P2472))))</f>
        <v>PASCUA, JAYBEE DE GUZMAN</v>
      </c>
      <c r="Q2473">
        <f t="shared" si="155"/>
        <v>130591.09</v>
      </c>
    </row>
    <row r="2474" spans="1:17" x14ac:dyDescent="0.2">
      <c r="A2474" s="10" t="s">
        <v>1547</v>
      </c>
      <c r="B2474" s="10" t="s">
        <v>1548</v>
      </c>
      <c r="C2474" s="11">
        <v>1</v>
      </c>
      <c r="D2474" s="11">
        <v>101</v>
      </c>
      <c r="E2474" s="11">
        <v>101</v>
      </c>
      <c r="F2474" s="26">
        <f t="shared" si="152"/>
        <v>2145443</v>
      </c>
      <c r="G2474" s="26">
        <f>IF(ISTEXT(E2474),"",IF(ISBLANK(E2474),"",IF(ISTEXT(D2474),"",IF(A2469="Invoice No. : ",INDEX(Sheet1!F$14:F$181,MATCH(B2469,Sheet1!A$14:A$181,0)),G2473))))</f>
        <v>37901</v>
      </c>
      <c r="H2474" s="26" t="str">
        <f t="shared" si="153"/>
        <v>01/17/2023</v>
      </c>
      <c r="I2474" s="26" t="str">
        <f>IF(ISTEXT(E2474),"",IF(ISBLANK(E2474),"",IF(ISTEXT(D2474),"",IF(A2469="Invoice No. : ",TEXT(INDEX(Sheet1!C$14:C$200,MATCH(B2469,Sheet1!A$14:A$200,0)),"hh:mm:ss"),I2473))))</f>
        <v>16:44:30</v>
      </c>
      <c r="J2474">
        <f t="shared" si="154"/>
        <v>1770.25</v>
      </c>
      <c r="K2474">
        <f>IF(ISBLANK(G2474),"",IF(ISTEXT(G2474),"",INDEX(Sheet1!H$14:H$181,MATCH(F2474,Sheet1!A$14:A$181,0))))</f>
        <v>0</v>
      </c>
      <c r="L2474">
        <f>IF(ISBLANK(G2474),"",IF(ISTEXT(G2474),"",INDEX(Sheet1!I$14:I$181,MATCH(F2474,Sheet1!A$14:A$181,0))))</f>
        <v>1770.25</v>
      </c>
      <c r="M2474" t="str">
        <f>IF(ISBLANK(G2474),"",IF(ISTEXT(G2474),"",IF(INDEX(Sheet1!H$14:H$181,MATCH(F2474,Sheet1!A$14:A$181,0))&lt;&gt;0,IF(INDEX(Sheet1!I$14:I$181,MATCH(F2474,Sheet1!A$14:A$181,0))&lt;&gt;0,"Loan &amp; Cash","Loan"),"Cash")))</f>
        <v>Cash</v>
      </c>
      <c r="N2474">
        <f>IF(ISTEXT(E2474),"",IF(ISBLANK(E2474),"",IF(ISTEXT(D2474),"",IF(A2469="Invoice No. : ",INDEX(Sheet1!D$14:D$181,MATCH(B2469,Sheet1!A$14:A$181,0)),N2473))))</f>
        <v>2</v>
      </c>
      <c r="O2474" t="str">
        <f>IF(ISTEXT(E2474),"",IF(ISBLANK(E2474),"",IF(ISTEXT(D2474),"",IF(A2469="Invoice No. : ",INDEX(Sheet1!E$14:E$181,MATCH(B2469,Sheet1!A$14:A$181,0)),O2473))))</f>
        <v>RUBY</v>
      </c>
      <c r="P2474" t="str">
        <f>IF(ISTEXT(E2474),"",IF(ISBLANK(E2474),"",IF(ISTEXT(D2474),"",IF(A2469="Invoice No. : ",INDEX(Sheet1!G$14:G$181,MATCH(B2469,Sheet1!A$14:A$181,0)),P2473))))</f>
        <v>PASCUA, JAYBEE DE GUZMAN</v>
      </c>
      <c r="Q2474">
        <f t="shared" si="155"/>
        <v>130591.09</v>
      </c>
    </row>
    <row r="2475" spans="1:17" x14ac:dyDescent="0.2">
      <c r="A2475" s="10" t="s">
        <v>547</v>
      </c>
      <c r="B2475" s="10" t="s">
        <v>548</v>
      </c>
      <c r="C2475" s="11">
        <v>1</v>
      </c>
      <c r="D2475" s="11">
        <v>73.25</v>
      </c>
      <c r="E2475" s="11">
        <v>73.25</v>
      </c>
      <c r="F2475" s="26">
        <f t="shared" si="152"/>
        <v>2145443</v>
      </c>
      <c r="G2475" s="26">
        <f>IF(ISTEXT(E2475),"",IF(ISBLANK(E2475),"",IF(ISTEXT(D2475),"",IF(A2470="Invoice No. : ",INDEX(Sheet1!F$14:F$181,MATCH(B2470,Sheet1!A$14:A$181,0)),G2474))))</f>
        <v>37901</v>
      </c>
      <c r="H2475" s="26" t="str">
        <f t="shared" si="153"/>
        <v>01/17/2023</v>
      </c>
      <c r="I2475" s="26" t="str">
        <f>IF(ISTEXT(E2475),"",IF(ISBLANK(E2475),"",IF(ISTEXT(D2475),"",IF(A2470="Invoice No. : ",TEXT(INDEX(Sheet1!C$14:C$200,MATCH(B2470,Sheet1!A$14:A$200,0)),"hh:mm:ss"),I2474))))</f>
        <v>16:44:30</v>
      </c>
      <c r="J2475">
        <f t="shared" si="154"/>
        <v>1770.25</v>
      </c>
      <c r="K2475">
        <f>IF(ISBLANK(G2475),"",IF(ISTEXT(G2475),"",INDEX(Sheet1!H$14:H$181,MATCH(F2475,Sheet1!A$14:A$181,0))))</f>
        <v>0</v>
      </c>
      <c r="L2475">
        <f>IF(ISBLANK(G2475),"",IF(ISTEXT(G2475),"",INDEX(Sheet1!I$14:I$181,MATCH(F2475,Sheet1!A$14:A$181,0))))</f>
        <v>1770.25</v>
      </c>
      <c r="M2475" t="str">
        <f>IF(ISBLANK(G2475),"",IF(ISTEXT(G2475),"",IF(INDEX(Sheet1!H$14:H$181,MATCH(F2475,Sheet1!A$14:A$181,0))&lt;&gt;0,IF(INDEX(Sheet1!I$14:I$181,MATCH(F2475,Sheet1!A$14:A$181,0))&lt;&gt;0,"Loan &amp; Cash","Loan"),"Cash")))</f>
        <v>Cash</v>
      </c>
      <c r="N2475">
        <f>IF(ISTEXT(E2475),"",IF(ISBLANK(E2475),"",IF(ISTEXT(D2475),"",IF(A2470="Invoice No. : ",INDEX(Sheet1!D$14:D$181,MATCH(B2470,Sheet1!A$14:A$181,0)),N2474))))</f>
        <v>2</v>
      </c>
      <c r="O2475" t="str">
        <f>IF(ISTEXT(E2475),"",IF(ISBLANK(E2475),"",IF(ISTEXT(D2475),"",IF(A2470="Invoice No. : ",INDEX(Sheet1!E$14:E$181,MATCH(B2470,Sheet1!A$14:A$181,0)),O2474))))</f>
        <v>RUBY</v>
      </c>
      <c r="P2475" t="str">
        <f>IF(ISTEXT(E2475),"",IF(ISBLANK(E2475),"",IF(ISTEXT(D2475),"",IF(A2470="Invoice No. : ",INDEX(Sheet1!G$14:G$181,MATCH(B2470,Sheet1!A$14:A$181,0)),P2474))))</f>
        <v>PASCUA, JAYBEE DE GUZMAN</v>
      </c>
      <c r="Q2475">
        <f t="shared" si="155"/>
        <v>130591.09</v>
      </c>
    </row>
    <row r="2476" spans="1:17" x14ac:dyDescent="0.2">
      <c r="A2476" s="10" t="s">
        <v>1427</v>
      </c>
      <c r="B2476" s="10" t="s">
        <v>1428</v>
      </c>
      <c r="C2476" s="11">
        <v>8</v>
      </c>
      <c r="D2476" s="11">
        <v>15.25</v>
      </c>
      <c r="E2476" s="11">
        <v>122</v>
      </c>
      <c r="F2476" s="26">
        <f t="shared" si="152"/>
        <v>2145443</v>
      </c>
      <c r="G2476" s="26">
        <f>IF(ISTEXT(E2476),"",IF(ISBLANK(E2476),"",IF(ISTEXT(D2476),"",IF(A2471="Invoice No. : ",INDEX(Sheet1!F$14:F$181,MATCH(B2471,Sheet1!A$14:A$181,0)),G2475))))</f>
        <v>37901</v>
      </c>
      <c r="H2476" s="26" t="str">
        <f t="shared" si="153"/>
        <v>01/17/2023</v>
      </c>
      <c r="I2476" s="26" t="str">
        <f>IF(ISTEXT(E2476),"",IF(ISBLANK(E2476),"",IF(ISTEXT(D2476),"",IF(A2471="Invoice No. : ",TEXT(INDEX(Sheet1!C$14:C$200,MATCH(B2471,Sheet1!A$14:A$200,0)),"hh:mm:ss"),I2475))))</f>
        <v>16:44:30</v>
      </c>
      <c r="J2476">
        <f t="shared" si="154"/>
        <v>1770.25</v>
      </c>
      <c r="K2476">
        <f>IF(ISBLANK(G2476),"",IF(ISTEXT(G2476),"",INDEX(Sheet1!H$14:H$181,MATCH(F2476,Sheet1!A$14:A$181,0))))</f>
        <v>0</v>
      </c>
      <c r="L2476">
        <f>IF(ISBLANK(G2476),"",IF(ISTEXT(G2476),"",INDEX(Sheet1!I$14:I$181,MATCH(F2476,Sheet1!A$14:A$181,0))))</f>
        <v>1770.25</v>
      </c>
      <c r="M2476" t="str">
        <f>IF(ISBLANK(G2476),"",IF(ISTEXT(G2476),"",IF(INDEX(Sheet1!H$14:H$181,MATCH(F2476,Sheet1!A$14:A$181,0))&lt;&gt;0,IF(INDEX(Sheet1!I$14:I$181,MATCH(F2476,Sheet1!A$14:A$181,0))&lt;&gt;0,"Loan &amp; Cash","Loan"),"Cash")))</f>
        <v>Cash</v>
      </c>
      <c r="N2476">
        <f>IF(ISTEXT(E2476),"",IF(ISBLANK(E2476),"",IF(ISTEXT(D2476),"",IF(A2471="Invoice No. : ",INDEX(Sheet1!D$14:D$181,MATCH(B2471,Sheet1!A$14:A$181,0)),N2475))))</f>
        <v>2</v>
      </c>
      <c r="O2476" t="str">
        <f>IF(ISTEXT(E2476),"",IF(ISBLANK(E2476),"",IF(ISTEXT(D2476),"",IF(A2471="Invoice No. : ",INDEX(Sheet1!E$14:E$181,MATCH(B2471,Sheet1!A$14:A$181,0)),O2475))))</f>
        <v>RUBY</v>
      </c>
      <c r="P2476" t="str">
        <f>IF(ISTEXT(E2476),"",IF(ISBLANK(E2476),"",IF(ISTEXT(D2476),"",IF(A2471="Invoice No. : ",INDEX(Sheet1!G$14:G$181,MATCH(B2471,Sheet1!A$14:A$181,0)),P2475))))</f>
        <v>PASCUA, JAYBEE DE GUZMAN</v>
      </c>
      <c r="Q2476">
        <f t="shared" si="155"/>
        <v>130591.09</v>
      </c>
    </row>
    <row r="2477" spans="1:17" x14ac:dyDescent="0.2">
      <c r="A2477" s="10" t="s">
        <v>1315</v>
      </c>
      <c r="B2477" s="10" t="s">
        <v>1316</v>
      </c>
      <c r="C2477" s="11">
        <v>1</v>
      </c>
      <c r="D2477" s="11">
        <v>77</v>
      </c>
      <c r="E2477" s="11">
        <v>77</v>
      </c>
      <c r="F2477" s="26">
        <f t="shared" si="152"/>
        <v>2145443</v>
      </c>
      <c r="G2477" s="26">
        <f>IF(ISTEXT(E2477),"",IF(ISBLANK(E2477),"",IF(ISTEXT(D2477),"",IF(A2472="Invoice No. : ",INDEX(Sheet1!F$14:F$181,MATCH(B2472,Sheet1!A$14:A$181,0)),G2476))))</f>
        <v>37901</v>
      </c>
      <c r="H2477" s="26" t="str">
        <f t="shared" si="153"/>
        <v>01/17/2023</v>
      </c>
      <c r="I2477" s="26" t="str">
        <f>IF(ISTEXT(E2477),"",IF(ISBLANK(E2477),"",IF(ISTEXT(D2477),"",IF(A2472="Invoice No. : ",TEXT(INDEX(Sheet1!C$14:C$200,MATCH(B2472,Sheet1!A$14:A$200,0)),"hh:mm:ss"),I2476))))</f>
        <v>16:44:30</v>
      </c>
      <c r="J2477">
        <f t="shared" si="154"/>
        <v>1770.25</v>
      </c>
      <c r="K2477">
        <f>IF(ISBLANK(G2477),"",IF(ISTEXT(G2477),"",INDEX(Sheet1!H$14:H$181,MATCH(F2477,Sheet1!A$14:A$181,0))))</f>
        <v>0</v>
      </c>
      <c r="L2477">
        <f>IF(ISBLANK(G2477),"",IF(ISTEXT(G2477),"",INDEX(Sheet1!I$14:I$181,MATCH(F2477,Sheet1!A$14:A$181,0))))</f>
        <v>1770.25</v>
      </c>
      <c r="M2477" t="str">
        <f>IF(ISBLANK(G2477),"",IF(ISTEXT(G2477),"",IF(INDEX(Sheet1!H$14:H$181,MATCH(F2477,Sheet1!A$14:A$181,0))&lt;&gt;0,IF(INDEX(Sheet1!I$14:I$181,MATCH(F2477,Sheet1!A$14:A$181,0))&lt;&gt;0,"Loan &amp; Cash","Loan"),"Cash")))</f>
        <v>Cash</v>
      </c>
      <c r="N2477">
        <f>IF(ISTEXT(E2477),"",IF(ISBLANK(E2477),"",IF(ISTEXT(D2477),"",IF(A2472="Invoice No. : ",INDEX(Sheet1!D$14:D$181,MATCH(B2472,Sheet1!A$14:A$181,0)),N2476))))</f>
        <v>2</v>
      </c>
      <c r="O2477" t="str">
        <f>IF(ISTEXT(E2477),"",IF(ISBLANK(E2477),"",IF(ISTEXT(D2477),"",IF(A2472="Invoice No. : ",INDEX(Sheet1!E$14:E$181,MATCH(B2472,Sheet1!A$14:A$181,0)),O2476))))</f>
        <v>RUBY</v>
      </c>
      <c r="P2477" t="str">
        <f>IF(ISTEXT(E2477),"",IF(ISBLANK(E2477),"",IF(ISTEXT(D2477),"",IF(A2472="Invoice No. : ",INDEX(Sheet1!G$14:G$181,MATCH(B2472,Sheet1!A$14:A$181,0)),P2476))))</f>
        <v>PASCUA, JAYBEE DE GUZMAN</v>
      </c>
      <c r="Q2477">
        <f t="shared" si="155"/>
        <v>130591.09</v>
      </c>
    </row>
    <row r="2478" spans="1:17" x14ac:dyDescent="0.2">
      <c r="A2478" s="10" t="s">
        <v>194</v>
      </c>
      <c r="B2478" s="10" t="s">
        <v>195</v>
      </c>
      <c r="C2478" s="11">
        <v>1</v>
      </c>
      <c r="D2478" s="11">
        <v>21</v>
      </c>
      <c r="E2478" s="11">
        <v>21</v>
      </c>
      <c r="F2478" s="26">
        <f t="shared" si="152"/>
        <v>2145443</v>
      </c>
      <c r="G2478" s="26">
        <f>IF(ISTEXT(E2478),"",IF(ISBLANK(E2478),"",IF(ISTEXT(D2478),"",IF(A2473="Invoice No. : ",INDEX(Sheet1!F$14:F$181,MATCH(B2473,Sheet1!A$14:A$181,0)),G2477))))</f>
        <v>37901</v>
      </c>
      <c r="H2478" s="26" t="str">
        <f t="shared" si="153"/>
        <v>01/17/2023</v>
      </c>
      <c r="I2478" s="26" t="str">
        <f>IF(ISTEXT(E2478),"",IF(ISBLANK(E2478),"",IF(ISTEXT(D2478),"",IF(A2473="Invoice No. : ",TEXT(INDEX(Sheet1!C$14:C$200,MATCH(B2473,Sheet1!A$14:A$200,0)),"hh:mm:ss"),I2477))))</f>
        <v>16:44:30</v>
      </c>
      <c r="J2478">
        <f t="shared" si="154"/>
        <v>1770.25</v>
      </c>
      <c r="K2478">
        <f>IF(ISBLANK(G2478),"",IF(ISTEXT(G2478),"",INDEX(Sheet1!H$14:H$181,MATCH(F2478,Sheet1!A$14:A$181,0))))</f>
        <v>0</v>
      </c>
      <c r="L2478">
        <f>IF(ISBLANK(G2478),"",IF(ISTEXT(G2478),"",INDEX(Sheet1!I$14:I$181,MATCH(F2478,Sheet1!A$14:A$181,0))))</f>
        <v>1770.25</v>
      </c>
      <c r="M2478" t="str">
        <f>IF(ISBLANK(G2478),"",IF(ISTEXT(G2478),"",IF(INDEX(Sheet1!H$14:H$181,MATCH(F2478,Sheet1!A$14:A$181,0))&lt;&gt;0,IF(INDEX(Sheet1!I$14:I$181,MATCH(F2478,Sheet1!A$14:A$181,0))&lt;&gt;0,"Loan &amp; Cash","Loan"),"Cash")))</f>
        <v>Cash</v>
      </c>
      <c r="N2478">
        <f>IF(ISTEXT(E2478),"",IF(ISBLANK(E2478),"",IF(ISTEXT(D2478),"",IF(A2473="Invoice No. : ",INDEX(Sheet1!D$14:D$181,MATCH(B2473,Sheet1!A$14:A$181,0)),N2477))))</f>
        <v>2</v>
      </c>
      <c r="O2478" t="str">
        <f>IF(ISTEXT(E2478),"",IF(ISBLANK(E2478),"",IF(ISTEXT(D2478),"",IF(A2473="Invoice No. : ",INDEX(Sheet1!E$14:E$181,MATCH(B2473,Sheet1!A$14:A$181,0)),O2477))))</f>
        <v>RUBY</v>
      </c>
      <c r="P2478" t="str">
        <f>IF(ISTEXT(E2478),"",IF(ISBLANK(E2478),"",IF(ISTEXT(D2478),"",IF(A2473="Invoice No. : ",INDEX(Sheet1!G$14:G$181,MATCH(B2473,Sheet1!A$14:A$181,0)),P2477))))</f>
        <v>PASCUA, JAYBEE DE GUZMAN</v>
      </c>
      <c r="Q2478">
        <f t="shared" si="155"/>
        <v>130591.09</v>
      </c>
    </row>
    <row r="2479" spans="1:17" x14ac:dyDescent="0.2">
      <c r="A2479" s="10" t="s">
        <v>1549</v>
      </c>
      <c r="B2479" s="10" t="s">
        <v>1550</v>
      </c>
      <c r="C2479" s="11">
        <v>1</v>
      </c>
      <c r="D2479" s="11">
        <v>36</v>
      </c>
      <c r="E2479" s="11">
        <v>36</v>
      </c>
      <c r="F2479" s="26">
        <f t="shared" si="152"/>
        <v>2145443</v>
      </c>
      <c r="G2479" s="26">
        <f>IF(ISTEXT(E2479),"",IF(ISBLANK(E2479),"",IF(ISTEXT(D2479),"",IF(A2474="Invoice No. : ",INDEX(Sheet1!F$14:F$181,MATCH(B2474,Sheet1!A$14:A$181,0)),G2478))))</f>
        <v>37901</v>
      </c>
      <c r="H2479" s="26" t="str">
        <f t="shared" si="153"/>
        <v>01/17/2023</v>
      </c>
      <c r="I2479" s="26" t="str">
        <f>IF(ISTEXT(E2479),"",IF(ISBLANK(E2479),"",IF(ISTEXT(D2479),"",IF(A2474="Invoice No. : ",TEXT(INDEX(Sheet1!C$14:C$200,MATCH(B2474,Sheet1!A$14:A$200,0)),"hh:mm:ss"),I2478))))</f>
        <v>16:44:30</v>
      </c>
      <c r="J2479">
        <f t="shared" si="154"/>
        <v>1770.25</v>
      </c>
      <c r="K2479">
        <f>IF(ISBLANK(G2479),"",IF(ISTEXT(G2479),"",INDEX(Sheet1!H$14:H$181,MATCH(F2479,Sheet1!A$14:A$181,0))))</f>
        <v>0</v>
      </c>
      <c r="L2479">
        <f>IF(ISBLANK(G2479),"",IF(ISTEXT(G2479),"",INDEX(Sheet1!I$14:I$181,MATCH(F2479,Sheet1!A$14:A$181,0))))</f>
        <v>1770.25</v>
      </c>
      <c r="M2479" t="str">
        <f>IF(ISBLANK(G2479),"",IF(ISTEXT(G2479),"",IF(INDEX(Sheet1!H$14:H$181,MATCH(F2479,Sheet1!A$14:A$181,0))&lt;&gt;0,IF(INDEX(Sheet1!I$14:I$181,MATCH(F2479,Sheet1!A$14:A$181,0))&lt;&gt;0,"Loan &amp; Cash","Loan"),"Cash")))</f>
        <v>Cash</v>
      </c>
      <c r="N2479">
        <f>IF(ISTEXT(E2479),"",IF(ISBLANK(E2479),"",IF(ISTEXT(D2479),"",IF(A2474="Invoice No. : ",INDEX(Sheet1!D$14:D$181,MATCH(B2474,Sheet1!A$14:A$181,0)),N2478))))</f>
        <v>2</v>
      </c>
      <c r="O2479" t="str">
        <f>IF(ISTEXT(E2479),"",IF(ISBLANK(E2479),"",IF(ISTEXT(D2479),"",IF(A2474="Invoice No. : ",INDEX(Sheet1!E$14:E$181,MATCH(B2474,Sheet1!A$14:A$181,0)),O2478))))</f>
        <v>RUBY</v>
      </c>
      <c r="P2479" t="str">
        <f>IF(ISTEXT(E2479),"",IF(ISBLANK(E2479),"",IF(ISTEXT(D2479),"",IF(A2474="Invoice No. : ",INDEX(Sheet1!G$14:G$181,MATCH(B2474,Sheet1!A$14:A$181,0)),P2478))))</f>
        <v>PASCUA, JAYBEE DE GUZMAN</v>
      </c>
      <c r="Q2479">
        <f t="shared" si="155"/>
        <v>130591.09</v>
      </c>
    </row>
    <row r="2480" spans="1:17" x14ac:dyDescent="0.2">
      <c r="A2480" s="10" t="s">
        <v>1245</v>
      </c>
      <c r="B2480" s="10" t="s">
        <v>1246</v>
      </c>
      <c r="C2480" s="11">
        <v>1</v>
      </c>
      <c r="D2480" s="11">
        <v>14.75</v>
      </c>
      <c r="E2480" s="11">
        <v>14.75</v>
      </c>
      <c r="F2480" s="26">
        <f t="shared" si="152"/>
        <v>2145443</v>
      </c>
      <c r="G2480" s="26">
        <f>IF(ISTEXT(E2480),"",IF(ISBLANK(E2480),"",IF(ISTEXT(D2480),"",IF(A2475="Invoice No. : ",INDEX(Sheet1!F$14:F$181,MATCH(B2475,Sheet1!A$14:A$181,0)),G2479))))</f>
        <v>37901</v>
      </c>
      <c r="H2480" s="26" t="str">
        <f t="shared" si="153"/>
        <v>01/17/2023</v>
      </c>
      <c r="I2480" s="26" t="str">
        <f>IF(ISTEXT(E2480),"",IF(ISBLANK(E2480),"",IF(ISTEXT(D2480),"",IF(A2475="Invoice No. : ",TEXT(INDEX(Sheet1!C$14:C$200,MATCH(B2475,Sheet1!A$14:A$200,0)),"hh:mm:ss"),I2479))))</f>
        <v>16:44:30</v>
      </c>
      <c r="J2480">
        <f t="shared" si="154"/>
        <v>1770.25</v>
      </c>
      <c r="K2480">
        <f>IF(ISBLANK(G2480),"",IF(ISTEXT(G2480),"",INDEX(Sheet1!H$14:H$181,MATCH(F2480,Sheet1!A$14:A$181,0))))</f>
        <v>0</v>
      </c>
      <c r="L2480">
        <f>IF(ISBLANK(G2480),"",IF(ISTEXT(G2480),"",INDEX(Sheet1!I$14:I$181,MATCH(F2480,Sheet1!A$14:A$181,0))))</f>
        <v>1770.25</v>
      </c>
      <c r="M2480" t="str">
        <f>IF(ISBLANK(G2480),"",IF(ISTEXT(G2480),"",IF(INDEX(Sheet1!H$14:H$181,MATCH(F2480,Sheet1!A$14:A$181,0))&lt;&gt;0,IF(INDEX(Sheet1!I$14:I$181,MATCH(F2480,Sheet1!A$14:A$181,0))&lt;&gt;0,"Loan &amp; Cash","Loan"),"Cash")))</f>
        <v>Cash</v>
      </c>
      <c r="N2480">
        <f>IF(ISTEXT(E2480),"",IF(ISBLANK(E2480),"",IF(ISTEXT(D2480),"",IF(A2475="Invoice No. : ",INDEX(Sheet1!D$14:D$181,MATCH(B2475,Sheet1!A$14:A$181,0)),N2479))))</f>
        <v>2</v>
      </c>
      <c r="O2480" t="str">
        <f>IF(ISTEXT(E2480),"",IF(ISBLANK(E2480),"",IF(ISTEXT(D2480),"",IF(A2475="Invoice No. : ",INDEX(Sheet1!E$14:E$181,MATCH(B2475,Sheet1!A$14:A$181,0)),O2479))))</f>
        <v>RUBY</v>
      </c>
      <c r="P2480" t="str">
        <f>IF(ISTEXT(E2480),"",IF(ISBLANK(E2480),"",IF(ISTEXT(D2480),"",IF(A2475="Invoice No. : ",INDEX(Sheet1!G$14:G$181,MATCH(B2475,Sheet1!A$14:A$181,0)),P2479))))</f>
        <v>PASCUA, JAYBEE DE GUZMAN</v>
      </c>
      <c r="Q2480">
        <f t="shared" si="155"/>
        <v>130591.09</v>
      </c>
    </row>
    <row r="2481" spans="1:17" x14ac:dyDescent="0.2">
      <c r="A2481" s="10" t="s">
        <v>1551</v>
      </c>
      <c r="B2481" s="10" t="s">
        <v>1552</v>
      </c>
      <c r="C2481" s="11">
        <v>12</v>
      </c>
      <c r="D2481" s="11">
        <v>5.75</v>
      </c>
      <c r="E2481" s="11">
        <v>69</v>
      </c>
      <c r="F2481" s="26">
        <f t="shared" si="152"/>
        <v>2145443</v>
      </c>
      <c r="G2481" s="26">
        <f>IF(ISTEXT(E2481),"",IF(ISBLANK(E2481),"",IF(ISTEXT(D2481),"",IF(A2476="Invoice No. : ",INDEX(Sheet1!F$14:F$181,MATCH(B2476,Sheet1!A$14:A$181,0)),G2480))))</f>
        <v>37901</v>
      </c>
      <c r="H2481" s="26" t="str">
        <f t="shared" si="153"/>
        <v>01/17/2023</v>
      </c>
      <c r="I2481" s="26" t="str">
        <f>IF(ISTEXT(E2481),"",IF(ISBLANK(E2481),"",IF(ISTEXT(D2481),"",IF(A2476="Invoice No. : ",TEXT(INDEX(Sheet1!C$14:C$200,MATCH(B2476,Sheet1!A$14:A$200,0)),"hh:mm:ss"),I2480))))</f>
        <v>16:44:30</v>
      </c>
      <c r="J2481">
        <f t="shared" si="154"/>
        <v>1770.25</v>
      </c>
      <c r="K2481">
        <f>IF(ISBLANK(G2481),"",IF(ISTEXT(G2481),"",INDEX(Sheet1!H$14:H$181,MATCH(F2481,Sheet1!A$14:A$181,0))))</f>
        <v>0</v>
      </c>
      <c r="L2481">
        <f>IF(ISBLANK(G2481),"",IF(ISTEXT(G2481),"",INDEX(Sheet1!I$14:I$181,MATCH(F2481,Sheet1!A$14:A$181,0))))</f>
        <v>1770.25</v>
      </c>
      <c r="M2481" t="str">
        <f>IF(ISBLANK(G2481),"",IF(ISTEXT(G2481),"",IF(INDEX(Sheet1!H$14:H$181,MATCH(F2481,Sheet1!A$14:A$181,0))&lt;&gt;0,IF(INDEX(Sheet1!I$14:I$181,MATCH(F2481,Sheet1!A$14:A$181,0))&lt;&gt;0,"Loan &amp; Cash","Loan"),"Cash")))</f>
        <v>Cash</v>
      </c>
      <c r="N2481">
        <f>IF(ISTEXT(E2481),"",IF(ISBLANK(E2481),"",IF(ISTEXT(D2481),"",IF(A2476="Invoice No. : ",INDEX(Sheet1!D$14:D$181,MATCH(B2476,Sheet1!A$14:A$181,0)),N2480))))</f>
        <v>2</v>
      </c>
      <c r="O2481" t="str">
        <f>IF(ISTEXT(E2481),"",IF(ISBLANK(E2481),"",IF(ISTEXT(D2481),"",IF(A2476="Invoice No. : ",INDEX(Sheet1!E$14:E$181,MATCH(B2476,Sheet1!A$14:A$181,0)),O2480))))</f>
        <v>RUBY</v>
      </c>
      <c r="P2481" t="str">
        <f>IF(ISTEXT(E2481),"",IF(ISBLANK(E2481),"",IF(ISTEXT(D2481),"",IF(A2476="Invoice No. : ",INDEX(Sheet1!G$14:G$181,MATCH(B2476,Sheet1!A$14:A$181,0)),P2480))))</f>
        <v>PASCUA, JAYBEE DE GUZMAN</v>
      </c>
      <c r="Q2481">
        <f t="shared" si="155"/>
        <v>130591.09</v>
      </c>
    </row>
    <row r="2482" spans="1:17" x14ac:dyDescent="0.2">
      <c r="A2482" s="10" t="s">
        <v>312</v>
      </c>
      <c r="B2482" s="10" t="s">
        <v>313</v>
      </c>
      <c r="C2482" s="11">
        <v>1</v>
      </c>
      <c r="D2482" s="11">
        <v>33</v>
      </c>
      <c r="E2482" s="11">
        <v>33</v>
      </c>
      <c r="F2482" s="26">
        <f t="shared" si="152"/>
        <v>2145443</v>
      </c>
      <c r="G2482" s="26">
        <f>IF(ISTEXT(E2482),"",IF(ISBLANK(E2482),"",IF(ISTEXT(D2482),"",IF(A2477="Invoice No. : ",INDEX(Sheet1!F$14:F$181,MATCH(B2477,Sheet1!A$14:A$181,0)),G2481))))</f>
        <v>37901</v>
      </c>
      <c r="H2482" s="26" t="str">
        <f t="shared" si="153"/>
        <v>01/17/2023</v>
      </c>
      <c r="I2482" s="26" t="str">
        <f>IF(ISTEXT(E2482),"",IF(ISBLANK(E2482),"",IF(ISTEXT(D2482),"",IF(A2477="Invoice No. : ",TEXT(INDEX(Sheet1!C$14:C$200,MATCH(B2477,Sheet1!A$14:A$200,0)),"hh:mm:ss"),I2481))))</f>
        <v>16:44:30</v>
      </c>
      <c r="J2482">
        <f t="shared" si="154"/>
        <v>1770.25</v>
      </c>
      <c r="K2482">
        <f>IF(ISBLANK(G2482),"",IF(ISTEXT(G2482),"",INDEX(Sheet1!H$14:H$181,MATCH(F2482,Sheet1!A$14:A$181,0))))</f>
        <v>0</v>
      </c>
      <c r="L2482">
        <f>IF(ISBLANK(G2482),"",IF(ISTEXT(G2482),"",INDEX(Sheet1!I$14:I$181,MATCH(F2482,Sheet1!A$14:A$181,0))))</f>
        <v>1770.25</v>
      </c>
      <c r="M2482" t="str">
        <f>IF(ISBLANK(G2482),"",IF(ISTEXT(G2482),"",IF(INDEX(Sheet1!H$14:H$181,MATCH(F2482,Sheet1!A$14:A$181,0))&lt;&gt;0,IF(INDEX(Sheet1!I$14:I$181,MATCH(F2482,Sheet1!A$14:A$181,0))&lt;&gt;0,"Loan &amp; Cash","Loan"),"Cash")))</f>
        <v>Cash</v>
      </c>
      <c r="N2482">
        <f>IF(ISTEXT(E2482),"",IF(ISBLANK(E2482),"",IF(ISTEXT(D2482),"",IF(A2477="Invoice No. : ",INDEX(Sheet1!D$14:D$181,MATCH(B2477,Sheet1!A$14:A$181,0)),N2481))))</f>
        <v>2</v>
      </c>
      <c r="O2482" t="str">
        <f>IF(ISTEXT(E2482),"",IF(ISBLANK(E2482),"",IF(ISTEXT(D2482),"",IF(A2477="Invoice No. : ",INDEX(Sheet1!E$14:E$181,MATCH(B2477,Sheet1!A$14:A$181,0)),O2481))))</f>
        <v>RUBY</v>
      </c>
      <c r="P2482" t="str">
        <f>IF(ISTEXT(E2482),"",IF(ISBLANK(E2482),"",IF(ISTEXT(D2482),"",IF(A2477="Invoice No. : ",INDEX(Sheet1!G$14:G$181,MATCH(B2477,Sheet1!A$14:A$181,0)),P2481))))</f>
        <v>PASCUA, JAYBEE DE GUZMAN</v>
      </c>
      <c r="Q2482">
        <f t="shared" si="155"/>
        <v>130591.09</v>
      </c>
    </row>
    <row r="2483" spans="1:17" x14ac:dyDescent="0.2">
      <c r="A2483" s="10" t="s">
        <v>1553</v>
      </c>
      <c r="B2483" s="10" t="s">
        <v>1554</v>
      </c>
      <c r="C2483" s="11">
        <v>1</v>
      </c>
      <c r="D2483" s="11">
        <v>17.75</v>
      </c>
      <c r="E2483" s="11">
        <v>17.75</v>
      </c>
      <c r="F2483" s="26">
        <f t="shared" si="152"/>
        <v>2145443</v>
      </c>
      <c r="G2483" s="26">
        <f>IF(ISTEXT(E2483),"",IF(ISBLANK(E2483),"",IF(ISTEXT(D2483),"",IF(A2478="Invoice No. : ",INDEX(Sheet1!F$14:F$181,MATCH(B2478,Sheet1!A$14:A$181,0)),G2482))))</f>
        <v>37901</v>
      </c>
      <c r="H2483" s="26" t="str">
        <f t="shared" si="153"/>
        <v>01/17/2023</v>
      </c>
      <c r="I2483" s="26" t="str">
        <f>IF(ISTEXT(E2483),"",IF(ISBLANK(E2483),"",IF(ISTEXT(D2483),"",IF(A2478="Invoice No. : ",TEXT(INDEX(Sheet1!C$14:C$200,MATCH(B2478,Sheet1!A$14:A$200,0)),"hh:mm:ss"),I2482))))</f>
        <v>16:44:30</v>
      </c>
      <c r="J2483">
        <f t="shared" si="154"/>
        <v>1770.25</v>
      </c>
      <c r="K2483">
        <f>IF(ISBLANK(G2483),"",IF(ISTEXT(G2483),"",INDEX(Sheet1!H$14:H$181,MATCH(F2483,Sheet1!A$14:A$181,0))))</f>
        <v>0</v>
      </c>
      <c r="L2483">
        <f>IF(ISBLANK(G2483),"",IF(ISTEXT(G2483),"",INDEX(Sheet1!I$14:I$181,MATCH(F2483,Sheet1!A$14:A$181,0))))</f>
        <v>1770.25</v>
      </c>
      <c r="M2483" t="str">
        <f>IF(ISBLANK(G2483),"",IF(ISTEXT(G2483),"",IF(INDEX(Sheet1!H$14:H$181,MATCH(F2483,Sheet1!A$14:A$181,0))&lt;&gt;0,IF(INDEX(Sheet1!I$14:I$181,MATCH(F2483,Sheet1!A$14:A$181,0))&lt;&gt;0,"Loan &amp; Cash","Loan"),"Cash")))</f>
        <v>Cash</v>
      </c>
      <c r="N2483">
        <f>IF(ISTEXT(E2483),"",IF(ISBLANK(E2483),"",IF(ISTEXT(D2483),"",IF(A2478="Invoice No. : ",INDEX(Sheet1!D$14:D$181,MATCH(B2478,Sheet1!A$14:A$181,0)),N2482))))</f>
        <v>2</v>
      </c>
      <c r="O2483" t="str">
        <f>IF(ISTEXT(E2483),"",IF(ISBLANK(E2483),"",IF(ISTEXT(D2483),"",IF(A2478="Invoice No. : ",INDEX(Sheet1!E$14:E$181,MATCH(B2478,Sheet1!A$14:A$181,0)),O2482))))</f>
        <v>RUBY</v>
      </c>
      <c r="P2483" t="str">
        <f>IF(ISTEXT(E2483),"",IF(ISBLANK(E2483),"",IF(ISTEXT(D2483),"",IF(A2478="Invoice No. : ",INDEX(Sheet1!G$14:G$181,MATCH(B2478,Sheet1!A$14:A$181,0)),P2482))))</f>
        <v>PASCUA, JAYBEE DE GUZMAN</v>
      </c>
      <c r="Q2483">
        <f t="shared" si="155"/>
        <v>130591.09</v>
      </c>
    </row>
    <row r="2484" spans="1:17" x14ac:dyDescent="0.2">
      <c r="D2484" s="12" t="s">
        <v>16</v>
      </c>
      <c r="E2484" s="13">
        <v>1770.25</v>
      </c>
      <c r="F2484" s="26" t="str">
        <f t="shared" si="152"/>
        <v/>
      </c>
      <c r="G2484" s="26" t="str">
        <f>IF(ISTEXT(E2484),"",IF(ISBLANK(E2484),"",IF(ISTEXT(D2484),"",IF(A2479="Invoice No. : ",INDEX(Sheet1!F$14:F$181,MATCH(B2479,Sheet1!A$14:A$181,0)),G2483))))</f>
        <v/>
      </c>
      <c r="H2484" s="26" t="str">
        <f t="shared" si="153"/>
        <v/>
      </c>
      <c r="I2484" s="26" t="str">
        <f>IF(ISTEXT(E2484),"",IF(ISBLANK(E2484),"",IF(ISTEXT(D2484),"",IF(A2479="Invoice No. : ",TEXT(INDEX(Sheet1!C$14:C$200,MATCH(B2479,Sheet1!A$14:A$200,0)),"hh:mm:ss"),I2483))))</f>
        <v/>
      </c>
      <c r="J2484" t="str">
        <f t="shared" si="154"/>
        <v/>
      </c>
      <c r="K2484" t="str">
        <f>IF(ISBLANK(G2484),"",IF(ISTEXT(G2484),"",INDEX(Sheet1!H$14:H$181,MATCH(F2484,Sheet1!A$14:A$181,0))))</f>
        <v/>
      </c>
      <c r="L2484" t="str">
        <f>IF(ISBLANK(G2484),"",IF(ISTEXT(G2484),"",INDEX(Sheet1!I$14:I$181,MATCH(F2484,Sheet1!A$14:A$181,0))))</f>
        <v/>
      </c>
      <c r="M2484" t="str">
        <f>IF(ISBLANK(G2484),"",IF(ISTEXT(G2484),"",IF(INDEX(Sheet1!H$14:H$181,MATCH(F2484,Sheet1!A$14:A$181,0))&lt;&gt;0,IF(INDEX(Sheet1!I$14:I$181,MATCH(F2484,Sheet1!A$14:A$181,0))&lt;&gt;0,"Loan &amp; Cash","Loan"),"Cash")))</f>
        <v/>
      </c>
      <c r="N2484" t="str">
        <f>IF(ISTEXT(E2484),"",IF(ISBLANK(E2484),"",IF(ISTEXT(D2484),"",IF(A2479="Invoice No. : ",INDEX(Sheet1!D$14:D$181,MATCH(B2479,Sheet1!A$14:A$181,0)),N2483))))</f>
        <v/>
      </c>
      <c r="O2484" t="str">
        <f>IF(ISTEXT(E2484),"",IF(ISBLANK(E2484),"",IF(ISTEXT(D2484),"",IF(A2479="Invoice No. : ",INDEX(Sheet1!E$14:E$181,MATCH(B2479,Sheet1!A$14:A$181,0)),O2483))))</f>
        <v/>
      </c>
      <c r="P2484" t="str">
        <f>IF(ISTEXT(E2484),"",IF(ISBLANK(E2484),"",IF(ISTEXT(D2484),"",IF(A2479="Invoice No. : ",INDEX(Sheet1!G$14:G$181,MATCH(B2479,Sheet1!A$14:A$181,0)),P2483))))</f>
        <v/>
      </c>
      <c r="Q2484" t="str">
        <f t="shared" si="155"/>
        <v/>
      </c>
    </row>
    <row r="2485" spans="1:17" x14ac:dyDescent="0.2">
      <c r="F2485" s="26" t="str">
        <f t="shared" si="152"/>
        <v/>
      </c>
      <c r="G2485" s="26" t="str">
        <f>IF(ISTEXT(E2485),"",IF(ISBLANK(E2485),"",IF(ISTEXT(D2485),"",IF(A2480="Invoice No. : ",INDEX(Sheet1!F$14:F$181,MATCH(B2480,Sheet1!A$14:A$181,0)),G2484))))</f>
        <v/>
      </c>
      <c r="H2485" s="26" t="str">
        <f t="shared" si="153"/>
        <v/>
      </c>
      <c r="I2485" s="26" t="str">
        <f>IF(ISTEXT(E2485),"",IF(ISBLANK(E2485),"",IF(ISTEXT(D2485),"",IF(A2480="Invoice No. : ",TEXT(INDEX(Sheet1!C$14:C$200,MATCH(B2480,Sheet1!A$14:A$200,0)),"hh:mm:ss"),I2484))))</f>
        <v/>
      </c>
      <c r="J2485" t="str">
        <f t="shared" si="154"/>
        <v/>
      </c>
      <c r="K2485" t="str">
        <f>IF(ISBLANK(G2485),"",IF(ISTEXT(G2485),"",INDEX(Sheet1!H$14:H$181,MATCH(F2485,Sheet1!A$14:A$181,0))))</f>
        <v/>
      </c>
      <c r="L2485" t="str">
        <f>IF(ISBLANK(G2485),"",IF(ISTEXT(G2485),"",INDEX(Sheet1!I$14:I$181,MATCH(F2485,Sheet1!A$14:A$181,0))))</f>
        <v/>
      </c>
      <c r="M2485" t="str">
        <f>IF(ISBLANK(G2485),"",IF(ISTEXT(G2485),"",IF(INDEX(Sheet1!H$14:H$181,MATCH(F2485,Sheet1!A$14:A$181,0))&lt;&gt;0,IF(INDEX(Sheet1!I$14:I$181,MATCH(F2485,Sheet1!A$14:A$181,0))&lt;&gt;0,"Loan &amp; Cash","Loan"),"Cash")))</f>
        <v/>
      </c>
      <c r="N2485" t="str">
        <f>IF(ISTEXT(E2485),"",IF(ISBLANK(E2485),"",IF(ISTEXT(D2485),"",IF(A2480="Invoice No. : ",INDEX(Sheet1!D$14:D$181,MATCH(B2480,Sheet1!A$14:A$181,0)),N2484))))</f>
        <v/>
      </c>
      <c r="O2485" t="str">
        <f>IF(ISTEXT(E2485),"",IF(ISBLANK(E2485),"",IF(ISTEXT(D2485),"",IF(A2480="Invoice No. : ",INDEX(Sheet1!E$14:E$181,MATCH(B2480,Sheet1!A$14:A$181,0)),O2484))))</f>
        <v/>
      </c>
      <c r="P2485" t="str">
        <f>IF(ISTEXT(E2485),"",IF(ISBLANK(E2485),"",IF(ISTEXT(D2485),"",IF(A2480="Invoice No. : ",INDEX(Sheet1!G$14:G$181,MATCH(B2480,Sheet1!A$14:A$181,0)),P2484))))</f>
        <v/>
      </c>
      <c r="Q2485" t="str">
        <f t="shared" si="155"/>
        <v/>
      </c>
    </row>
    <row r="2486" spans="1:17" x14ac:dyDescent="0.2">
      <c r="F2486" s="26" t="str">
        <f t="shared" si="152"/>
        <v/>
      </c>
      <c r="G2486" s="26" t="str">
        <f>IF(ISTEXT(E2486),"",IF(ISBLANK(E2486),"",IF(ISTEXT(D2486),"",IF(A2481="Invoice No. : ",INDEX(Sheet1!F$14:F$181,MATCH(B2481,Sheet1!A$14:A$181,0)),G2485))))</f>
        <v/>
      </c>
      <c r="H2486" s="26" t="str">
        <f t="shared" si="153"/>
        <v/>
      </c>
      <c r="I2486" s="26" t="str">
        <f>IF(ISTEXT(E2486),"",IF(ISBLANK(E2486),"",IF(ISTEXT(D2486),"",IF(A2481="Invoice No. : ",TEXT(INDEX(Sheet1!C$14:C$200,MATCH(B2481,Sheet1!A$14:A$200,0)),"hh:mm:ss"),I2485))))</f>
        <v/>
      </c>
      <c r="J2486" t="str">
        <f t="shared" si="154"/>
        <v/>
      </c>
      <c r="K2486" t="str">
        <f>IF(ISBLANK(G2486),"",IF(ISTEXT(G2486),"",INDEX(Sheet1!H$14:H$181,MATCH(F2486,Sheet1!A$14:A$181,0))))</f>
        <v/>
      </c>
      <c r="L2486" t="str">
        <f>IF(ISBLANK(G2486),"",IF(ISTEXT(G2486),"",INDEX(Sheet1!I$14:I$181,MATCH(F2486,Sheet1!A$14:A$181,0))))</f>
        <v/>
      </c>
      <c r="M2486" t="str">
        <f>IF(ISBLANK(G2486),"",IF(ISTEXT(G2486),"",IF(INDEX(Sheet1!H$14:H$181,MATCH(F2486,Sheet1!A$14:A$181,0))&lt;&gt;0,IF(INDEX(Sheet1!I$14:I$181,MATCH(F2486,Sheet1!A$14:A$181,0))&lt;&gt;0,"Loan &amp; Cash","Loan"),"Cash")))</f>
        <v/>
      </c>
      <c r="N2486" t="str">
        <f>IF(ISTEXT(E2486),"",IF(ISBLANK(E2486),"",IF(ISTEXT(D2486),"",IF(A2481="Invoice No. : ",INDEX(Sheet1!D$14:D$181,MATCH(B2481,Sheet1!A$14:A$181,0)),N2485))))</f>
        <v/>
      </c>
      <c r="O2486" t="str">
        <f>IF(ISTEXT(E2486),"",IF(ISBLANK(E2486),"",IF(ISTEXT(D2486),"",IF(A2481="Invoice No. : ",INDEX(Sheet1!E$14:E$181,MATCH(B2481,Sheet1!A$14:A$181,0)),O2485))))</f>
        <v/>
      </c>
      <c r="P2486" t="str">
        <f>IF(ISTEXT(E2486),"",IF(ISBLANK(E2486),"",IF(ISTEXT(D2486),"",IF(A2481="Invoice No. : ",INDEX(Sheet1!G$14:G$181,MATCH(B2481,Sheet1!A$14:A$181,0)),P2485))))</f>
        <v/>
      </c>
      <c r="Q2486" t="str">
        <f t="shared" si="155"/>
        <v/>
      </c>
    </row>
    <row r="2487" spans="1:17" x14ac:dyDescent="0.2">
      <c r="A2487" s="3" t="s">
        <v>4</v>
      </c>
      <c r="B2487" s="4">
        <v>2145444</v>
      </c>
      <c r="C2487" s="3" t="s">
        <v>5</v>
      </c>
      <c r="D2487" s="5" t="s">
        <v>185</v>
      </c>
      <c r="F2487" s="26" t="str">
        <f t="shared" si="152"/>
        <v/>
      </c>
      <c r="G2487" s="26" t="str">
        <f>IF(ISTEXT(E2487),"",IF(ISBLANK(E2487),"",IF(ISTEXT(D2487),"",IF(A2482="Invoice No. : ",INDEX(Sheet1!F$14:F$181,MATCH(B2482,Sheet1!A$14:A$181,0)),G2486))))</f>
        <v/>
      </c>
      <c r="H2487" s="26" t="str">
        <f t="shared" si="153"/>
        <v/>
      </c>
      <c r="I2487" s="26" t="str">
        <f>IF(ISTEXT(E2487),"",IF(ISBLANK(E2487),"",IF(ISTEXT(D2487),"",IF(A2482="Invoice No. : ",TEXT(INDEX(Sheet1!C$14:C$200,MATCH(B2482,Sheet1!A$14:A$200,0)),"hh:mm:ss"),I2486))))</f>
        <v/>
      </c>
      <c r="J2487" t="str">
        <f t="shared" si="154"/>
        <v/>
      </c>
      <c r="K2487" t="str">
        <f>IF(ISBLANK(G2487),"",IF(ISTEXT(G2487),"",INDEX(Sheet1!H$14:H$181,MATCH(F2487,Sheet1!A$14:A$181,0))))</f>
        <v/>
      </c>
      <c r="L2487" t="str">
        <f>IF(ISBLANK(G2487),"",IF(ISTEXT(G2487),"",INDEX(Sheet1!I$14:I$181,MATCH(F2487,Sheet1!A$14:A$181,0))))</f>
        <v/>
      </c>
      <c r="M2487" t="str">
        <f>IF(ISBLANK(G2487),"",IF(ISTEXT(G2487),"",IF(INDEX(Sheet1!H$14:H$181,MATCH(F2487,Sheet1!A$14:A$181,0))&lt;&gt;0,IF(INDEX(Sheet1!I$14:I$181,MATCH(F2487,Sheet1!A$14:A$181,0))&lt;&gt;0,"Loan &amp; Cash","Loan"),"Cash")))</f>
        <v/>
      </c>
      <c r="N2487" t="str">
        <f>IF(ISTEXT(E2487),"",IF(ISBLANK(E2487),"",IF(ISTEXT(D2487),"",IF(A2482="Invoice No. : ",INDEX(Sheet1!D$14:D$181,MATCH(B2482,Sheet1!A$14:A$181,0)),N2486))))</f>
        <v/>
      </c>
      <c r="O2487" t="str">
        <f>IF(ISTEXT(E2487),"",IF(ISBLANK(E2487),"",IF(ISTEXT(D2487),"",IF(A2482="Invoice No. : ",INDEX(Sheet1!E$14:E$181,MATCH(B2482,Sheet1!A$14:A$181,0)),O2486))))</f>
        <v/>
      </c>
      <c r="P2487" t="str">
        <f>IF(ISTEXT(E2487),"",IF(ISBLANK(E2487),"",IF(ISTEXT(D2487),"",IF(A2482="Invoice No. : ",INDEX(Sheet1!G$14:G$181,MATCH(B2482,Sheet1!A$14:A$181,0)),P2486))))</f>
        <v/>
      </c>
      <c r="Q2487" t="str">
        <f t="shared" si="155"/>
        <v/>
      </c>
    </row>
    <row r="2488" spans="1:17" x14ac:dyDescent="0.2">
      <c r="A2488" s="3" t="s">
        <v>7</v>
      </c>
      <c r="B2488" s="6">
        <v>44943</v>
      </c>
      <c r="C2488" s="3" t="s">
        <v>8</v>
      </c>
      <c r="D2488" s="7">
        <v>2</v>
      </c>
      <c r="F2488" s="26" t="str">
        <f t="shared" si="152"/>
        <v/>
      </c>
      <c r="G2488" s="26" t="str">
        <f>IF(ISTEXT(E2488),"",IF(ISBLANK(E2488),"",IF(ISTEXT(D2488),"",IF(A2483="Invoice No. : ",INDEX(Sheet1!F$14:F$181,MATCH(B2483,Sheet1!A$14:A$181,0)),G2487))))</f>
        <v/>
      </c>
      <c r="H2488" s="26" t="str">
        <f t="shared" si="153"/>
        <v/>
      </c>
      <c r="I2488" s="26" t="str">
        <f>IF(ISTEXT(E2488),"",IF(ISBLANK(E2488),"",IF(ISTEXT(D2488),"",IF(A2483="Invoice No. : ",TEXT(INDEX(Sheet1!C$14:C$200,MATCH(B2483,Sheet1!A$14:A$200,0)),"hh:mm:ss"),I2487))))</f>
        <v/>
      </c>
      <c r="J2488" t="str">
        <f t="shared" si="154"/>
        <v/>
      </c>
      <c r="K2488" t="str">
        <f>IF(ISBLANK(G2488),"",IF(ISTEXT(G2488),"",INDEX(Sheet1!H$14:H$181,MATCH(F2488,Sheet1!A$14:A$181,0))))</f>
        <v/>
      </c>
      <c r="L2488" t="str">
        <f>IF(ISBLANK(G2488),"",IF(ISTEXT(G2488),"",INDEX(Sheet1!I$14:I$181,MATCH(F2488,Sheet1!A$14:A$181,0))))</f>
        <v/>
      </c>
      <c r="M2488" t="str">
        <f>IF(ISBLANK(G2488),"",IF(ISTEXT(G2488),"",IF(INDEX(Sheet1!H$14:H$181,MATCH(F2488,Sheet1!A$14:A$181,0))&lt;&gt;0,IF(INDEX(Sheet1!I$14:I$181,MATCH(F2488,Sheet1!A$14:A$181,0))&lt;&gt;0,"Loan &amp; Cash","Loan"),"Cash")))</f>
        <v/>
      </c>
      <c r="N2488" t="str">
        <f>IF(ISTEXT(E2488),"",IF(ISBLANK(E2488),"",IF(ISTEXT(D2488),"",IF(A2483="Invoice No. : ",INDEX(Sheet1!D$14:D$181,MATCH(B2483,Sheet1!A$14:A$181,0)),N2487))))</f>
        <v/>
      </c>
      <c r="O2488" t="str">
        <f>IF(ISTEXT(E2488),"",IF(ISBLANK(E2488),"",IF(ISTEXT(D2488),"",IF(A2483="Invoice No. : ",INDEX(Sheet1!E$14:E$181,MATCH(B2483,Sheet1!A$14:A$181,0)),O2487))))</f>
        <v/>
      </c>
      <c r="P2488" t="str">
        <f>IF(ISTEXT(E2488),"",IF(ISBLANK(E2488),"",IF(ISTEXT(D2488),"",IF(A2483="Invoice No. : ",INDEX(Sheet1!G$14:G$181,MATCH(B2483,Sheet1!A$14:A$181,0)),P2487))))</f>
        <v/>
      </c>
      <c r="Q2488" t="str">
        <f t="shared" si="155"/>
        <v/>
      </c>
    </row>
    <row r="2489" spans="1:17" x14ac:dyDescent="0.2">
      <c r="F2489" s="26" t="str">
        <f t="shared" si="152"/>
        <v/>
      </c>
      <c r="G2489" s="26" t="str">
        <f>IF(ISTEXT(E2489),"",IF(ISBLANK(E2489),"",IF(ISTEXT(D2489),"",IF(A2484="Invoice No. : ",INDEX(Sheet1!F$14:F$181,MATCH(B2484,Sheet1!A$14:A$181,0)),G2488))))</f>
        <v/>
      </c>
      <c r="H2489" s="26" t="str">
        <f t="shared" si="153"/>
        <v/>
      </c>
      <c r="I2489" s="26" t="str">
        <f>IF(ISTEXT(E2489),"",IF(ISBLANK(E2489),"",IF(ISTEXT(D2489),"",IF(A2484="Invoice No. : ",TEXT(INDEX(Sheet1!C$14:C$200,MATCH(B2484,Sheet1!A$14:A$200,0)),"hh:mm:ss"),I2488))))</f>
        <v/>
      </c>
      <c r="J2489" t="str">
        <f t="shared" si="154"/>
        <v/>
      </c>
      <c r="K2489" t="str">
        <f>IF(ISBLANK(G2489),"",IF(ISTEXT(G2489),"",INDEX(Sheet1!H$14:H$181,MATCH(F2489,Sheet1!A$14:A$181,0))))</f>
        <v/>
      </c>
      <c r="L2489" t="str">
        <f>IF(ISBLANK(G2489),"",IF(ISTEXT(G2489),"",INDEX(Sheet1!I$14:I$181,MATCH(F2489,Sheet1!A$14:A$181,0))))</f>
        <v/>
      </c>
      <c r="M2489" t="str">
        <f>IF(ISBLANK(G2489),"",IF(ISTEXT(G2489),"",IF(INDEX(Sheet1!H$14:H$181,MATCH(F2489,Sheet1!A$14:A$181,0))&lt;&gt;0,IF(INDEX(Sheet1!I$14:I$181,MATCH(F2489,Sheet1!A$14:A$181,0))&lt;&gt;0,"Loan &amp; Cash","Loan"),"Cash")))</f>
        <v/>
      </c>
      <c r="N2489" t="str">
        <f>IF(ISTEXT(E2489),"",IF(ISBLANK(E2489),"",IF(ISTEXT(D2489),"",IF(A2484="Invoice No. : ",INDEX(Sheet1!D$14:D$181,MATCH(B2484,Sheet1!A$14:A$181,0)),N2488))))</f>
        <v/>
      </c>
      <c r="O2489" t="str">
        <f>IF(ISTEXT(E2489),"",IF(ISBLANK(E2489),"",IF(ISTEXT(D2489),"",IF(A2484="Invoice No. : ",INDEX(Sheet1!E$14:E$181,MATCH(B2484,Sheet1!A$14:A$181,0)),O2488))))</f>
        <v/>
      </c>
      <c r="P2489" t="str">
        <f>IF(ISTEXT(E2489),"",IF(ISBLANK(E2489),"",IF(ISTEXT(D2489),"",IF(A2484="Invoice No. : ",INDEX(Sheet1!G$14:G$181,MATCH(B2484,Sheet1!A$14:A$181,0)),P2488))))</f>
        <v/>
      </c>
      <c r="Q2489" t="str">
        <f t="shared" si="155"/>
        <v/>
      </c>
    </row>
    <row r="2490" spans="1:17" x14ac:dyDescent="0.2">
      <c r="A2490" s="8" t="s">
        <v>9</v>
      </c>
      <c r="B2490" s="8" t="s">
        <v>10</v>
      </c>
      <c r="C2490" s="9" t="s">
        <v>11</v>
      </c>
      <c r="D2490" s="9" t="s">
        <v>12</v>
      </c>
      <c r="E2490" s="9" t="s">
        <v>13</v>
      </c>
      <c r="F2490" s="26" t="str">
        <f t="shared" si="152"/>
        <v/>
      </c>
      <c r="G2490" s="26" t="str">
        <f>IF(ISTEXT(E2490),"",IF(ISBLANK(E2490),"",IF(ISTEXT(D2490),"",IF(A2485="Invoice No. : ",INDEX(Sheet1!F$14:F$181,MATCH(B2485,Sheet1!A$14:A$181,0)),G2489))))</f>
        <v/>
      </c>
      <c r="H2490" s="26" t="str">
        <f t="shared" si="153"/>
        <v/>
      </c>
      <c r="I2490" s="26" t="str">
        <f>IF(ISTEXT(E2490),"",IF(ISBLANK(E2490),"",IF(ISTEXT(D2490),"",IF(A2485="Invoice No. : ",TEXT(INDEX(Sheet1!C$14:C$200,MATCH(B2485,Sheet1!A$14:A$200,0)),"hh:mm:ss"),I2489))))</f>
        <v/>
      </c>
      <c r="J2490" t="str">
        <f t="shared" si="154"/>
        <v/>
      </c>
      <c r="K2490" t="str">
        <f>IF(ISBLANK(G2490),"",IF(ISTEXT(G2490),"",INDEX(Sheet1!H$14:H$181,MATCH(F2490,Sheet1!A$14:A$181,0))))</f>
        <v/>
      </c>
      <c r="L2490" t="str">
        <f>IF(ISBLANK(G2490),"",IF(ISTEXT(G2490),"",INDEX(Sheet1!I$14:I$181,MATCH(F2490,Sheet1!A$14:A$181,0))))</f>
        <v/>
      </c>
      <c r="M2490" t="str">
        <f>IF(ISBLANK(G2490),"",IF(ISTEXT(G2490),"",IF(INDEX(Sheet1!H$14:H$181,MATCH(F2490,Sheet1!A$14:A$181,0))&lt;&gt;0,IF(INDEX(Sheet1!I$14:I$181,MATCH(F2490,Sheet1!A$14:A$181,0))&lt;&gt;0,"Loan &amp; Cash","Loan"),"Cash")))</f>
        <v/>
      </c>
      <c r="N2490" t="str">
        <f>IF(ISTEXT(E2490),"",IF(ISBLANK(E2490),"",IF(ISTEXT(D2490),"",IF(A2485="Invoice No. : ",INDEX(Sheet1!D$14:D$181,MATCH(B2485,Sheet1!A$14:A$181,0)),N2489))))</f>
        <v/>
      </c>
      <c r="O2490" t="str">
        <f>IF(ISTEXT(E2490),"",IF(ISBLANK(E2490),"",IF(ISTEXT(D2490),"",IF(A2485="Invoice No. : ",INDEX(Sheet1!E$14:E$181,MATCH(B2485,Sheet1!A$14:A$181,0)),O2489))))</f>
        <v/>
      </c>
      <c r="P2490" t="str">
        <f>IF(ISTEXT(E2490),"",IF(ISBLANK(E2490),"",IF(ISTEXT(D2490),"",IF(A2485="Invoice No. : ",INDEX(Sheet1!G$14:G$181,MATCH(B2485,Sheet1!A$14:A$181,0)),P2489))))</f>
        <v/>
      </c>
      <c r="Q2490" t="str">
        <f t="shared" si="155"/>
        <v/>
      </c>
    </row>
    <row r="2491" spans="1:17" x14ac:dyDescent="0.2">
      <c r="F2491" s="26" t="str">
        <f t="shared" si="152"/>
        <v/>
      </c>
      <c r="G2491" s="26" t="str">
        <f>IF(ISTEXT(E2491),"",IF(ISBLANK(E2491),"",IF(ISTEXT(D2491),"",IF(A2486="Invoice No. : ",INDEX(Sheet1!F$14:F$181,MATCH(B2486,Sheet1!A$14:A$181,0)),G2490))))</f>
        <v/>
      </c>
      <c r="H2491" s="26" t="str">
        <f t="shared" si="153"/>
        <v/>
      </c>
      <c r="I2491" s="26" t="str">
        <f>IF(ISTEXT(E2491),"",IF(ISBLANK(E2491),"",IF(ISTEXT(D2491),"",IF(A2486="Invoice No. : ",TEXT(INDEX(Sheet1!C$14:C$200,MATCH(B2486,Sheet1!A$14:A$200,0)),"hh:mm:ss"),I2490))))</f>
        <v/>
      </c>
      <c r="J2491" t="str">
        <f t="shared" si="154"/>
        <v/>
      </c>
      <c r="K2491" t="str">
        <f>IF(ISBLANK(G2491),"",IF(ISTEXT(G2491),"",INDEX(Sheet1!H$14:H$181,MATCH(F2491,Sheet1!A$14:A$181,0))))</f>
        <v/>
      </c>
      <c r="L2491" t="str">
        <f>IF(ISBLANK(G2491),"",IF(ISTEXT(G2491),"",INDEX(Sheet1!I$14:I$181,MATCH(F2491,Sheet1!A$14:A$181,0))))</f>
        <v/>
      </c>
      <c r="M2491" t="str">
        <f>IF(ISBLANK(G2491),"",IF(ISTEXT(G2491),"",IF(INDEX(Sheet1!H$14:H$181,MATCH(F2491,Sheet1!A$14:A$181,0))&lt;&gt;0,IF(INDEX(Sheet1!I$14:I$181,MATCH(F2491,Sheet1!A$14:A$181,0))&lt;&gt;0,"Loan &amp; Cash","Loan"),"Cash")))</f>
        <v/>
      </c>
      <c r="N2491" t="str">
        <f>IF(ISTEXT(E2491),"",IF(ISBLANK(E2491),"",IF(ISTEXT(D2491),"",IF(A2486="Invoice No. : ",INDEX(Sheet1!D$14:D$181,MATCH(B2486,Sheet1!A$14:A$181,0)),N2490))))</f>
        <v/>
      </c>
      <c r="O2491" t="str">
        <f>IF(ISTEXT(E2491),"",IF(ISBLANK(E2491),"",IF(ISTEXT(D2491),"",IF(A2486="Invoice No. : ",INDEX(Sheet1!E$14:E$181,MATCH(B2486,Sheet1!A$14:A$181,0)),O2490))))</f>
        <v/>
      </c>
      <c r="P2491" t="str">
        <f>IF(ISTEXT(E2491),"",IF(ISBLANK(E2491),"",IF(ISTEXT(D2491),"",IF(A2486="Invoice No. : ",INDEX(Sheet1!G$14:G$181,MATCH(B2486,Sheet1!A$14:A$181,0)),P2490))))</f>
        <v/>
      </c>
      <c r="Q2491" t="str">
        <f t="shared" si="155"/>
        <v/>
      </c>
    </row>
    <row r="2492" spans="1:17" x14ac:dyDescent="0.2">
      <c r="A2492" s="10" t="s">
        <v>943</v>
      </c>
      <c r="B2492" s="10" t="s">
        <v>944</v>
      </c>
      <c r="C2492" s="11">
        <v>2</v>
      </c>
      <c r="D2492" s="11">
        <v>22.5</v>
      </c>
      <c r="E2492" s="11">
        <v>45</v>
      </c>
      <c r="F2492" s="26">
        <f t="shared" si="152"/>
        <v>2145444</v>
      </c>
      <c r="G2492" s="26">
        <f>IF(ISTEXT(E2492),"",IF(ISBLANK(E2492),"",IF(ISTEXT(D2492),"",IF(A2487="Invoice No. : ",INDEX(Sheet1!F$14:F$181,MATCH(B2487,Sheet1!A$14:A$181,0)),G2491))))</f>
        <v>17791</v>
      </c>
      <c r="H2492" s="26" t="str">
        <f t="shared" si="153"/>
        <v>01/17/2023</v>
      </c>
      <c r="I2492" s="26" t="str">
        <f>IF(ISTEXT(E2492),"",IF(ISBLANK(E2492),"",IF(ISTEXT(D2492),"",IF(A2487="Invoice No. : ",TEXT(INDEX(Sheet1!C$14:C$200,MATCH(B2487,Sheet1!A$14:A$200,0)),"hh:mm:ss"),I2491))))</f>
        <v>16:46:31</v>
      </c>
      <c r="J2492">
        <f t="shared" si="154"/>
        <v>414.24</v>
      </c>
      <c r="K2492">
        <f>IF(ISBLANK(G2492),"",IF(ISTEXT(G2492),"",INDEX(Sheet1!H$14:H$181,MATCH(F2492,Sheet1!A$14:A$181,0))))</f>
        <v>346.5</v>
      </c>
      <c r="L2492">
        <f>IF(ISBLANK(G2492),"",IF(ISTEXT(G2492),"",INDEX(Sheet1!I$14:I$181,MATCH(F2492,Sheet1!A$14:A$181,0))))</f>
        <v>67.739999999999995</v>
      </c>
      <c r="M2492" t="str">
        <f>IF(ISBLANK(G2492),"",IF(ISTEXT(G2492),"",IF(INDEX(Sheet1!H$14:H$181,MATCH(F2492,Sheet1!A$14:A$181,0))&lt;&gt;0,IF(INDEX(Sheet1!I$14:I$181,MATCH(F2492,Sheet1!A$14:A$181,0))&lt;&gt;0,"Loan &amp; Cash","Loan"),"Cash")))</f>
        <v>Loan &amp; Cash</v>
      </c>
      <c r="N2492">
        <f>IF(ISTEXT(E2492),"",IF(ISBLANK(E2492),"",IF(ISTEXT(D2492),"",IF(A2487="Invoice No. : ",INDEX(Sheet1!D$14:D$181,MATCH(B2487,Sheet1!A$14:A$181,0)),N2491))))</f>
        <v>2</v>
      </c>
      <c r="O2492" t="str">
        <f>IF(ISTEXT(E2492),"",IF(ISBLANK(E2492),"",IF(ISTEXT(D2492),"",IF(A2487="Invoice No. : ",INDEX(Sheet1!E$14:E$181,MATCH(B2487,Sheet1!A$14:A$181,0)),O2491))))</f>
        <v>RUBY</v>
      </c>
      <c r="P2492" t="str">
        <f>IF(ISTEXT(E2492),"",IF(ISBLANK(E2492),"",IF(ISTEXT(D2492),"",IF(A2487="Invoice No. : ",INDEX(Sheet1!G$14:G$181,MATCH(B2487,Sheet1!A$14:A$181,0)),P2491))))</f>
        <v>DOMAGTO, CORNELIA TIMMANGO</v>
      </c>
      <c r="Q2492">
        <f t="shared" si="155"/>
        <v>130591.09</v>
      </c>
    </row>
    <row r="2493" spans="1:17" x14ac:dyDescent="0.2">
      <c r="A2493" s="10" t="s">
        <v>1555</v>
      </c>
      <c r="B2493" s="10" t="s">
        <v>1556</v>
      </c>
      <c r="C2493" s="11">
        <v>1</v>
      </c>
      <c r="D2493" s="11">
        <v>66.5</v>
      </c>
      <c r="E2493" s="11">
        <v>66.5</v>
      </c>
      <c r="F2493" s="26">
        <f t="shared" si="152"/>
        <v>2145444</v>
      </c>
      <c r="G2493" s="26">
        <f>IF(ISTEXT(E2493),"",IF(ISBLANK(E2493),"",IF(ISTEXT(D2493),"",IF(A2488="Invoice No. : ",INDEX(Sheet1!F$14:F$181,MATCH(B2488,Sheet1!A$14:A$181,0)),G2492))))</f>
        <v>17791</v>
      </c>
      <c r="H2493" s="26" t="str">
        <f t="shared" si="153"/>
        <v>01/17/2023</v>
      </c>
      <c r="I2493" s="26" t="str">
        <f>IF(ISTEXT(E2493),"",IF(ISBLANK(E2493),"",IF(ISTEXT(D2493),"",IF(A2488="Invoice No. : ",TEXT(INDEX(Sheet1!C$14:C$200,MATCH(B2488,Sheet1!A$14:A$200,0)),"hh:mm:ss"),I2492))))</f>
        <v>16:46:31</v>
      </c>
      <c r="J2493">
        <f t="shared" si="154"/>
        <v>414.24</v>
      </c>
      <c r="K2493">
        <f>IF(ISBLANK(G2493),"",IF(ISTEXT(G2493),"",INDEX(Sheet1!H$14:H$181,MATCH(F2493,Sheet1!A$14:A$181,0))))</f>
        <v>346.5</v>
      </c>
      <c r="L2493">
        <f>IF(ISBLANK(G2493),"",IF(ISTEXT(G2493),"",INDEX(Sheet1!I$14:I$181,MATCH(F2493,Sheet1!A$14:A$181,0))))</f>
        <v>67.739999999999995</v>
      </c>
      <c r="M2493" t="str">
        <f>IF(ISBLANK(G2493),"",IF(ISTEXT(G2493),"",IF(INDEX(Sheet1!H$14:H$181,MATCH(F2493,Sheet1!A$14:A$181,0))&lt;&gt;0,IF(INDEX(Sheet1!I$14:I$181,MATCH(F2493,Sheet1!A$14:A$181,0))&lt;&gt;0,"Loan &amp; Cash","Loan"),"Cash")))</f>
        <v>Loan &amp; Cash</v>
      </c>
      <c r="N2493">
        <f>IF(ISTEXT(E2493),"",IF(ISBLANK(E2493),"",IF(ISTEXT(D2493),"",IF(A2488="Invoice No. : ",INDEX(Sheet1!D$14:D$181,MATCH(B2488,Sheet1!A$14:A$181,0)),N2492))))</f>
        <v>2</v>
      </c>
      <c r="O2493" t="str">
        <f>IF(ISTEXT(E2493),"",IF(ISBLANK(E2493),"",IF(ISTEXT(D2493),"",IF(A2488="Invoice No. : ",INDEX(Sheet1!E$14:E$181,MATCH(B2488,Sheet1!A$14:A$181,0)),O2492))))</f>
        <v>RUBY</v>
      </c>
      <c r="P2493" t="str">
        <f>IF(ISTEXT(E2493),"",IF(ISBLANK(E2493),"",IF(ISTEXT(D2493),"",IF(A2488="Invoice No. : ",INDEX(Sheet1!G$14:G$181,MATCH(B2488,Sheet1!A$14:A$181,0)),P2492))))</f>
        <v>DOMAGTO, CORNELIA TIMMANGO</v>
      </c>
      <c r="Q2493">
        <f t="shared" si="155"/>
        <v>130591.09</v>
      </c>
    </row>
    <row r="2494" spans="1:17" x14ac:dyDescent="0.2">
      <c r="A2494" s="10" t="s">
        <v>1415</v>
      </c>
      <c r="B2494" s="10" t="s">
        <v>1416</v>
      </c>
      <c r="C2494" s="11">
        <v>2</v>
      </c>
      <c r="D2494" s="11">
        <v>13</v>
      </c>
      <c r="E2494" s="11">
        <v>26</v>
      </c>
      <c r="F2494" s="26">
        <f t="shared" si="152"/>
        <v>2145444</v>
      </c>
      <c r="G2494" s="26">
        <f>IF(ISTEXT(E2494),"",IF(ISBLANK(E2494),"",IF(ISTEXT(D2494),"",IF(A2489="Invoice No. : ",INDEX(Sheet1!F$14:F$181,MATCH(B2489,Sheet1!A$14:A$181,0)),G2493))))</f>
        <v>17791</v>
      </c>
      <c r="H2494" s="26" t="str">
        <f t="shared" si="153"/>
        <v>01/17/2023</v>
      </c>
      <c r="I2494" s="26" t="str">
        <f>IF(ISTEXT(E2494),"",IF(ISBLANK(E2494),"",IF(ISTEXT(D2494),"",IF(A2489="Invoice No. : ",TEXT(INDEX(Sheet1!C$14:C$200,MATCH(B2489,Sheet1!A$14:A$200,0)),"hh:mm:ss"),I2493))))</f>
        <v>16:46:31</v>
      </c>
      <c r="J2494">
        <f t="shared" si="154"/>
        <v>414.24</v>
      </c>
      <c r="K2494">
        <f>IF(ISBLANK(G2494),"",IF(ISTEXT(G2494),"",INDEX(Sheet1!H$14:H$181,MATCH(F2494,Sheet1!A$14:A$181,0))))</f>
        <v>346.5</v>
      </c>
      <c r="L2494">
        <f>IF(ISBLANK(G2494),"",IF(ISTEXT(G2494),"",INDEX(Sheet1!I$14:I$181,MATCH(F2494,Sheet1!A$14:A$181,0))))</f>
        <v>67.739999999999995</v>
      </c>
      <c r="M2494" t="str">
        <f>IF(ISBLANK(G2494),"",IF(ISTEXT(G2494),"",IF(INDEX(Sheet1!H$14:H$181,MATCH(F2494,Sheet1!A$14:A$181,0))&lt;&gt;0,IF(INDEX(Sheet1!I$14:I$181,MATCH(F2494,Sheet1!A$14:A$181,0))&lt;&gt;0,"Loan &amp; Cash","Loan"),"Cash")))</f>
        <v>Loan &amp; Cash</v>
      </c>
      <c r="N2494">
        <f>IF(ISTEXT(E2494),"",IF(ISBLANK(E2494),"",IF(ISTEXT(D2494),"",IF(A2489="Invoice No. : ",INDEX(Sheet1!D$14:D$181,MATCH(B2489,Sheet1!A$14:A$181,0)),N2493))))</f>
        <v>2</v>
      </c>
      <c r="O2494" t="str">
        <f>IF(ISTEXT(E2494),"",IF(ISBLANK(E2494),"",IF(ISTEXT(D2494),"",IF(A2489="Invoice No. : ",INDEX(Sheet1!E$14:E$181,MATCH(B2489,Sheet1!A$14:A$181,0)),O2493))))</f>
        <v>RUBY</v>
      </c>
      <c r="P2494" t="str">
        <f>IF(ISTEXT(E2494),"",IF(ISBLANK(E2494),"",IF(ISTEXT(D2494),"",IF(A2489="Invoice No. : ",INDEX(Sheet1!G$14:G$181,MATCH(B2489,Sheet1!A$14:A$181,0)),P2493))))</f>
        <v>DOMAGTO, CORNELIA TIMMANGO</v>
      </c>
      <c r="Q2494">
        <f t="shared" si="155"/>
        <v>130591.09</v>
      </c>
    </row>
    <row r="2495" spans="1:17" x14ac:dyDescent="0.2">
      <c r="A2495" s="10" t="s">
        <v>447</v>
      </c>
      <c r="B2495" s="10" t="s">
        <v>448</v>
      </c>
      <c r="C2495" s="11">
        <v>1.37</v>
      </c>
      <c r="D2495" s="11">
        <v>202</v>
      </c>
      <c r="E2495" s="11">
        <v>276.74</v>
      </c>
      <c r="F2495" s="26">
        <f t="shared" si="152"/>
        <v>2145444</v>
      </c>
      <c r="G2495" s="26">
        <f>IF(ISTEXT(E2495),"",IF(ISBLANK(E2495),"",IF(ISTEXT(D2495),"",IF(A2490="Invoice No. : ",INDEX(Sheet1!F$14:F$181,MATCH(B2490,Sheet1!A$14:A$181,0)),G2494))))</f>
        <v>17791</v>
      </c>
      <c r="H2495" s="26" t="str">
        <f t="shared" si="153"/>
        <v>01/17/2023</v>
      </c>
      <c r="I2495" s="26" t="str">
        <f>IF(ISTEXT(E2495),"",IF(ISBLANK(E2495),"",IF(ISTEXT(D2495),"",IF(A2490="Invoice No. : ",TEXT(INDEX(Sheet1!C$14:C$200,MATCH(B2490,Sheet1!A$14:A$200,0)),"hh:mm:ss"),I2494))))</f>
        <v>16:46:31</v>
      </c>
      <c r="J2495">
        <f t="shared" si="154"/>
        <v>414.24</v>
      </c>
      <c r="K2495">
        <f>IF(ISBLANK(G2495),"",IF(ISTEXT(G2495),"",INDEX(Sheet1!H$14:H$181,MATCH(F2495,Sheet1!A$14:A$181,0))))</f>
        <v>346.5</v>
      </c>
      <c r="L2495">
        <f>IF(ISBLANK(G2495),"",IF(ISTEXT(G2495),"",INDEX(Sheet1!I$14:I$181,MATCH(F2495,Sheet1!A$14:A$181,0))))</f>
        <v>67.739999999999995</v>
      </c>
      <c r="M2495" t="str">
        <f>IF(ISBLANK(G2495),"",IF(ISTEXT(G2495),"",IF(INDEX(Sheet1!H$14:H$181,MATCH(F2495,Sheet1!A$14:A$181,0))&lt;&gt;0,IF(INDEX(Sheet1!I$14:I$181,MATCH(F2495,Sheet1!A$14:A$181,0))&lt;&gt;0,"Loan &amp; Cash","Loan"),"Cash")))</f>
        <v>Loan &amp; Cash</v>
      </c>
      <c r="N2495">
        <f>IF(ISTEXT(E2495),"",IF(ISBLANK(E2495),"",IF(ISTEXT(D2495),"",IF(A2490="Invoice No. : ",INDEX(Sheet1!D$14:D$181,MATCH(B2490,Sheet1!A$14:A$181,0)),N2494))))</f>
        <v>2</v>
      </c>
      <c r="O2495" t="str">
        <f>IF(ISTEXT(E2495),"",IF(ISBLANK(E2495),"",IF(ISTEXT(D2495),"",IF(A2490="Invoice No. : ",INDEX(Sheet1!E$14:E$181,MATCH(B2490,Sheet1!A$14:A$181,0)),O2494))))</f>
        <v>RUBY</v>
      </c>
      <c r="P2495" t="str">
        <f>IF(ISTEXT(E2495),"",IF(ISBLANK(E2495),"",IF(ISTEXT(D2495),"",IF(A2490="Invoice No. : ",INDEX(Sheet1!G$14:G$181,MATCH(B2490,Sheet1!A$14:A$181,0)),P2494))))</f>
        <v>DOMAGTO, CORNELIA TIMMANGO</v>
      </c>
      <c r="Q2495">
        <f t="shared" si="155"/>
        <v>130591.09</v>
      </c>
    </row>
    <row r="2496" spans="1:17" x14ac:dyDescent="0.2">
      <c r="D2496" s="12" t="s">
        <v>16</v>
      </c>
      <c r="E2496" s="13">
        <v>414.24</v>
      </c>
      <c r="F2496" s="26" t="str">
        <f t="shared" si="152"/>
        <v/>
      </c>
      <c r="G2496" s="26" t="str">
        <f>IF(ISTEXT(E2496),"",IF(ISBLANK(E2496),"",IF(ISTEXT(D2496),"",IF(A2491="Invoice No. : ",INDEX(Sheet1!F$14:F$181,MATCH(B2491,Sheet1!A$14:A$181,0)),G2495))))</f>
        <v/>
      </c>
      <c r="H2496" s="26" t="str">
        <f t="shared" si="153"/>
        <v/>
      </c>
      <c r="I2496" s="26" t="str">
        <f>IF(ISTEXT(E2496),"",IF(ISBLANK(E2496),"",IF(ISTEXT(D2496),"",IF(A2491="Invoice No. : ",TEXT(INDEX(Sheet1!C$14:C$200,MATCH(B2491,Sheet1!A$14:A$200,0)),"hh:mm:ss"),I2495))))</f>
        <v/>
      </c>
      <c r="J2496" t="str">
        <f t="shared" si="154"/>
        <v/>
      </c>
      <c r="K2496" t="str">
        <f>IF(ISBLANK(G2496),"",IF(ISTEXT(G2496),"",INDEX(Sheet1!H$14:H$181,MATCH(F2496,Sheet1!A$14:A$181,0))))</f>
        <v/>
      </c>
      <c r="L2496" t="str">
        <f>IF(ISBLANK(G2496),"",IF(ISTEXT(G2496),"",INDEX(Sheet1!I$14:I$181,MATCH(F2496,Sheet1!A$14:A$181,0))))</f>
        <v/>
      </c>
      <c r="M2496" t="str">
        <f>IF(ISBLANK(G2496),"",IF(ISTEXT(G2496),"",IF(INDEX(Sheet1!H$14:H$181,MATCH(F2496,Sheet1!A$14:A$181,0))&lt;&gt;0,IF(INDEX(Sheet1!I$14:I$181,MATCH(F2496,Sheet1!A$14:A$181,0))&lt;&gt;0,"Loan &amp; Cash","Loan"),"Cash")))</f>
        <v/>
      </c>
      <c r="N2496" t="str">
        <f>IF(ISTEXT(E2496),"",IF(ISBLANK(E2496),"",IF(ISTEXT(D2496),"",IF(A2491="Invoice No. : ",INDEX(Sheet1!D$14:D$181,MATCH(B2491,Sheet1!A$14:A$181,0)),N2495))))</f>
        <v/>
      </c>
      <c r="O2496" t="str">
        <f>IF(ISTEXT(E2496),"",IF(ISBLANK(E2496),"",IF(ISTEXT(D2496),"",IF(A2491="Invoice No. : ",INDEX(Sheet1!E$14:E$181,MATCH(B2491,Sheet1!A$14:A$181,0)),O2495))))</f>
        <v/>
      </c>
      <c r="P2496" t="str">
        <f>IF(ISTEXT(E2496),"",IF(ISBLANK(E2496),"",IF(ISTEXT(D2496),"",IF(A2491="Invoice No. : ",INDEX(Sheet1!G$14:G$181,MATCH(B2491,Sheet1!A$14:A$181,0)),P2495))))</f>
        <v/>
      </c>
      <c r="Q2496" t="str">
        <f t="shared" si="155"/>
        <v/>
      </c>
    </row>
    <row r="2497" spans="4:17" x14ac:dyDescent="0.2">
      <c r="D2497" s="12" t="s">
        <v>1557</v>
      </c>
      <c r="E2497" s="13">
        <v>130591.09</v>
      </c>
      <c r="F2497" s="26" t="str">
        <f t="shared" si="152"/>
        <v/>
      </c>
      <c r="G2497" s="26" t="str">
        <f>IF(ISTEXT(E2497),"",IF(ISBLANK(E2497),"",IF(ISTEXT(D2497),"",IF(A2492="Invoice No. : ",INDEX(Sheet1!F$14:F$181,MATCH(B2492,Sheet1!A$14:A$181,0)),G2496))))</f>
        <v/>
      </c>
      <c r="H2497" s="26" t="str">
        <f t="shared" si="153"/>
        <v/>
      </c>
      <c r="I2497" s="26" t="str">
        <f>IF(ISTEXT(E2497),"",IF(ISBLANK(E2497),"",IF(ISTEXT(D2497),"",IF(A2492="Invoice No. : ",TEXT(INDEX(Sheet1!C$14:C$200,MATCH(B2492,Sheet1!A$14:A$200,0)),"hh:mm:ss"),I2496))))</f>
        <v/>
      </c>
      <c r="J2497" t="str">
        <f t="shared" si="154"/>
        <v/>
      </c>
      <c r="K2497" t="str">
        <f>IF(ISBLANK(G2497),"",IF(ISTEXT(G2497),"",INDEX(Sheet1!H$14:H$181,MATCH(F2497,Sheet1!A$14:A$181,0))))</f>
        <v/>
      </c>
      <c r="L2497" t="str">
        <f>IF(ISBLANK(G2497),"",IF(ISTEXT(G2497),"",INDEX(Sheet1!I$14:I$181,MATCH(F2497,Sheet1!A$14:A$181,0))))</f>
        <v/>
      </c>
      <c r="M2497" t="str">
        <f>IF(ISBLANK(G2497),"",IF(ISTEXT(G2497),"",IF(INDEX(Sheet1!H$14:H$181,MATCH(F2497,Sheet1!A$14:A$181,0))&lt;&gt;0,IF(INDEX(Sheet1!I$14:I$181,MATCH(F2497,Sheet1!A$14:A$181,0))&lt;&gt;0,"Loan &amp; Cash","Loan"),"Cash")))</f>
        <v/>
      </c>
      <c r="N2497" t="str">
        <f>IF(ISTEXT(E2497),"",IF(ISBLANK(E2497),"",IF(ISTEXT(D2497),"",IF(A2492="Invoice No. : ",INDEX(Sheet1!D$14:D$181,MATCH(B2492,Sheet1!A$14:A$181,0)),N2496))))</f>
        <v/>
      </c>
      <c r="O2497" t="str">
        <f>IF(ISTEXT(E2497),"",IF(ISBLANK(E2497),"",IF(ISTEXT(D2497),"",IF(A2492="Invoice No. : ",INDEX(Sheet1!E$14:E$181,MATCH(B2492,Sheet1!A$14:A$181,0)),O2496))))</f>
        <v/>
      </c>
      <c r="P2497" t="str">
        <f>IF(ISTEXT(E2497),"",IF(ISBLANK(E2497),"",IF(ISTEXT(D2497),"",IF(A2492="Invoice No. : ",INDEX(Sheet1!G$14:G$181,MATCH(B2492,Sheet1!A$14:A$181,0)),P2496))))</f>
        <v/>
      </c>
      <c r="Q2497" t="str">
        <f t="shared" si="155"/>
        <v/>
      </c>
    </row>
    <row r="2498" spans="4:17" x14ac:dyDescent="0.2">
      <c r="F2498" s="26" t="str">
        <f t="shared" si="152"/>
        <v/>
      </c>
      <c r="G2498" s="26" t="str">
        <f>IF(ISTEXT(E2498),"",IF(ISBLANK(E2498),"",IF(ISTEXT(D2498),"",IF(A2493="Invoice No. : ",INDEX(Sheet1!F$14:F$181,MATCH(B2493,Sheet1!A$14:A$181,0)),G2497))))</f>
        <v/>
      </c>
      <c r="H2498" s="26" t="str">
        <f t="shared" si="153"/>
        <v/>
      </c>
      <c r="I2498" s="26" t="str">
        <f>IF(ISTEXT(E2498),"",IF(ISBLANK(E2498),"",IF(ISTEXT(D2498),"",IF(A2493="Invoice No. : ",TEXT(INDEX(Sheet1!C$14:C$200,MATCH(B2493,Sheet1!A$14:A$200,0)),"hh:mm:ss"),I2497))))</f>
        <v/>
      </c>
      <c r="J2498" t="str">
        <f t="shared" si="154"/>
        <v/>
      </c>
      <c r="K2498" t="str">
        <f>IF(ISBLANK(G2498),"",IF(ISTEXT(G2498),"",INDEX(Sheet1!H$14:H$181,MATCH(F2498,Sheet1!A$14:A$181,0))))</f>
        <v/>
      </c>
      <c r="L2498" t="str">
        <f>IF(ISBLANK(G2498),"",IF(ISTEXT(G2498),"",INDEX(Sheet1!I$14:I$181,MATCH(F2498,Sheet1!A$14:A$181,0))))</f>
        <v/>
      </c>
      <c r="M2498" t="str">
        <f>IF(ISBLANK(G2498),"",IF(ISTEXT(G2498),"",IF(INDEX(Sheet1!H$14:H$181,MATCH(F2498,Sheet1!A$14:A$181,0))&lt;&gt;0,IF(INDEX(Sheet1!I$14:I$181,MATCH(F2498,Sheet1!A$14:A$181,0))&lt;&gt;0,"Loan &amp; Cash","Loan"),"Cash")))</f>
        <v/>
      </c>
      <c r="N2498" t="str">
        <f>IF(ISTEXT(E2498),"",IF(ISBLANK(E2498),"",IF(ISTEXT(D2498),"",IF(A2493="Invoice No. : ",INDEX(Sheet1!D$14:D$181,MATCH(B2493,Sheet1!A$14:A$181,0)),N2497))))</f>
        <v/>
      </c>
      <c r="O2498" t="str">
        <f>IF(ISTEXT(E2498),"",IF(ISBLANK(E2498),"",IF(ISTEXT(D2498),"",IF(A2493="Invoice No. : ",INDEX(Sheet1!E$14:E$181,MATCH(B2493,Sheet1!A$14:A$181,0)),O2497))))</f>
        <v/>
      </c>
      <c r="P2498" t="str">
        <f>IF(ISTEXT(E2498),"",IF(ISBLANK(E2498),"",IF(ISTEXT(D2498),"",IF(A2493="Invoice No. : ",INDEX(Sheet1!G$14:G$181,MATCH(B2493,Sheet1!A$14:A$181,0)),P2497))))</f>
        <v/>
      </c>
      <c r="Q2498" t="str">
        <f t="shared" si="155"/>
        <v/>
      </c>
    </row>
    <row r="2499" spans="4:17" x14ac:dyDescent="0.2">
      <c r="F2499" s="26" t="str">
        <f t="shared" si="152"/>
        <v/>
      </c>
      <c r="G2499" s="26" t="str">
        <f>IF(ISTEXT(E2499),"",IF(ISBLANK(E2499),"",IF(ISTEXT(D2499),"",IF(A2494="Invoice No. : ",INDEX(Sheet1!F$14:F$181,MATCH(B2494,Sheet1!A$14:A$181,0)),G2498))))</f>
        <v/>
      </c>
      <c r="H2499" s="26" t="str">
        <f t="shared" si="153"/>
        <v/>
      </c>
      <c r="I2499" s="26" t="str">
        <f>IF(ISTEXT(E2499),"",IF(ISBLANK(E2499),"",IF(ISTEXT(D2499),"",IF(A2494="Invoice No. : ",TEXT(INDEX(Sheet1!C$14:C$200,MATCH(B2494,Sheet1!A$14:A$200,0)),"hh:mm:ss"),I2498))))</f>
        <v/>
      </c>
      <c r="J2499" t="str">
        <f t="shared" si="154"/>
        <v/>
      </c>
      <c r="K2499" t="str">
        <f>IF(ISBLANK(G2499),"",IF(ISTEXT(G2499),"",INDEX(Sheet1!H$14:H$181,MATCH(F2499,Sheet1!A$14:A$181,0))))</f>
        <v/>
      </c>
      <c r="L2499" t="str">
        <f>IF(ISBLANK(G2499),"",IF(ISTEXT(G2499),"",INDEX(Sheet1!I$14:I$181,MATCH(F2499,Sheet1!A$14:A$181,0))))</f>
        <v/>
      </c>
      <c r="M2499" t="str">
        <f>IF(ISBLANK(G2499),"",IF(ISTEXT(G2499),"",IF(INDEX(Sheet1!H$14:H$181,MATCH(F2499,Sheet1!A$14:A$181,0))&lt;&gt;0,IF(INDEX(Sheet1!I$14:I$181,MATCH(F2499,Sheet1!A$14:A$181,0))&lt;&gt;0,"Loan &amp; Cash","Loan"),"Cash")))</f>
        <v/>
      </c>
      <c r="N2499" t="str">
        <f>IF(ISTEXT(E2499),"",IF(ISBLANK(E2499),"",IF(ISTEXT(D2499),"",IF(A2494="Invoice No. : ",INDEX(Sheet1!D$14:D$181,MATCH(B2494,Sheet1!A$14:A$181,0)),N2498))))</f>
        <v/>
      </c>
      <c r="O2499" t="str">
        <f>IF(ISTEXT(E2499),"",IF(ISBLANK(E2499),"",IF(ISTEXT(D2499),"",IF(A2494="Invoice No. : ",INDEX(Sheet1!E$14:E$181,MATCH(B2494,Sheet1!A$14:A$181,0)),O2498))))</f>
        <v/>
      </c>
      <c r="P2499" t="str">
        <f>IF(ISTEXT(E2499),"",IF(ISBLANK(E2499),"",IF(ISTEXT(D2499),"",IF(A2494="Invoice No. : ",INDEX(Sheet1!G$14:G$181,MATCH(B2494,Sheet1!A$14:A$181,0)),P2498))))</f>
        <v/>
      </c>
      <c r="Q2499" t="str">
        <f t="shared" si="155"/>
        <v/>
      </c>
    </row>
  </sheetData>
  <pageMargins left="0.11666666666666667" right="0.11666666666666667" top="0.11666666666666667" bottom="0.11666666666666667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86"/>
  <sheetViews>
    <sheetView topLeftCell="A159" workbookViewId="0">
      <selection activeCell="P8" sqref="P8"/>
    </sheetView>
  </sheetViews>
  <sheetFormatPr defaultRowHeight="12.75" x14ac:dyDescent="0.2"/>
  <cols>
    <col min="1" max="10" width="11.42578125" customWidth="1"/>
  </cols>
  <sheetData>
    <row r="4" spans="1:10" ht="15.75" x14ac:dyDescent="0.2">
      <c r="G4" s="1" t="s">
        <v>0</v>
      </c>
    </row>
    <row r="5" spans="1:10" x14ac:dyDescent="0.2">
      <c r="G5" s="2" t="s">
        <v>1</v>
      </c>
    </row>
    <row r="6" spans="1:10" ht="15.75" x14ac:dyDescent="0.2">
      <c r="G6" s="1" t="s">
        <v>1558</v>
      </c>
    </row>
    <row r="8" spans="1:10" x14ac:dyDescent="0.2">
      <c r="G8" s="2" t="s">
        <v>3</v>
      </c>
    </row>
    <row r="12" spans="1:10" x14ac:dyDescent="0.2">
      <c r="A12" s="14" t="s">
        <v>1559</v>
      </c>
      <c r="B12" s="15" t="s">
        <v>1560</v>
      </c>
      <c r="C12" s="15" t="s">
        <v>1561</v>
      </c>
      <c r="D12" s="15" t="s">
        <v>1562</v>
      </c>
      <c r="E12" s="15" t="s">
        <v>1563</v>
      </c>
      <c r="F12" s="14" t="s">
        <v>1564</v>
      </c>
      <c r="G12" s="14" t="s">
        <v>1565</v>
      </c>
      <c r="H12" s="16" t="s">
        <v>1566</v>
      </c>
      <c r="I12" s="16" t="s">
        <v>1567</v>
      </c>
      <c r="J12" s="16" t="s">
        <v>13</v>
      </c>
    </row>
    <row r="14" spans="1:10" x14ac:dyDescent="0.2">
      <c r="A14" s="17">
        <v>925272</v>
      </c>
      <c r="B14" s="18">
        <v>44943</v>
      </c>
      <c r="C14" s="19">
        <v>0.37001157407407409</v>
      </c>
      <c r="D14" s="20">
        <v>1</v>
      </c>
      <c r="E14" s="21" t="s">
        <v>6</v>
      </c>
      <c r="F14" s="17">
        <v>999999998</v>
      </c>
      <c r="G14" s="22" t="s">
        <v>1568</v>
      </c>
      <c r="H14" s="23">
        <v>200</v>
      </c>
      <c r="I14" s="23">
        <v>9</v>
      </c>
      <c r="J14" s="23">
        <v>209</v>
      </c>
    </row>
    <row r="15" spans="1:10" x14ac:dyDescent="0.2">
      <c r="A15" s="17">
        <v>925273</v>
      </c>
      <c r="B15" s="18">
        <v>44943</v>
      </c>
      <c r="C15" s="19">
        <v>0.37854166666666667</v>
      </c>
      <c r="D15" s="20">
        <v>1</v>
      </c>
      <c r="E15" s="21" t="s">
        <v>6</v>
      </c>
      <c r="F15" s="17">
        <v>999999998</v>
      </c>
      <c r="G15" s="22" t="s">
        <v>1568</v>
      </c>
      <c r="H15" s="23">
        <v>200</v>
      </c>
      <c r="I15" s="23">
        <v>85.5</v>
      </c>
      <c r="J15" s="23">
        <v>285.5</v>
      </c>
    </row>
    <row r="16" spans="1:10" x14ac:dyDescent="0.2">
      <c r="A16" s="17">
        <v>925274</v>
      </c>
      <c r="B16" s="18">
        <v>44943</v>
      </c>
      <c r="C16" s="19">
        <v>0.40449074074074076</v>
      </c>
      <c r="D16" s="20">
        <v>1</v>
      </c>
      <c r="E16" s="21" t="s">
        <v>6</v>
      </c>
      <c r="F16" s="17">
        <v>999999998</v>
      </c>
      <c r="G16" s="22" t="s">
        <v>1568</v>
      </c>
      <c r="H16" s="23">
        <v>200</v>
      </c>
      <c r="I16" s="23">
        <v>37.5</v>
      </c>
      <c r="J16" s="23">
        <v>237.5</v>
      </c>
    </row>
    <row r="17" spans="1:10" x14ac:dyDescent="0.2">
      <c r="A17" s="17">
        <v>925275</v>
      </c>
      <c r="B17" s="18">
        <v>44943</v>
      </c>
      <c r="C17" s="19">
        <v>0.41159722222222223</v>
      </c>
      <c r="D17" s="20">
        <v>1</v>
      </c>
      <c r="E17" s="21" t="s">
        <v>6</v>
      </c>
      <c r="F17" s="17">
        <v>999999998</v>
      </c>
      <c r="G17" s="22" t="s">
        <v>1568</v>
      </c>
      <c r="H17" s="23">
        <v>200</v>
      </c>
      <c r="I17" s="23">
        <v>9</v>
      </c>
      <c r="J17" s="23">
        <v>209</v>
      </c>
    </row>
    <row r="18" spans="1:10" x14ac:dyDescent="0.2">
      <c r="A18" s="17">
        <v>925276</v>
      </c>
      <c r="B18" s="18">
        <v>44943</v>
      </c>
      <c r="C18" s="19">
        <v>0.43189814814814814</v>
      </c>
      <c r="D18" s="20">
        <v>1</v>
      </c>
      <c r="E18" s="21" t="s">
        <v>6</v>
      </c>
      <c r="F18" s="17">
        <v>999999998</v>
      </c>
      <c r="G18" s="22" t="s">
        <v>1568</v>
      </c>
      <c r="H18" s="23">
        <v>400</v>
      </c>
      <c r="I18" s="23">
        <v>77.25</v>
      </c>
      <c r="J18" s="23">
        <v>477.25</v>
      </c>
    </row>
    <row r="19" spans="1:10" x14ac:dyDescent="0.2">
      <c r="A19" s="17">
        <v>925277</v>
      </c>
      <c r="B19" s="18">
        <v>44943</v>
      </c>
      <c r="C19" s="19">
        <v>0.43665509259259261</v>
      </c>
      <c r="D19" s="20">
        <v>1</v>
      </c>
      <c r="E19" s="21" t="s">
        <v>6</v>
      </c>
      <c r="F19" s="17">
        <v>999999998</v>
      </c>
      <c r="G19" s="22" t="s">
        <v>1568</v>
      </c>
      <c r="H19" s="23">
        <v>200</v>
      </c>
      <c r="I19" s="23">
        <v>40</v>
      </c>
      <c r="J19" s="23">
        <v>240</v>
      </c>
    </row>
    <row r="20" spans="1:10" x14ac:dyDescent="0.2">
      <c r="A20" s="17">
        <v>925278</v>
      </c>
      <c r="B20" s="18">
        <v>44943</v>
      </c>
      <c r="C20" s="19">
        <v>0.44297453703703704</v>
      </c>
      <c r="D20" s="20">
        <v>1</v>
      </c>
      <c r="E20" s="21" t="s">
        <v>6</v>
      </c>
      <c r="F20" s="17">
        <v>999999998</v>
      </c>
      <c r="G20" s="22" t="s">
        <v>1568</v>
      </c>
      <c r="H20" s="23">
        <v>200</v>
      </c>
      <c r="I20" s="23">
        <v>158.5</v>
      </c>
      <c r="J20" s="23">
        <v>358.5</v>
      </c>
    </row>
    <row r="21" spans="1:10" x14ac:dyDescent="0.2">
      <c r="A21" s="17">
        <v>925279</v>
      </c>
      <c r="B21" s="18">
        <v>44943</v>
      </c>
      <c r="C21" s="19">
        <v>0.4465277777777778</v>
      </c>
      <c r="D21" s="20">
        <v>1</v>
      </c>
      <c r="E21" s="21" t="s">
        <v>6</v>
      </c>
      <c r="F21" s="17">
        <v>43220</v>
      </c>
      <c r="G21" s="22" t="s">
        <v>1569</v>
      </c>
      <c r="H21" s="23">
        <v>2040</v>
      </c>
      <c r="I21" s="23">
        <v>0</v>
      </c>
      <c r="J21" s="23">
        <v>2040</v>
      </c>
    </row>
    <row r="22" spans="1:10" x14ac:dyDescent="0.2">
      <c r="A22" s="17">
        <v>925280</v>
      </c>
      <c r="B22" s="18">
        <v>44943</v>
      </c>
      <c r="C22" s="19">
        <v>0.47384259259259259</v>
      </c>
      <c r="D22" s="20">
        <v>1</v>
      </c>
      <c r="E22" s="21" t="s">
        <v>6</v>
      </c>
      <c r="F22" s="17">
        <v>999999998</v>
      </c>
      <c r="G22" s="22" t="s">
        <v>1568</v>
      </c>
      <c r="H22" s="23">
        <v>200</v>
      </c>
      <c r="I22" s="23">
        <v>102.5</v>
      </c>
      <c r="J22" s="23">
        <v>302.5</v>
      </c>
    </row>
    <row r="23" spans="1:10" x14ac:dyDescent="0.2">
      <c r="A23" s="17">
        <v>925281</v>
      </c>
      <c r="B23" s="18">
        <v>44943</v>
      </c>
      <c r="C23" s="19">
        <v>0.50991898148148151</v>
      </c>
      <c r="D23" s="20">
        <v>1</v>
      </c>
      <c r="E23" s="21" t="s">
        <v>6</v>
      </c>
      <c r="F23" s="17">
        <v>39274</v>
      </c>
      <c r="G23" s="22" t="s">
        <v>1570</v>
      </c>
      <c r="H23" s="23">
        <v>0</v>
      </c>
      <c r="I23" s="23">
        <v>1045.25</v>
      </c>
      <c r="J23" s="23">
        <v>1045.25</v>
      </c>
    </row>
    <row r="24" spans="1:10" x14ac:dyDescent="0.2">
      <c r="A24" s="17">
        <v>925282</v>
      </c>
      <c r="B24" s="18">
        <v>44943</v>
      </c>
      <c r="C24" s="19">
        <v>0.52740740740740744</v>
      </c>
      <c r="D24" s="20">
        <v>1</v>
      </c>
      <c r="E24" s="21" t="s">
        <v>6</v>
      </c>
      <c r="F24" s="17">
        <v>49755</v>
      </c>
      <c r="G24" s="22" t="s">
        <v>1571</v>
      </c>
      <c r="H24" s="23">
        <v>0</v>
      </c>
      <c r="I24" s="23">
        <v>19</v>
      </c>
      <c r="J24" s="23">
        <v>19</v>
      </c>
    </row>
    <row r="25" spans="1:10" x14ac:dyDescent="0.2">
      <c r="A25" s="17">
        <v>925283</v>
      </c>
      <c r="B25" s="18">
        <v>44943</v>
      </c>
      <c r="C25" s="19">
        <v>0.5276967592592593</v>
      </c>
      <c r="D25" s="20">
        <v>1</v>
      </c>
      <c r="E25" s="21" t="s">
        <v>6</v>
      </c>
      <c r="F25" s="17">
        <v>49755</v>
      </c>
      <c r="G25" s="22" t="s">
        <v>1571</v>
      </c>
      <c r="H25" s="23">
        <v>0</v>
      </c>
      <c r="I25" s="23">
        <v>16.25</v>
      </c>
      <c r="J25" s="23">
        <v>16.25</v>
      </c>
    </row>
    <row r="26" spans="1:10" x14ac:dyDescent="0.2">
      <c r="A26" s="17">
        <v>925284</v>
      </c>
      <c r="B26" s="18">
        <v>44943</v>
      </c>
      <c r="C26" s="19">
        <v>0.53546296296296292</v>
      </c>
      <c r="D26" s="20">
        <v>1</v>
      </c>
      <c r="E26" s="21" t="s">
        <v>6</v>
      </c>
      <c r="F26" s="17">
        <v>49755</v>
      </c>
      <c r="G26" s="22" t="s">
        <v>1571</v>
      </c>
      <c r="H26" s="23">
        <v>200</v>
      </c>
      <c r="I26" s="23">
        <v>3.5</v>
      </c>
      <c r="J26" s="23">
        <v>203.5</v>
      </c>
    </row>
    <row r="27" spans="1:10" x14ac:dyDescent="0.2">
      <c r="A27" s="17">
        <v>925285</v>
      </c>
      <c r="B27" s="18">
        <v>44943</v>
      </c>
      <c r="C27" s="19">
        <v>0.55901620370370375</v>
      </c>
      <c r="D27" s="20">
        <v>1</v>
      </c>
      <c r="E27" s="21" t="s">
        <v>6</v>
      </c>
      <c r="F27" s="17">
        <v>999999998</v>
      </c>
      <c r="G27" s="22" t="s">
        <v>1568</v>
      </c>
      <c r="H27" s="23">
        <v>200</v>
      </c>
      <c r="I27" s="23">
        <v>16.25</v>
      </c>
      <c r="J27" s="23">
        <v>216.25</v>
      </c>
    </row>
    <row r="28" spans="1:10" x14ac:dyDescent="0.2">
      <c r="A28" s="17">
        <v>925286</v>
      </c>
      <c r="B28" s="18">
        <v>44943</v>
      </c>
      <c r="C28" s="19">
        <v>0.57363425925925926</v>
      </c>
      <c r="D28" s="20">
        <v>1</v>
      </c>
      <c r="E28" s="21" t="s">
        <v>6</v>
      </c>
      <c r="F28" s="17">
        <v>999999998</v>
      </c>
      <c r="G28" s="22" t="s">
        <v>1568</v>
      </c>
      <c r="H28" s="23">
        <v>600</v>
      </c>
      <c r="I28" s="23">
        <v>0</v>
      </c>
      <c r="J28" s="23">
        <v>600</v>
      </c>
    </row>
    <row r="29" spans="1:10" x14ac:dyDescent="0.2">
      <c r="A29" s="17">
        <v>925287</v>
      </c>
      <c r="B29" s="18">
        <v>44943</v>
      </c>
      <c r="C29" s="19">
        <v>0.6720949074074074</v>
      </c>
      <c r="D29" s="20">
        <v>1</v>
      </c>
      <c r="E29" s="21" t="s">
        <v>6</v>
      </c>
      <c r="F29" s="17">
        <v>41404</v>
      </c>
      <c r="G29" s="22" t="s">
        <v>1572</v>
      </c>
      <c r="H29" s="23">
        <v>853.75</v>
      </c>
      <c r="I29" s="23">
        <v>0</v>
      </c>
      <c r="J29" s="23">
        <v>853.75</v>
      </c>
    </row>
    <row r="30" spans="1:10" x14ac:dyDescent="0.2">
      <c r="A30" s="17">
        <v>925288</v>
      </c>
      <c r="B30" s="18">
        <v>44943</v>
      </c>
      <c r="C30" s="19">
        <v>0.67350694444444448</v>
      </c>
      <c r="D30" s="20">
        <v>1</v>
      </c>
      <c r="E30" s="21" t="s">
        <v>6</v>
      </c>
      <c r="F30" s="17">
        <v>22041</v>
      </c>
      <c r="G30" s="22" t="s">
        <v>1573</v>
      </c>
      <c r="H30" s="23">
        <v>0</v>
      </c>
      <c r="I30" s="23">
        <v>48.25</v>
      </c>
      <c r="J30" s="23">
        <v>48.25</v>
      </c>
    </row>
    <row r="31" spans="1:10" x14ac:dyDescent="0.2">
      <c r="A31" s="17">
        <v>925289</v>
      </c>
      <c r="B31" s="18">
        <v>44943</v>
      </c>
      <c r="C31" s="19">
        <v>0.67452546296296301</v>
      </c>
      <c r="D31" s="20">
        <v>1</v>
      </c>
      <c r="E31" s="21" t="s">
        <v>6</v>
      </c>
      <c r="F31" s="17">
        <v>31958</v>
      </c>
      <c r="G31" s="22" t="s">
        <v>1574</v>
      </c>
      <c r="H31" s="23">
        <v>203.5</v>
      </c>
      <c r="I31" s="23">
        <v>0</v>
      </c>
      <c r="J31" s="23">
        <v>203.5</v>
      </c>
    </row>
    <row r="32" spans="1:10" x14ac:dyDescent="0.2">
      <c r="A32" s="17">
        <v>925290</v>
      </c>
      <c r="B32" s="18">
        <v>44943</v>
      </c>
      <c r="C32" s="19">
        <v>0.67592592592592593</v>
      </c>
      <c r="D32" s="20">
        <v>1</v>
      </c>
      <c r="E32" s="21" t="s">
        <v>6</v>
      </c>
      <c r="F32" s="17">
        <v>41404</v>
      </c>
      <c r="G32" s="22" t="s">
        <v>1572</v>
      </c>
      <c r="H32" s="23">
        <v>170</v>
      </c>
      <c r="I32" s="23">
        <v>0</v>
      </c>
      <c r="J32" s="23">
        <v>170</v>
      </c>
    </row>
    <row r="33" spans="1:10" x14ac:dyDescent="0.2">
      <c r="A33" s="17">
        <v>925291</v>
      </c>
      <c r="B33" s="18">
        <v>44943</v>
      </c>
      <c r="C33" s="19">
        <v>0.68060185185185185</v>
      </c>
      <c r="D33" s="20">
        <v>1</v>
      </c>
      <c r="E33" s="21" t="s">
        <v>6</v>
      </c>
      <c r="F33" s="17">
        <v>999999998</v>
      </c>
      <c r="G33" s="22" t="s">
        <v>1568</v>
      </c>
      <c r="H33" s="23">
        <v>200</v>
      </c>
      <c r="I33" s="23">
        <v>8.5</v>
      </c>
      <c r="J33" s="23">
        <v>208.5</v>
      </c>
    </row>
    <row r="34" spans="1:10" x14ac:dyDescent="0.2">
      <c r="A34" s="17">
        <v>925292</v>
      </c>
      <c r="B34" s="18">
        <v>44943</v>
      </c>
      <c r="C34" s="19">
        <v>0.6834027777777778</v>
      </c>
      <c r="D34" s="20">
        <v>1</v>
      </c>
      <c r="E34" s="21" t="s">
        <v>6</v>
      </c>
      <c r="F34" s="17">
        <v>999999995</v>
      </c>
      <c r="G34" s="22" t="s">
        <v>1575</v>
      </c>
      <c r="H34" s="23">
        <v>200</v>
      </c>
      <c r="I34" s="23">
        <v>108.25</v>
      </c>
      <c r="J34" s="23">
        <v>308.25</v>
      </c>
    </row>
    <row r="35" spans="1:10" x14ac:dyDescent="0.2">
      <c r="A35" s="17">
        <v>925293</v>
      </c>
      <c r="B35" s="18">
        <v>44943</v>
      </c>
      <c r="C35" s="19">
        <v>0.69276620370370368</v>
      </c>
      <c r="D35" s="20">
        <v>1</v>
      </c>
      <c r="E35" s="21" t="s">
        <v>6</v>
      </c>
      <c r="F35" s="17">
        <v>4725</v>
      </c>
      <c r="G35" s="22" t="s">
        <v>1576</v>
      </c>
      <c r="H35" s="23">
        <v>2795.5</v>
      </c>
      <c r="I35" s="23">
        <v>0</v>
      </c>
      <c r="J35" s="23">
        <v>2795.5</v>
      </c>
    </row>
    <row r="36" spans="1:10" x14ac:dyDescent="0.2">
      <c r="A36" s="17">
        <v>2145299</v>
      </c>
      <c r="B36" s="18">
        <v>44943</v>
      </c>
      <c r="C36" s="19">
        <v>0.34314814814814815</v>
      </c>
      <c r="D36" s="20">
        <v>2</v>
      </c>
      <c r="E36" s="21" t="s">
        <v>185</v>
      </c>
      <c r="F36" s="17">
        <v>10050</v>
      </c>
      <c r="G36" s="22" t="s">
        <v>1577</v>
      </c>
      <c r="H36" s="23">
        <v>310.75</v>
      </c>
      <c r="I36" s="23">
        <v>0</v>
      </c>
      <c r="J36" s="23">
        <v>310.75</v>
      </c>
    </row>
    <row r="37" spans="1:10" x14ac:dyDescent="0.2">
      <c r="A37" s="17">
        <v>2145300</v>
      </c>
      <c r="B37" s="18">
        <v>44943</v>
      </c>
      <c r="C37" s="19">
        <v>0.35465277777777776</v>
      </c>
      <c r="D37" s="20">
        <v>2</v>
      </c>
      <c r="E37" s="21" t="s">
        <v>185</v>
      </c>
      <c r="F37" s="17">
        <v>17523</v>
      </c>
      <c r="G37" s="22" t="s">
        <v>1578</v>
      </c>
      <c r="H37" s="23">
        <v>0</v>
      </c>
      <c r="I37" s="23">
        <v>47</v>
      </c>
      <c r="J37" s="23">
        <v>47</v>
      </c>
    </row>
    <row r="38" spans="1:10" x14ac:dyDescent="0.2">
      <c r="A38" s="17">
        <v>2145301</v>
      </c>
      <c r="B38" s="18">
        <v>44943</v>
      </c>
      <c r="C38" s="19">
        <v>0.35726851851851854</v>
      </c>
      <c r="D38" s="20">
        <v>2</v>
      </c>
      <c r="E38" s="21" t="s">
        <v>185</v>
      </c>
      <c r="F38" s="17">
        <v>20322</v>
      </c>
      <c r="G38" s="22" t="s">
        <v>1579</v>
      </c>
      <c r="H38" s="23">
        <v>0</v>
      </c>
      <c r="I38" s="23">
        <v>33</v>
      </c>
      <c r="J38" s="23">
        <v>33</v>
      </c>
    </row>
    <row r="39" spans="1:10" x14ac:dyDescent="0.2">
      <c r="A39" s="17">
        <v>2145302</v>
      </c>
      <c r="B39" s="18">
        <v>44943</v>
      </c>
      <c r="C39" s="19">
        <v>0.36206018518518518</v>
      </c>
      <c r="D39" s="20">
        <v>2</v>
      </c>
      <c r="E39" s="21" t="s">
        <v>185</v>
      </c>
      <c r="F39" s="17">
        <v>51285</v>
      </c>
      <c r="G39" s="22" t="s">
        <v>1580</v>
      </c>
      <c r="H39" s="23">
        <v>2040</v>
      </c>
      <c r="I39" s="23">
        <v>0</v>
      </c>
      <c r="J39" s="23">
        <v>2040</v>
      </c>
    </row>
    <row r="40" spans="1:10" x14ac:dyDescent="0.2">
      <c r="A40" s="17">
        <v>2145303</v>
      </c>
      <c r="B40" s="18">
        <v>44943</v>
      </c>
      <c r="C40" s="19">
        <v>0.36563657407407407</v>
      </c>
      <c r="D40" s="20">
        <v>2</v>
      </c>
      <c r="E40" s="21" t="s">
        <v>185</v>
      </c>
      <c r="F40" s="17">
        <v>999999995</v>
      </c>
      <c r="G40" s="22" t="s">
        <v>1575</v>
      </c>
      <c r="H40" s="23">
        <v>683</v>
      </c>
      <c r="I40" s="23">
        <v>0</v>
      </c>
      <c r="J40" s="23">
        <v>683</v>
      </c>
    </row>
    <row r="41" spans="1:10" x14ac:dyDescent="0.2">
      <c r="A41" s="17">
        <v>2145304</v>
      </c>
      <c r="B41" s="18">
        <v>44943</v>
      </c>
      <c r="C41" s="19">
        <v>0.36685185185185187</v>
      </c>
      <c r="D41" s="20">
        <v>2</v>
      </c>
      <c r="E41" s="21" t="s">
        <v>185</v>
      </c>
      <c r="F41" s="17">
        <v>45497</v>
      </c>
      <c r="G41" s="22" t="s">
        <v>1581</v>
      </c>
      <c r="H41" s="23">
        <v>0</v>
      </c>
      <c r="I41" s="23">
        <v>15</v>
      </c>
      <c r="J41" s="23">
        <v>15</v>
      </c>
    </row>
    <row r="42" spans="1:10" x14ac:dyDescent="0.2">
      <c r="A42" s="17">
        <v>2145305</v>
      </c>
      <c r="B42" s="18">
        <v>44943</v>
      </c>
      <c r="C42" s="19">
        <v>0.36910879629629628</v>
      </c>
      <c r="D42" s="20">
        <v>2</v>
      </c>
      <c r="E42" s="21" t="s">
        <v>185</v>
      </c>
      <c r="F42" s="17">
        <v>44809</v>
      </c>
      <c r="G42" s="22" t="s">
        <v>1582</v>
      </c>
      <c r="H42" s="23">
        <v>2040</v>
      </c>
      <c r="I42" s="23">
        <v>0</v>
      </c>
      <c r="J42" s="23">
        <v>2040</v>
      </c>
    </row>
    <row r="43" spans="1:10" x14ac:dyDescent="0.2">
      <c r="A43" s="17">
        <v>2145306</v>
      </c>
      <c r="B43" s="18">
        <v>44943</v>
      </c>
      <c r="C43" s="19">
        <v>0.37212962962962964</v>
      </c>
      <c r="D43" s="20">
        <v>2</v>
      </c>
      <c r="E43" s="21" t="s">
        <v>185</v>
      </c>
      <c r="F43" s="17">
        <v>44809</v>
      </c>
      <c r="G43" s="22" t="s">
        <v>1582</v>
      </c>
      <c r="H43" s="23">
        <v>3500</v>
      </c>
      <c r="I43" s="23">
        <v>5.75</v>
      </c>
      <c r="J43" s="23">
        <v>3505.75</v>
      </c>
    </row>
    <row r="44" spans="1:10" x14ac:dyDescent="0.2">
      <c r="A44" s="17">
        <v>2145307</v>
      </c>
      <c r="B44" s="18">
        <v>44943</v>
      </c>
      <c r="C44" s="19">
        <v>0.37425925925925924</v>
      </c>
      <c r="D44" s="20">
        <v>2</v>
      </c>
      <c r="E44" s="21" t="s">
        <v>185</v>
      </c>
      <c r="F44" s="17">
        <v>42697</v>
      </c>
      <c r="G44" s="22" t="s">
        <v>1583</v>
      </c>
      <c r="H44" s="23">
        <v>0</v>
      </c>
      <c r="I44" s="23">
        <v>1780.25</v>
      </c>
      <c r="J44" s="23">
        <v>1780.25</v>
      </c>
    </row>
    <row r="45" spans="1:10" x14ac:dyDescent="0.2">
      <c r="A45" s="17">
        <v>2145308</v>
      </c>
      <c r="B45" s="18">
        <v>44943</v>
      </c>
      <c r="C45" s="19">
        <v>0.37513888888888891</v>
      </c>
      <c r="D45" s="20">
        <v>2</v>
      </c>
      <c r="E45" s="21" t="s">
        <v>185</v>
      </c>
      <c r="F45" s="17">
        <v>42697</v>
      </c>
      <c r="G45" s="22" t="s">
        <v>1583</v>
      </c>
      <c r="H45" s="23">
        <v>0</v>
      </c>
      <c r="I45" s="23">
        <v>15</v>
      </c>
      <c r="J45" s="23">
        <v>15</v>
      </c>
    </row>
    <row r="46" spans="1:10" x14ac:dyDescent="0.2">
      <c r="A46" s="17">
        <v>2145309</v>
      </c>
      <c r="B46" s="18">
        <v>44943</v>
      </c>
      <c r="C46" s="19">
        <v>0.38818287037037036</v>
      </c>
      <c r="D46" s="20">
        <v>2</v>
      </c>
      <c r="E46" s="21" t="s">
        <v>185</v>
      </c>
      <c r="F46" s="17">
        <v>43208</v>
      </c>
      <c r="G46" s="22" t="s">
        <v>1584</v>
      </c>
      <c r="H46" s="23">
        <v>0</v>
      </c>
      <c r="I46" s="23">
        <v>405</v>
      </c>
      <c r="J46" s="23">
        <v>405</v>
      </c>
    </row>
    <row r="47" spans="1:10" x14ac:dyDescent="0.2">
      <c r="A47" s="17">
        <v>2145310</v>
      </c>
      <c r="B47" s="18">
        <v>44943</v>
      </c>
      <c r="C47" s="19">
        <v>0.39111111111111113</v>
      </c>
      <c r="D47" s="20">
        <v>2</v>
      </c>
      <c r="E47" s="21" t="s">
        <v>185</v>
      </c>
      <c r="F47" s="17">
        <v>25607</v>
      </c>
      <c r="G47" s="22" t="s">
        <v>1585</v>
      </c>
      <c r="H47" s="23">
        <v>0</v>
      </c>
      <c r="I47" s="23">
        <v>769.25</v>
      </c>
      <c r="J47" s="23">
        <v>769.25</v>
      </c>
    </row>
    <row r="48" spans="1:10" x14ac:dyDescent="0.2">
      <c r="A48" s="17">
        <v>2145311</v>
      </c>
      <c r="B48" s="18">
        <v>44943</v>
      </c>
      <c r="C48" s="19">
        <v>0.39230324074074074</v>
      </c>
      <c r="D48" s="20">
        <v>2</v>
      </c>
      <c r="E48" s="21" t="s">
        <v>185</v>
      </c>
      <c r="F48" s="17">
        <v>18601</v>
      </c>
      <c r="G48" s="22" t="s">
        <v>1586</v>
      </c>
      <c r="H48" s="23">
        <v>0</v>
      </c>
      <c r="I48" s="23">
        <v>60</v>
      </c>
      <c r="J48" s="23">
        <v>60</v>
      </c>
    </row>
    <row r="49" spans="1:10" x14ac:dyDescent="0.2">
      <c r="A49" s="17">
        <v>2145312</v>
      </c>
      <c r="B49" s="18">
        <v>44943</v>
      </c>
      <c r="C49" s="19">
        <v>0.39332175925925927</v>
      </c>
      <c r="D49" s="20">
        <v>2</v>
      </c>
      <c r="E49" s="21" t="s">
        <v>185</v>
      </c>
      <c r="F49" s="17">
        <v>18601</v>
      </c>
      <c r="G49" s="22" t="s">
        <v>1586</v>
      </c>
      <c r="H49" s="23">
        <v>0</v>
      </c>
      <c r="I49" s="23">
        <v>780.5</v>
      </c>
      <c r="J49" s="23">
        <v>780.5</v>
      </c>
    </row>
    <row r="50" spans="1:10" x14ac:dyDescent="0.2">
      <c r="A50" s="17">
        <v>2145313</v>
      </c>
      <c r="B50" s="18">
        <v>44943</v>
      </c>
      <c r="C50" s="19">
        <v>0.3941087962962963</v>
      </c>
      <c r="D50" s="20">
        <v>2</v>
      </c>
      <c r="E50" s="21" t="s">
        <v>185</v>
      </c>
      <c r="F50" s="17">
        <v>43627</v>
      </c>
      <c r="G50" s="22" t="s">
        <v>1587</v>
      </c>
      <c r="H50" s="23">
        <v>0</v>
      </c>
      <c r="I50" s="23">
        <v>154</v>
      </c>
      <c r="J50" s="23">
        <v>154</v>
      </c>
    </row>
    <row r="51" spans="1:10" x14ac:dyDescent="0.2">
      <c r="A51" s="17">
        <v>2145314</v>
      </c>
      <c r="B51" s="18">
        <v>44943</v>
      </c>
      <c r="C51" s="19">
        <v>0.39479166666666665</v>
      </c>
      <c r="D51" s="20">
        <v>2</v>
      </c>
      <c r="E51" s="21" t="s">
        <v>185</v>
      </c>
      <c r="F51" s="17">
        <v>42143</v>
      </c>
      <c r="G51" s="22" t="s">
        <v>1588</v>
      </c>
      <c r="H51" s="23">
        <v>0</v>
      </c>
      <c r="I51" s="23">
        <v>534</v>
      </c>
      <c r="J51" s="23">
        <v>534</v>
      </c>
    </row>
    <row r="52" spans="1:10" x14ac:dyDescent="0.2">
      <c r="A52" s="17">
        <v>2145315</v>
      </c>
      <c r="B52" s="18">
        <v>44943</v>
      </c>
      <c r="C52" s="19">
        <v>0.39496527777777779</v>
      </c>
      <c r="D52" s="20">
        <v>2</v>
      </c>
      <c r="E52" s="21" t="s">
        <v>185</v>
      </c>
      <c r="F52" s="17">
        <v>42143</v>
      </c>
      <c r="G52" s="22" t="s">
        <v>1588</v>
      </c>
      <c r="H52" s="23">
        <v>0</v>
      </c>
      <c r="I52" s="23">
        <v>10</v>
      </c>
      <c r="J52" s="23">
        <v>10</v>
      </c>
    </row>
    <row r="53" spans="1:10" x14ac:dyDescent="0.2">
      <c r="A53" s="17">
        <v>2145316</v>
      </c>
      <c r="B53" s="18">
        <v>44943</v>
      </c>
      <c r="C53" s="19">
        <v>0.39526620370370369</v>
      </c>
      <c r="D53" s="20">
        <v>2</v>
      </c>
      <c r="E53" s="21" t="s">
        <v>185</v>
      </c>
      <c r="F53" s="17">
        <v>50905</v>
      </c>
      <c r="G53" s="22" t="s">
        <v>1589</v>
      </c>
      <c r="H53" s="23">
        <v>0</v>
      </c>
      <c r="I53" s="23">
        <v>44.5</v>
      </c>
      <c r="J53" s="23">
        <v>44.5</v>
      </c>
    </row>
    <row r="54" spans="1:10" x14ac:dyDescent="0.2">
      <c r="A54" s="17">
        <v>2145317</v>
      </c>
      <c r="B54" s="18">
        <v>44943</v>
      </c>
      <c r="C54" s="19">
        <v>0.39600694444444445</v>
      </c>
      <c r="D54" s="20">
        <v>2</v>
      </c>
      <c r="E54" s="21" t="s">
        <v>185</v>
      </c>
      <c r="F54" s="17">
        <v>47179</v>
      </c>
      <c r="G54" s="22" t="s">
        <v>1590</v>
      </c>
      <c r="H54" s="23">
        <v>0</v>
      </c>
      <c r="I54" s="23">
        <v>2740</v>
      </c>
      <c r="J54" s="23">
        <v>2740</v>
      </c>
    </row>
    <row r="55" spans="1:10" x14ac:dyDescent="0.2">
      <c r="A55" s="17">
        <v>2145318</v>
      </c>
      <c r="B55" s="18">
        <v>44943</v>
      </c>
      <c r="C55" s="19">
        <v>0.40822916666666664</v>
      </c>
      <c r="D55" s="20">
        <v>2</v>
      </c>
      <c r="E55" s="21" t="s">
        <v>185</v>
      </c>
      <c r="F55" s="17">
        <v>38326</v>
      </c>
      <c r="G55" s="22" t="s">
        <v>1591</v>
      </c>
      <c r="H55" s="23">
        <v>2408.5</v>
      </c>
      <c r="I55" s="23">
        <v>0</v>
      </c>
      <c r="J55" s="23">
        <v>2408.5</v>
      </c>
    </row>
    <row r="56" spans="1:10" x14ac:dyDescent="0.2">
      <c r="A56" s="17">
        <v>2145319</v>
      </c>
      <c r="B56" s="18">
        <v>44943</v>
      </c>
      <c r="C56" s="19">
        <v>0.41456018518518517</v>
      </c>
      <c r="D56" s="20">
        <v>2</v>
      </c>
      <c r="E56" s="21" t="s">
        <v>185</v>
      </c>
      <c r="F56" s="17">
        <v>36833</v>
      </c>
      <c r="G56" s="22" t="s">
        <v>1592</v>
      </c>
      <c r="H56" s="23">
        <v>0</v>
      </c>
      <c r="I56" s="23">
        <v>70</v>
      </c>
      <c r="J56" s="23">
        <v>70</v>
      </c>
    </row>
    <row r="57" spans="1:10" x14ac:dyDescent="0.2">
      <c r="A57" s="17">
        <v>2145320</v>
      </c>
      <c r="B57" s="18">
        <v>44943</v>
      </c>
      <c r="C57" s="19">
        <v>0.41532407407407407</v>
      </c>
      <c r="D57" s="20">
        <v>2</v>
      </c>
      <c r="E57" s="21" t="s">
        <v>185</v>
      </c>
      <c r="F57" s="17">
        <v>50905</v>
      </c>
      <c r="G57" s="22" t="s">
        <v>1589</v>
      </c>
      <c r="H57" s="23">
        <v>0</v>
      </c>
      <c r="I57" s="23">
        <v>90</v>
      </c>
      <c r="J57" s="23">
        <v>90</v>
      </c>
    </row>
    <row r="58" spans="1:10" x14ac:dyDescent="0.2">
      <c r="A58" s="17">
        <v>2145321</v>
      </c>
      <c r="B58" s="18">
        <v>44943</v>
      </c>
      <c r="C58" s="19">
        <v>0.42046296296296298</v>
      </c>
      <c r="D58" s="20">
        <v>2</v>
      </c>
      <c r="E58" s="21" t="s">
        <v>185</v>
      </c>
      <c r="F58" s="17">
        <v>50905</v>
      </c>
      <c r="G58" s="22" t="s">
        <v>1589</v>
      </c>
      <c r="H58" s="23">
        <v>0</v>
      </c>
      <c r="I58" s="23">
        <v>32.5</v>
      </c>
      <c r="J58" s="23">
        <v>32.5</v>
      </c>
    </row>
    <row r="59" spans="1:10" x14ac:dyDescent="0.2">
      <c r="A59" s="17">
        <v>2145322</v>
      </c>
      <c r="B59" s="18">
        <v>44943</v>
      </c>
      <c r="C59" s="19">
        <v>0.42105324074074074</v>
      </c>
      <c r="D59" s="20">
        <v>2</v>
      </c>
      <c r="E59" s="21" t="s">
        <v>185</v>
      </c>
      <c r="F59" s="17">
        <v>50905</v>
      </c>
      <c r="G59" s="22" t="s">
        <v>1589</v>
      </c>
      <c r="H59" s="23">
        <v>0</v>
      </c>
      <c r="I59" s="23">
        <v>78</v>
      </c>
      <c r="J59" s="23">
        <v>78</v>
      </c>
    </row>
    <row r="60" spans="1:10" x14ac:dyDescent="0.2">
      <c r="A60" s="17">
        <v>2145323</v>
      </c>
      <c r="B60" s="18">
        <v>44943</v>
      </c>
      <c r="C60" s="19">
        <v>0.42149305555555555</v>
      </c>
      <c r="D60" s="20">
        <v>2</v>
      </c>
      <c r="E60" s="21" t="s">
        <v>185</v>
      </c>
      <c r="F60" s="17">
        <v>50905</v>
      </c>
      <c r="G60" s="22" t="s">
        <v>1589</v>
      </c>
      <c r="H60" s="23">
        <v>0</v>
      </c>
      <c r="I60" s="23">
        <v>97.25</v>
      </c>
      <c r="J60" s="23">
        <v>97.25</v>
      </c>
    </row>
    <row r="61" spans="1:10" x14ac:dyDescent="0.2">
      <c r="A61" s="17">
        <v>2145324</v>
      </c>
      <c r="B61" s="18">
        <v>44943</v>
      </c>
      <c r="C61" s="19">
        <v>0.42172453703703705</v>
      </c>
      <c r="D61" s="20">
        <v>2</v>
      </c>
      <c r="E61" s="21" t="s">
        <v>185</v>
      </c>
      <c r="F61" s="17">
        <v>50905</v>
      </c>
      <c r="G61" s="22" t="s">
        <v>1589</v>
      </c>
      <c r="H61" s="23">
        <v>0</v>
      </c>
      <c r="I61" s="23">
        <v>68.25</v>
      </c>
      <c r="J61" s="23">
        <v>68.25</v>
      </c>
    </row>
    <row r="62" spans="1:10" x14ac:dyDescent="0.2">
      <c r="A62" s="17">
        <v>2145325</v>
      </c>
      <c r="B62" s="18">
        <v>44943</v>
      </c>
      <c r="C62" s="19">
        <v>0.42212962962962963</v>
      </c>
      <c r="D62" s="20">
        <v>2</v>
      </c>
      <c r="E62" s="21" t="s">
        <v>185</v>
      </c>
      <c r="F62" s="17">
        <v>50905</v>
      </c>
      <c r="G62" s="22" t="s">
        <v>1589</v>
      </c>
      <c r="H62" s="23">
        <v>0</v>
      </c>
      <c r="I62" s="23">
        <v>20</v>
      </c>
      <c r="J62" s="23">
        <v>20</v>
      </c>
    </row>
    <row r="63" spans="1:10" x14ac:dyDescent="0.2">
      <c r="A63" s="17">
        <v>2145326</v>
      </c>
      <c r="B63" s="18">
        <v>44943</v>
      </c>
      <c r="C63" s="19">
        <v>0.42334490740740743</v>
      </c>
      <c r="D63" s="20">
        <v>2</v>
      </c>
      <c r="E63" s="21" t="s">
        <v>185</v>
      </c>
      <c r="F63" s="17">
        <v>50905</v>
      </c>
      <c r="G63" s="22" t="s">
        <v>1589</v>
      </c>
      <c r="H63" s="23">
        <v>0</v>
      </c>
      <c r="I63" s="23">
        <v>24.75</v>
      </c>
      <c r="J63" s="23">
        <v>24.75</v>
      </c>
    </row>
    <row r="64" spans="1:10" x14ac:dyDescent="0.2">
      <c r="A64" s="17">
        <v>2145327</v>
      </c>
      <c r="B64" s="18">
        <v>44943</v>
      </c>
      <c r="C64" s="19">
        <v>0.42413194444444446</v>
      </c>
      <c r="D64" s="20">
        <v>2</v>
      </c>
      <c r="E64" s="21" t="s">
        <v>185</v>
      </c>
      <c r="F64" s="17">
        <v>50905</v>
      </c>
      <c r="G64" s="22" t="s">
        <v>1589</v>
      </c>
      <c r="H64" s="23">
        <v>0</v>
      </c>
      <c r="I64" s="23">
        <v>34</v>
      </c>
      <c r="J64" s="23">
        <v>34</v>
      </c>
    </row>
    <row r="65" spans="1:10" x14ac:dyDescent="0.2">
      <c r="A65" s="17">
        <v>2145328</v>
      </c>
      <c r="B65" s="18">
        <v>44943</v>
      </c>
      <c r="C65" s="19">
        <v>0.4244560185185185</v>
      </c>
      <c r="D65" s="20">
        <v>2</v>
      </c>
      <c r="E65" s="21" t="s">
        <v>185</v>
      </c>
      <c r="F65" s="17">
        <v>50905</v>
      </c>
      <c r="G65" s="22" t="s">
        <v>1589</v>
      </c>
      <c r="H65" s="23">
        <v>0</v>
      </c>
      <c r="I65" s="23">
        <v>31.75</v>
      </c>
      <c r="J65" s="23">
        <v>31.75</v>
      </c>
    </row>
    <row r="66" spans="1:10" x14ac:dyDescent="0.2">
      <c r="A66" s="17">
        <v>2145329</v>
      </c>
      <c r="B66" s="18">
        <v>44943</v>
      </c>
      <c r="C66" s="19">
        <v>0.42475694444444445</v>
      </c>
      <c r="D66" s="20">
        <v>2</v>
      </c>
      <c r="E66" s="21" t="s">
        <v>185</v>
      </c>
      <c r="F66" s="17">
        <v>50905</v>
      </c>
      <c r="G66" s="22" t="s">
        <v>1589</v>
      </c>
      <c r="H66" s="23">
        <v>0</v>
      </c>
      <c r="I66" s="23">
        <v>31.75</v>
      </c>
      <c r="J66" s="23">
        <v>31.75</v>
      </c>
    </row>
    <row r="67" spans="1:10" x14ac:dyDescent="0.2">
      <c r="A67" s="17">
        <v>2145330</v>
      </c>
      <c r="B67" s="18">
        <v>44943</v>
      </c>
      <c r="C67" s="19">
        <v>0.42564814814814816</v>
      </c>
      <c r="D67" s="20">
        <v>2</v>
      </c>
      <c r="E67" s="21" t="s">
        <v>185</v>
      </c>
      <c r="F67" s="17">
        <v>36652</v>
      </c>
      <c r="G67" s="22" t="s">
        <v>1593</v>
      </c>
      <c r="H67" s="23">
        <v>1020</v>
      </c>
      <c r="I67" s="23">
        <v>0</v>
      </c>
      <c r="J67" s="23">
        <v>1020</v>
      </c>
    </row>
    <row r="68" spans="1:10" x14ac:dyDescent="0.2">
      <c r="A68" s="17">
        <v>2145331</v>
      </c>
      <c r="B68" s="18">
        <v>44943</v>
      </c>
      <c r="C68" s="19">
        <v>0.43087962962962961</v>
      </c>
      <c r="D68" s="20">
        <v>2</v>
      </c>
      <c r="E68" s="21" t="s">
        <v>185</v>
      </c>
      <c r="F68" s="17">
        <v>36652</v>
      </c>
      <c r="G68" s="22" t="s">
        <v>1593</v>
      </c>
      <c r="H68" s="23">
        <v>3500</v>
      </c>
      <c r="I68" s="23">
        <v>247.33</v>
      </c>
      <c r="J68" s="23">
        <v>3747.33</v>
      </c>
    </row>
    <row r="69" spans="1:10" x14ac:dyDescent="0.2">
      <c r="A69" s="17">
        <v>2145332</v>
      </c>
      <c r="B69" s="18">
        <v>44943</v>
      </c>
      <c r="C69" s="19">
        <v>0.43199074074074073</v>
      </c>
      <c r="D69" s="20">
        <v>2</v>
      </c>
      <c r="E69" s="21" t="s">
        <v>185</v>
      </c>
      <c r="F69" s="17">
        <v>50905</v>
      </c>
      <c r="G69" s="22" t="s">
        <v>1589</v>
      </c>
      <c r="H69" s="23">
        <v>0</v>
      </c>
      <c r="I69" s="23">
        <v>34.25</v>
      </c>
      <c r="J69" s="23">
        <v>34.25</v>
      </c>
    </row>
    <row r="70" spans="1:10" x14ac:dyDescent="0.2">
      <c r="A70" s="17">
        <v>2145333</v>
      </c>
      <c r="B70" s="18">
        <v>44943</v>
      </c>
      <c r="C70" s="19">
        <v>0.43361111111111111</v>
      </c>
      <c r="D70" s="20">
        <v>2</v>
      </c>
      <c r="E70" s="21" t="s">
        <v>185</v>
      </c>
      <c r="F70" s="17">
        <v>50905</v>
      </c>
      <c r="G70" s="22" t="s">
        <v>1589</v>
      </c>
      <c r="H70" s="23">
        <v>0</v>
      </c>
      <c r="I70" s="23">
        <v>45.5</v>
      </c>
      <c r="J70" s="23">
        <v>45.5</v>
      </c>
    </row>
    <row r="71" spans="1:10" x14ac:dyDescent="0.2">
      <c r="A71" s="17">
        <v>2145334</v>
      </c>
      <c r="B71" s="18">
        <v>44943</v>
      </c>
      <c r="C71" s="19">
        <v>0.43513888888888891</v>
      </c>
      <c r="D71" s="20">
        <v>2</v>
      </c>
      <c r="E71" s="21" t="s">
        <v>185</v>
      </c>
      <c r="F71" s="17">
        <v>36464</v>
      </c>
      <c r="G71" s="22" t="s">
        <v>1594</v>
      </c>
      <c r="H71" s="23">
        <v>0</v>
      </c>
      <c r="I71" s="23">
        <v>209.25</v>
      </c>
      <c r="J71" s="23">
        <v>209.25</v>
      </c>
    </row>
    <row r="72" spans="1:10" x14ac:dyDescent="0.2">
      <c r="A72" s="17">
        <v>2145335</v>
      </c>
      <c r="B72" s="18">
        <v>44943</v>
      </c>
      <c r="C72" s="19">
        <v>0.43821759259259258</v>
      </c>
      <c r="D72" s="20">
        <v>2</v>
      </c>
      <c r="E72" s="21" t="s">
        <v>185</v>
      </c>
      <c r="F72" s="17">
        <v>34527</v>
      </c>
      <c r="G72" s="22" t="s">
        <v>1595</v>
      </c>
      <c r="H72" s="23">
        <v>0</v>
      </c>
      <c r="I72" s="23">
        <v>31</v>
      </c>
      <c r="J72" s="23">
        <v>31</v>
      </c>
    </row>
    <row r="73" spans="1:10" x14ac:dyDescent="0.2">
      <c r="A73" s="17">
        <v>2145336</v>
      </c>
      <c r="B73" s="18">
        <v>44943</v>
      </c>
      <c r="C73" s="19">
        <v>0.43853009259259257</v>
      </c>
      <c r="D73" s="20">
        <v>2</v>
      </c>
      <c r="E73" s="21" t="s">
        <v>185</v>
      </c>
      <c r="F73" s="17">
        <v>17645</v>
      </c>
      <c r="G73" s="22" t="s">
        <v>1596</v>
      </c>
      <c r="H73" s="23">
        <v>0</v>
      </c>
      <c r="I73" s="23">
        <v>432</v>
      </c>
      <c r="J73" s="23">
        <v>432</v>
      </c>
    </row>
    <row r="74" spans="1:10" x14ac:dyDescent="0.2">
      <c r="A74" s="17">
        <v>2145337</v>
      </c>
      <c r="B74" s="18">
        <v>44943</v>
      </c>
      <c r="C74" s="19">
        <v>0.44701388888888888</v>
      </c>
      <c r="D74" s="20">
        <v>2</v>
      </c>
      <c r="E74" s="21" t="s">
        <v>185</v>
      </c>
      <c r="F74" s="17">
        <v>50518</v>
      </c>
      <c r="G74" s="22" t="s">
        <v>1597</v>
      </c>
      <c r="H74" s="23">
        <v>0</v>
      </c>
      <c r="I74" s="23">
        <v>2433.25</v>
      </c>
      <c r="J74" s="23">
        <v>2433.25</v>
      </c>
    </row>
    <row r="75" spans="1:10" x14ac:dyDescent="0.2">
      <c r="A75" s="17">
        <v>2145338</v>
      </c>
      <c r="B75" s="18">
        <v>44943</v>
      </c>
      <c r="C75" s="19">
        <v>0.45480324074074074</v>
      </c>
      <c r="D75" s="20">
        <v>2</v>
      </c>
      <c r="E75" s="21" t="s">
        <v>185</v>
      </c>
      <c r="F75" s="17">
        <v>1300</v>
      </c>
      <c r="G75" s="22" t="s">
        <v>1598</v>
      </c>
      <c r="H75" s="23">
        <v>3500</v>
      </c>
      <c r="I75" s="23">
        <v>18.45</v>
      </c>
      <c r="J75" s="23">
        <v>3518.45</v>
      </c>
    </row>
    <row r="76" spans="1:10" x14ac:dyDescent="0.2">
      <c r="A76" s="17">
        <v>2145339</v>
      </c>
      <c r="B76" s="18">
        <v>44943</v>
      </c>
      <c r="C76" s="19">
        <v>0.45543981481481483</v>
      </c>
      <c r="D76" s="20">
        <v>2</v>
      </c>
      <c r="E76" s="21" t="s">
        <v>185</v>
      </c>
      <c r="F76" s="17">
        <v>1300</v>
      </c>
      <c r="G76" s="22" t="s">
        <v>1598</v>
      </c>
      <c r="H76" s="23">
        <v>1370</v>
      </c>
      <c r="I76" s="23">
        <v>0</v>
      </c>
      <c r="J76" s="23">
        <v>1370</v>
      </c>
    </row>
    <row r="77" spans="1:10" x14ac:dyDescent="0.2">
      <c r="A77" s="17">
        <v>2145340</v>
      </c>
      <c r="B77" s="18">
        <v>44943</v>
      </c>
      <c r="C77" s="19">
        <v>0.45604166666666668</v>
      </c>
      <c r="D77" s="20">
        <v>2</v>
      </c>
      <c r="E77" s="21" t="s">
        <v>185</v>
      </c>
      <c r="F77" s="17">
        <v>53107</v>
      </c>
      <c r="G77" s="22" t="s">
        <v>1599</v>
      </c>
      <c r="H77" s="23">
        <v>0</v>
      </c>
      <c r="I77" s="23">
        <v>30</v>
      </c>
      <c r="J77" s="23">
        <v>30</v>
      </c>
    </row>
    <row r="78" spans="1:10" x14ac:dyDescent="0.2">
      <c r="A78" s="17">
        <v>2145341</v>
      </c>
      <c r="B78" s="18">
        <v>44943</v>
      </c>
      <c r="C78" s="19">
        <v>0.45678240740740739</v>
      </c>
      <c r="D78" s="20">
        <v>2</v>
      </c>
      <c r="E78" s="21" t="s">
        <v>185</v>
      </c>
      <c r="F78" s="17">
        <v>50905</v>
      </c>
      <c r="G78" s="22" t="s">
        <v>1589</v>
      </c>
      <c r="H78" s="23">
        <v>0</v>
      </c>
      <c r="I78" s="23">
        <v>126</v>
      </c>
      <c r="J78" s="23">
        <v>126</v>
      </c>
    </row>
    <row r="79" spans="1:10" x14ac:dyDescent="0.2">
      <c r="A79" s="17">
        <v>2145342</v>
      </c>
      <c r="B79" s="18">
        <v>44943</v>
      </c>
      <c r="C79" s="19">
        <v>0.4571412037037037</v>
      </c>
      <c r="D79" s="20">
        <v>2</v>
      </c>
      <c r="E79" s="21" t="s">
        <v>185</v>
      </c>
      <c r="F79" s="17">
        <v>40453</v>
      </c>
      <c r="G79" s="22" t="s">
        <v>1600</v>
      </c>
      <c r="H79" s="23">
        <v>0</v>
      </c>
      <c r="I79" s="23">
        <v>168</v>
      </c>
      <c r="J79" s="23">
        <v>168</v>
      </c>
    </row>
    <row r="80" spans="1:10" x14ac:dyDescent="0.2">
      <c r="A80" s="17">
        <v>2145343</v>
      </c>
      <c r="B80" s="18">
        <v>44943</v>
      </c>
      <c r="C80" s="19">
        <v>0.45766203703703706</v>
      </c>
      <c r="D80" s="20">
        <v>2</v>
      </c>
      <c r="E80" s="21" t="s">
        <v>185</v>
      </c>
      <c r="F80" s="17">
        <v>40257</v>
      </c>
      <c r="G80" s="22" t="s">
        <v>1601</v>
      </c>
      <c r="H80" s="23">
        <v>0</v>
      </c>
      <c r="I80" s="23">
        <v>168</v>
      </c>
      <c r="J80" s="23">
        <v>168</v>
      </c>
    </row>
    <row r="81" spans="1:10" x14ac:dyDescent="0.2">
      <c r="A81" s="17">
        <v>2145344</v>
      </c>
      <c r="B81" s="18">
        <v>44943</v>
      </c>
      <c r="C81" s="19">
        <v>0.45872685185185186</v>
      </c>
      <c r="D81" s="20">
        <v>2</v>
      </c>
      <c r="E81" s="21" t="s">
        <v>185</v>
      </c>
      <c r="F81" s="17">
        <v>608</v>
      </c>
      <c r="G81" s="22" t="s">
        <v>1602</v>
      </c>
      <c r="H81" s="23">
        <v>0</v>
      </c>
      <c r="I81" s="23">
        <v>458.5</v>
      </c>
      <c r="J81" s="23">
        <v>458.5</v>
      </c>
    </row>
    <row r="82" spans="1:10" x14ac:dyDescent="0.2">
      <c r="A82" s="17">
        <v>2145345</v>
      </c>
      <c r="B82" s="18">
        <v>44943</v>
      </c>
      <c r="C82" s="19">
        <v>0.45984953703703701</v>
      </c>
      <c r="D82" s="20">
        <v>2</v>
      </c>
      <c r="E82" s="21" t="s">
        <v>185</v>
      </c>
      <c r="F82" s="17">
        <v>1300</v>
      </c>
      <c r="G82" s="22" t="s">
        <v>1598</v>
      </c>
      <c r="H82" s="23">
        <v>1020</v>
      </c>
      <c r="I82" s="23">
        <v>0</v>
      </c>
      <c r="J82" s="23">
        <v>1020</v>
      </c>
    </row>
    <row r="83" spans="1:10" x14ac:dyDescent="0.2">
      <c r="A83" s="17">
        <v>2145346</v>
      </c>
      <c r="B83" s="18">
        <v>44943</v>
      </c>
      <c r="C83" s="19">
        <v>0.46684027777777776</v>
      </c>
      <c r="D83" s="20">
        <v>2</v>
      </c>
      <c r="E83" s="21" t="s">
        <v>185</v>
      </c>
      <c r="F83" s="17">
        <v>42326</v>
      </c>
      <c r="G83" s="22" t="s">
        <v>1603</v>
      </c>
      <c r="H83" s="23">
        <v>952.75</v>
      </c>
      <c r="I83" s="23">
        <v>0</v>
      </c>
      <c r="J83" s="23">
        <v>952.75</v>
      </c>
    </row>
    <row r="84" spans="1:10" x14ac:dyDescent="0.2">
      <c r="A84" s="17">
        <v>2145347</v>
      </c>
      <c r="B84" s="18">
        <v>44943</v>
      </c>
      <c r="C84" s="19">
        <v>0.46729166666666666</v>
      </c>
      <c r="D84" s="20">
        <v>2</v>
      </c>
      <c r="E84" s="21" t="s">
        <v>185</v>
      </c>
      <c r="F84" s="17">
        <v>1300</v>
      </c>
      <c r="G84" s="22" t="s">
        <v>1598</v>
      </c>
      <c r="H84" s="23">
        <v>0</v>
      </c>
      <c r="I84" s="23">
        <v>80</v>
      </c>
      <c r="J84" s="23">
        <v>80</v>
      </c>
    </row>
    <row r="85" spans="1:10" x14ac:dyDescent="0.2">
      <c r="A85" s="17">
        <v>2145348</v>
      </c>
      <c r="B85" s="18">
        <v>44943</v>
      </c>
      <c r="C85" s="19">
        <v>0.46989583333333335</v>
      </c>
      <c r="D85" s="20">
        <v>2</v>
      </c>
      <c r="E85" s="21" t="s">
        <v>185</v>
      </c>
      <c r="F85" s="17">
        <v>8873</v>
      </c>
      <c r="G85" s="22" t="s">
        <v>1604</v>
      </c>
      <c r="H85" s="23">
        <v>0</v>
      </c>
      <c r="I85" s="23">
        <v>85.75</v>
      </c>
      <c r="J85" s="23">
        <v>85.75</v>
      </c>
    </row>
    <row r="86" spans="1:10" x14ac:dyDescent="0.2">
      <c r="A86" s="17">
        <v>2145349</v>
      </c>
      <c r="B86" s="18">
        <v>44943</v>
      </c>
      <c r="C86" s="19">
        <v>0.47262731481481479</v>
      </c>
      <c r="D86" s="20">
        <v>2</v>
      </c>
      <c r="E86" s="21" t="s">
        <v>185</v>
      </c>
      <c r="F86" s="17">
        <v>50395</v>
      </c>
      <c r="G86" s="22" t="s">
        <v>1605</v>
      </c>
      <c r="H86" s="23">
        <v>1290.5</v>
      </c>
      <c r="I86" s="23">
        <v>0</v>
      </c>
      <c r="J86" s="23">
        <v>1290.5</v>
      </c>
    </row>
    <row r="87" spans="1:10" x14ac:dyDescent="0.2">
      <c r="A87" s="17">
        <v>2145350</v>
      </c>
      <c r="B87" s="18">
        <v>44943</v>
      </c>
      <c r="C87" s="19">
        <v>0.47900462962962964</v>
      </c>
      <c r="D87" s="20">
        <v>2</v>
      </c>
      <c r="E87" s="21" t="s">
        <v>185</v>
      </c>
      <c r="F87" s="17">
        <v>42349</v>
      </c>
      <c r="G87" s="22" t="s">
        <v>1606</v>
      </c>
      <c r="H87" s="23">
        <v>3471</v>
      </c>
      <c r="I87" s="23">
        <v>0</v>
      </c>
      <c r="J87" s="23">
        <v>3471</v>
      </c>
    </row>
    <row r="88" spans="1:10" x14ac:dyDescent="0.2">
      <c r="A88" s="17">
        <v>2145351</v>
      </c>
      <c r="B88" s="18">
        <v>44943</v>
      </c>
      <c r="C88" s="19">
        <v>0.4795949074074074</v>
      </c>
      <c r="D88" s="20">
        <v>2</v>
      </c>
      <c r="E88" s="21" t="s">
        <v>185</v>
      </c>
      <c r="F88" s="17">
        <v>42349</v>
      </c>
      <c r="G88" s="22" t="s">
        <v>1606</v>
      </c>
      <c r="H88" s="23">
        <v>1020</v>
      </c>
      <c r="I88" s="23">
        <v>0</v>
      </c>
      <c r="J88" s="23">
        <v>1020</v>
      </c>
    </row>
    <row r="89" spans="1:10" x14ac:dyDescent="0.2">
      <c r="A89" s="17">
        <v>2145352</v>
      </c>
      <c r="B89" s="18">
        <v>44943</v>
      </c>
      <c r="C89" s="19">
        <v>0.48120370370370369</v>
      </c>
      <c r="D89" s="20">
        <v>2</v>
      </c>
      <c r="E89" s="21" t="s">
        <v>185</v>
      </c>
      <c r="F89" s="17">
        <v>36321</v>
      </c>
      <c r="G89" s="22" t="s">
        <v>1607</v>
      </c>
      <c r="H89" s="23">
        <v>0</v>
      </c>
      <c r="I89" s="23">
        <v>990.75</v>
      </c>
      <c r="J89" s="23">
        <v>990.75</v>
      </c>
    </row>
    <row r="90" spans="1:10" x14ac:dyDescent="0.2">
      <c r="A90" s="17">
        <v>2145353</v>
      </c>
      <c r="B90" s="18">
        <v>44943</v>
      </c>
      <c r="C90" s="19">
        <v>0.48435185185185187</v>
      </c>
      <c r="D90" s="20">
        <v>2</v>
      </c>
      <c r="E90" s="21" t="s">
        <v>185</v>
      </c>
      <c r="F90" s="17">
        <v>41891</v>
      </c>
      <c r="G90" s="22" t="s">
        <v>1608</v>
      </c>
      <c r="H90" s="23">
        <v>1568.5</v>
      </c>
      <c r="I90" s="23">
        <v>0</v>
      </c>
      <c r="J90" s="23">
        <v>1568.5</v>
      </c>
    </row>
    <row r="91" spans="1:10" x14ac:dyDescent="0.2">
      <c r="A91" s="17">
        <v>2145354</v>
      </c>
      <c r="B91" s="18">
        <v>44943</v>
      </c>
      <c r="C91" s="19">
        <v>0.48579861111111111</v>
      </c>
      <c r="D91" s="20">
        <v>2</v>
      </c>
      <c r="E91" s="21" t="s">
        <v>185</v>
      </c>
      <c r="F91" s="17">
        <v>31740</v>
      </c>
      <c r="G91" s="22" t="s">
        <v>1609</v>
      </c>
      <c r="H91" s="23">
        <v>0</v>
      </c>
      <c r="I91" s="23">
        <v>12.25</v>
      </c>
      <c r="J91" s="23">
        <v>12.25</v>
      </c>
    </row>
    <row r="92" spans="1:10" x14ac:dyDescent="0.2">
      <c r="A92" s="17">
        <v>2145355</v>
      </c>
      <c r="B92" s="18">
        <v>44943</v>
      </c>
      <c r="C92" s="19">
        <v>0.48844907407407406</v>
      </c>
      <c r="D92" s="20">
        <v>2</v>
      </c>
      <c r="E92" s="21" t="s">
        <v>185</v>
      </c>
      <c r="F92" s="17">
        <v>31740</v>
      </c>
      <c r="G92" s="22" t="s">
        <v>1609</v>
      </c>
      <c r="H92" s="23">
        <v>0</v>
      </c>
      <c r="I92" s="23">
        <v>32.5</v>
      </c>
      <c r="J92" s="23">
        <v>32.5</v>
      </c>
    </row>
    <row r="93" spans="1:10" x14ac:dyDescent="0.2">
      <c r="A93" s="17">
        <v>2145356</v>
      </c>
      <c r="B93" s="18">
        <v>44943</v>
      </c>
      <c r="C93" s="19">
        <v>0.49008101851851854</v>
      </c>
      <c r="D93" s="20">
        <v>2</v>
      </c>
      <c r="E93" s="21" t="s">
        <v>185</v>
      </c>
      <c r="F93" s="17">
        <v>25749</v>
      </c>
      <c r="G93" s="22" t="s">
        <v>1610</v>
      </c>
      <c r="H93" s="23">
        <v>0</v>
      </c>
      <c r="I93" s="23">
        <v>85.25</v>
      </c>
      <c r="J93" s="23">
        <v>85.25</v>
      </c>
    </row>
    <row r="94" spans="1:10" x14ac:dyDescent="0.2">
      <c r="A94" s="17">
        <v>2145357</v>
      </c>
      <c r="B94" s="18">
        <v>44943</v>
      </c>
      <c r="C94" s="19">
        <v>0.49233796296296295</v>
      </c>
      <c r="D94" s="20">
        <v>2</v>
      </c>
      <c r="E94" s="21" t="s">
        <v>185</v>
      </c>
      <c r="F94" s="17">
        <v>12011</v>
      </c>
      <c r="G94" s="22" t="s">
        <v>1611</v>
      </c>
      <c r="H94" s="23">
        <v>0</v>
      </c>
      <c r="I94" s="23">
        <v>544.5</v>
      </c>
      <c r="J94" s="23">
        <v>544.5</v>
      </c>
    </row>
    <row r="95" spans="1:10" x14ac:dyDescent="0.2">
      <c r="A95" s="17">
        <v>2145358</v>
      </c>
      <c r="B95" s="18">
        <v>44943</v>
      </c>
      <c r="C95" s="19">
        <v>0.4934837962962963</v>
      </c>
      <c r="D95" s="20">
        <v>2</v>
      </c>
      <c r="E95" s="21" t="s">
        <v>185</v>
      </c>
      <c r="F95" s="17">
        <v>8873</v>
      </c>
      <c r="G95" s="22" t="s">
        <v>1604</v>
      </c>
      <c r="H95" s="23">
        <v>0</v>
      </c>
      <c r="I95" s="23">
        <v>26.5</v>
      </c>
      <c r="J95" s="23">
        <v>26.5</v>
      </c>
    </row>
    <row r="96" spans="1:10" x14ac:dyDescent="0.2">
      <c r="A96" s="17">
        <v>2145359</v>
      </c>
      <c r="B96" s="18">
        <v>44943</v>
      </c>
      <c r="C96" s="19">
        <v>0.49467592592592591</v>
      </c>
      <c r="D96" s="20">
        <v>2</v>
      </c>
      <c r="E96" s="21" t="s">
        <v>185</v>
      </c>
      <c r="F96" s="17">
        <v>26878</v>
      </c>
      <c r="G96" s="22" t="s">
        <v>1612</v>
      </c>
      <c r="H96" s="23">
        <v>0</v>
      </c>
      <c r="I96" s="23">
        <v>15</v>
      </c>
      <c r="J96" s="23">
        <v>15</v>
      </c>
    </row>
    <row r="97" spans="1:10" x14ac:dyDescent="0.2">
      <c r="A97" s="17">
        <v>2145360</v>
      </c>
      <c r="B97" s="18">
        <v>44943</v>
      </c>
      <c r="C97" s="19">
        <v>0.50192129629629634</v>
      </c>
      <c r="D97" s="20">
        <v>2</v>
      </c>
      <c r="E97" s="21" t="s">
        <v>185</v>
      </c>
      <c r="F97" s="17">
        <v>30847</v>
      </c>
      <c r="G97" s="22" t="s">
        <v>1613</v>
      </c>
      <c r="H97" s="23">
        <v>0</v>
      </c>
      <c r="I97" s="23">
        <v>124.25</v>
      </c>
      <c r="J97" s="23">
        <v>124.25</v>
      </c>
    </row>
    <row r="98" spans="1:10" x14ac:dyDescent="0.2">
      <c r="A98" s="17">
        <v>2145361</v>
      </c>
      <c r="B98" s="18">
        <v>44943</v>
      </c>
      <c r="C98" s="19">
        <v>0.50353009259259263</v>
      </c>
      <c r="D98" s="20">
        <v>2</v>
      </c>
      <c r="E98" s="21" t="s">
        <v>185</v>
      </c>
      <c r="F98" s="17">
        <v>34712</v>
      </c>
      <c r="G98" s="22" t="s">
        <v>1614</v>
      </c>
      <c r="H98" s="23">
        <v>0</v>
      </c>
      <c r="I98" s="23">
        <v>197.5</v>
      </c>
      <c r="J98" s="23">
        <v>197.5</v>
      </c>
    </row>
    <row r="99" spans="1:10" x14ac:dyDescent="0.2">
      <c r="A99" s="17">
        <v>2145362</v>
      </c>
      <c r="B99" s="18">
        <v>44943</v>
      </c>
      <c r="C99" s="19">
        <v>0.50430555555555556</v>
      </c>
      <c r="D99" s="20">
        <v>2</v>
      </c>
      <c r="E99" s="21" t="s">
        <v>185</v>
      </c>
      <c r="F99" s="17">
        <v>34712</v>
      </c>
      <c r="G99" s="22" t="s">
        <v>1614</v>
      </c>
      <c r="H99" s="23">
        <v>0</v>
      </c>
      <c r="I99" s="23">
        <v>13</v>
      </c>
      <c r="J99" s="23">
        <v>13</v>
      </c>
    </row>
    <row r="100" spans="1:10" x14ac:dyDescent="0.2">
      <c r="A100" s="17">
        <v>2145363</v>
      </c>
      <c r="B100" s="18">
        <v>44943</v>
      </c>
      <c r="C100" s="19">
        <v>0.50637731481481485</v>
      </c>
      <c r="D100" s="20">
        <v>2</v>
      </c>
      <c r="E100" s="21" t="s">
        <v>185</v>
      </c>
      <c r="F100" s="17">
        <v>34712</v>
      </c>
      <c r="G100" s="22" t="s">
        <v>1614</v>
      </c>
      <c r="H100" s="23">
        <v>0</v>
      </c>
      <c r="I100" s="23">
        <v>13</v>
      </c>
      <c r="J100" s="23">
        <v>13</v>
      </c>
    </row>
    <row r="101" spans="1:10" x14ac:dyDescent="0.2">
      <c r="A101" s="17">
        <v>2145364</v>
      </c>
      <c r="B101" s="18">
        <v>44943</v>
      </c>
      <c r="C101" s="19">
        <v>0.5068287037037037</v>
      </c>
      <c r="D101" s="20">
        <v>2</v>
      </c>
      <c r="E101" s="21" t="s">
        <v>185</v>
      </c>
      <c r="F101" s="17">
        <v>34866</v>
      </c>
      <c r="G101" s="22" t="s">
        <v>1615</v>
      </c>
      <c r="H101" s="23">
        <v>0</v>
      </c>
      <c r="I101" s="23">
        <v>59.25</v>
      </c>
      <c r="J101" s="23">
        <v>59.25</v>
      </c>
    </row>
    <row r="102" spans="1:10" x14ac:dyDescent="0.2">
      <c r="A102" s="17">
        <v>2145365</v>
      </c>
      <c r="B102" s="18">
        <v>44943</v>
      </c>
      <c r="C102" s="19">
        <v>0.51012731481481477</v>
      </c>
      <c r="D102" s="20">
        <v>2</v>
      </c>
      <c r="E102" s="21" t="s">
        <v>185</v>
      </c>
      <c r="F102" s="17">
        <v>36825</v>
      </c>
      <c r="G102" s="22" t="s">
        <v>1616</v>
      </c>
      <c r="H102" s="23">
        <v>2322.5</v>
      </c>
      <c r="I102" s="23">
        <v>0</v>
      </c>
      <c r="J102" s="23">
        <v>2322.5</v>
      </c>
    </row>
    <row r="103" spans="1:10" x14ac:dyDescent="0.2">
      <c r="A103" s="17">
        <v>2145366</v>
      </c>
      <c r="B103" s="18">
        <v>44943</v>
      </c>
      <c r="C103" s="19">
        <v>0.51276620370370374</v>
      </c>
      <c r="D103" s="20">
        <v>2</v>
      </c>
      <c r="E103" s="21" t="s">
        <v>185</v>
      </c>
      <c r="F103" s="17">
        <v>35426</v>
      </c>
      <c r="G103" s="22" t="s">
        <v>1617</v>
      </c>
      <c r="H103" s="23">
        <v>0</v>
      </c>
      <c r="I103" s="23">
        <v>864.5</v>
      </c>
      <c r="J103" s="23">
        <v>864.5</v>
      </c>
    </row>
    <row r="104" spans="1:10" x14ac:dyDescent="0.2">
      <c r="A104" s="17">
        <v>2145367</v>
      </c>
      <c r="B104" s="18">
        <v>44943</v>
      </c>
      <c r="C104" s="19">
        <v>0.5138194444444445</v>
      </c>
      <c r="D104" s="20">
        <v>2</v>
      </c>
      <c r="E104" s="21" t="s">
        <v>185</v>
      </c>
      <c r="F104" s="17">
        <v>47179</v>
      </c>
      <c r="G104" s="22" t="s">
        <v>1590</v>
      </c>
      <c r="H104" s="23">
        <v>0</v>
      </c>
      <c r="I104" s="23">
        <v>22.75</v>
      </c>
      <c r="J104" s="23">
        <v>22.75</v>
      </c>
    </row>
    <row r="105" spans="1:10" x14ac:dyDescent="0.2">
      <c r="A105" s="17">
        <v>2145368</v>
      </c>
      <c r="B105" s="18">
        <v>44943</v>
      </c>
      <c r="C105" s="19">
        <v>0.5190393518518519</v>
      </c>
      <c r="D105" s="20">
        <v>2</v>
      </c>
      <c r="E105" s="21" t="s">
        <v>185</v>
      </c>
      <c r="F105" s="17">
        <v>17041</v>
      </c>
      <c r="G105" s="22" t="s">
        <v>1618</v>
      </c>
      <c r="H105" s="23">
        <v>3117.88</v>
      </c>
      <c r="I105" s="23">
        <v>0</v>
      </c>
      <c r="J105" s="23">
        <v>3117.88</v>
      </c>
    </row>
    <row r="106" spans="1:10" x14ac:dyDescent="0.2">
      <c r="A106" s="17">
        <v>2145369</v>
      </c>
      <c r="B106" s="18">
        <v>44943</v>
      </c>
      <c r="C106" s="19">
        <v>0.52157407407407408</v>
      </c>
      <c r="D106" s="20">
        <v>2</v>
      </c>
      <c r="E106" s="21" t="s">
        <v>185</v>
      </c>
      <c r="F106" s="17">
        <v>17041</v>
      </c>
      <c r="G106" s="22" t="s">
        <v>1618</v>
      </c>
      <c r="H106" s="23">
        <v>0</v>
      </c>
      <c r="I106" s="23">
        <v>64.75</v>
      </c>
      <c r="J106" s="23">
        <v>64.75</v>
      </c>
    </row>
    <row r="107" spans="1:10" x14ac:dyDescent="0.2">
      <c r="A107" s="17">
        <v>2145370</v>
      </c>
      <c r="B107" s="18">
        <v>44943</v>
      </c>
      <c r="C107" s="19">
        <v>0.52224537037037033</v>
      </c>
      <c r="D107" s="20">
        <v>2</v>
      </c>
      <c r="E107" s="21" t="s">
        <v>185</v>
      </c>
      <c r="F107" s="17">
        <v>17041</v>
      </c>
      <c r="G107" s="22" t="s">
        <v>1618</v>
      </c>
      <c r="H107" s="23">
        <v>0</v>
      </c>
      <c r="I107" s="23">
        <v>77.75</v>
      </c>
      <c r="J107" s="23">
        <v>77.75</v>
      </c>
    </row>
    <row r="108" spans="1:10" x14ac:dyDescent="0.2">
      <c r="A108" s="17">
        <v>2145371</v>
      </c>
      <c r="B108" s="18">
        <v>44943</v>
      </c>
      <c r="C108" s="19">
        <v>0.52319444444444441</v>
      </c>
      <c r="D108" s="20">
        <v>2</v>
      </c>
      <c r="E108" s="21" t="s">
        <v>185</v>
      </c>
      <c r="F108" s="17">
        <v>9867</v>
      </c>
      <c r="G108" s="22" t="s">
        <v>1619</v>
      </c>
      <c r="H108" s="23">
        <v>0</v>
      </c>
      <c r="I108" s="23">
        <v>10.25</v>
      </c>
      <c r="J108" s="23">
        <v>10.25</v>
      </c>
    </row>
    <row r="109" spans="1:10" x14ac:dyDescent="0.2">
      <c r="A109" s="17">
        <v>2145372</v>
      </c>
      <c r="B109" s="18">
        <v>44943</v>
      </c>
      <c r="C109" s="19">
        <v>0.52593749999999995</v>
      </c>
      <c r="D109" s="20">
        <v>2</v>
      </c>
      <c r="E109" s="21" t="s">
        <v>185</v>
      </c>
      <c r="F109" s="17">
        <v>39862</v>
      </c>
      <c r="G109" s="22" t="s">
        <v>1620</v>
      </c>
      <c r="H109" s="23">
        <v>1135.5</v>
      </c>
      <c r="I109" s="23">
        <v>0</v>
      </c>
      <c r="J109" s="23">
        <v>1135.5</v>
      </c>
    </row>
    <row r="110" spans="1:10" x14ac:dyDescent="0.2">
      <c r="A110" s="17">
        <v>2145373</v>
      </c>
      <c r="B110" s="18">
        <v>44943</v>
      </c>
      <c r="C110" s="19">
        <v>0.52749999999999997</v>
      </c>
      <c r="D110" s="20">
        <v>2</v>
      </c>
      <c r="E110" s="21" t="s">
        <v>185</v>
      </c>
      <c r="F110" s="17">
        <v>39862</v>
      </c>
      <c r="G110" s="22" t="s">
        <v>1620</v>
      </c>
      <c r="H110" s="23">
        <v>1260</v>
      </c>
      <c r="I110" s="23">
        <v>0</v>
      </c>
      <c r="J110" s="23">
        <v>1260</v>
      </c>
    </row>
    <row r="111" spans="1:10" x14ac:dyDescent="0.2">
      <c r="A111" s="17">
        <v>2145374</v>
      </c>
      <c r="B111" s="18">
        <v>44943</v>
      </c>
      <c r="C111" s="19">
        <v>0.53863425925925923</v>
      </c>
      <c r="D111" s="20">
        <v>2</v>
      </c>
      <c r="E111" s="21" t="s">
        <v>185</v>
      </c>
      <c r="F111" s="17">
        <v>22603</v>
      </c>
      <c r="G111" s="22" t="s">
        <v>1621</v>
      </c>
      <c r="H111" s="23">
        <v>205.75</v>
      </c>
      <c r="I111" s="23">
        <v>0</v>
      </c>
      <c r="J111" s="23">
        <v>205.75</v>
      </c>
    </row>
    <row r="112" spans="1:10" x14ac:dyDescent="0.2">
      <c r="A112" s="17">
        <v>2145375</v>
      </c>
      <c r="B112" s="18">
        <v>44943</v>
      </c>
      <c r="C112" s="19">
        <v>0.53898148148148151</v>
      </c>
      <c r="D112" s="20">
        <v>2</v>
      </c>
      <c r="E112" s="21" t="s">
        <v>185</v>
      </c>
      <c r="F112" s="17">
        <v>50905</v>
      </c>
      <c r="G112" s="22" t="s">
        <v>1589</v>
      </c>
      <c r="H112" s="23">
        <v>0</v>
      </c>
      <c r="I112" s="23">
        <v>116.75</v>
      </c>
      <c r="J112" s="23">
        <v>116.75</v>
      </c>
    </row>
    <row r="113" spans="1:10" x14ac:dyDescent="0.2">
      <c r="A113" s="17">
        <v>2145376</v>
      </c>
      <c r="B113" s="18">
        <v>44943</v>
      </c>
      <c r="C113" s="19">
        <v>0.54106481481481483</v>
      </c>
      <c r="D113" s="20">
        <v>2</v>
      </c>
      <c r="E113" s="21" t="s">
        <v>185</v>
      </c>
      <c r="F113" s="17">
        <v>50905</v>
      </c>
      <c r="G113" s="22" t="s">
        <v>1589</v>
      </c>
      <c r="H113" s="23">
        <v>0</v>
      </c>
      <c r="I113" s="23">
        <v>68.75</v>
      </c>
      <c r="J113" s="23">
        <v>68.75</v>
      </c>
    </row>
    <row r="114" spans="1:10" x14ac:dyDescent="0.2">
      <c r="A114" s="17">
        <v>2145377</v>
      </c>
      <c r="B114" s="18">
        <v>44943</v>
      </c>
      <c r="C114" s="19">
        <v>0.54186342592592596</v>
      </c>
      <c r="D114" s="20">
        <v>2</v>
      </c>
      <c r="E114" s="21" t="s">
        <v>185</v>
      </c>
      <c r="F114" s="17">
        <v>50905</v>
      </c>
      <c r="G114" s="22" t="s">
        <v>1589</v>
      </c>
      <c r="H114" s="23">
        <v>0</v>
      </c>
      <c r="I114" s="23">
        <v>27.75</v>
      </c>
      <c r="J114" s="23">
        <v>27.75</v>
      </c>
    </row>
    <row r="115" spans="1:10" x14ac:dyDescent="0.2">
      <c r="A115" s="17">
        <v>2145378</v>
      </c>
      <c r="B115" s="18">
        <v>44943</v>
      </c>
      <c r="C115" s="19">
        <v>0.54216435185185186</v>
      </c>
      <c r="D115" s="20">
        <v>2</v>
      </c>
      <c r="E115" s="21" t="s">
        <v>185</v>
      </c>
      <c r="F115" s="17">
        <v>50905</v>
      </c>
      <c r="G115" s="22" t="s">
        <v>1589</v>
      </c>
      <c r="H115" s="23">
        <v>0</v>
      </c>
      <c r="I115" s="23">
        <v>43.25</v>
      </c>
      <c r="J115" s="23">
        <v>43.25</v>
      </c>
    </row>
    <row r="116" spans="1:10" x14ac:dyDescent="0.2">
      <c r="A116" s="17">
        <v>2145379</v>
      </c>
      <c r="B116" s="18">
        <v>44943</v>
      </c>
      <c r="C116" s="19">
        <v>0.54288194444444449</v>
      </c>
      <c r="D116" s="20">
        <v>2</v>
      </c>
      <c r="E116" s="21" t="s">
        <v>185</v>
      </c>
      <c r="F116" s="17">
        <v>50905</v>
      </c>
      <c r="G116" s="22" t="s">
        <v>1589</v>
      </c>
      <c r="H116" s="23">
        <v>0</v>
      </c>
      <c r="I116" s="23">
        <v>108.5</v>
      </c>
      <c r="J116" s="23">
        <v>108.5</v>
      </c>
    </row>
    <row r="117" spans="1:10" x14ac:dyDescent="0.2">
      <c r="A117" s="17">
        <v>2145380</v>
      </c>
      <c r="B117" s="18">
        <v>44943</v>
      </c>
      <c r="C117" s="19">
        <v>0.5438425925925926</v>
      </c>
      <c r="D117" s="20">
        <v>2</v>
      </c>
      <c r="E117" s="21" t="s">
        <v>185</v>
      </c>
      <c r="F117" s="17">
        <v>19739</v>
      </c>
      <c r="G117" s="22" t="s">
        <v>1622</v>
      </c>
      <c r="H117" s="23">
        <v>0</v>
      </c>
      <c r="I117" s="23">
        <v>33</v>
      </c>
      <c r="J117" s="23">
        <v>33</v>
      </c>
    </row>
    <row r="118" spans="1:10" x14ac:dyDescent="0.2">
      <c r="A118" s="17">
        <v>2145381</v>
      </c>
      <c r="B118" s="18">
        <v>44943</v>
      </c>
      <c r="C118" s="19">
        <v>0.5446064814814815</v>
      </c>
      <c r="D118" s="20">
        <v>2</v>
      </c>
      <c r="E118" s="21" t="s">
        <v>185</v>
      </c>
      <c r="F118" s="17">
        <v>10461</v>
      </c>
      <c r="G118" s="22" t="s">
        <v>1623</v>
      </c>
      <c r="H118" s="23">
        <v>0</v>
      </c>
      <c r="I118" s="23">
        <v>226.25</v>
      </c>
      <c r="J118" s="23">
        <v>226.25</v>
      </c>
    </row>
    <row r="119" spans="1:10" x14ac:dyDescent="0.2">
      <c r="A119" s="17">
        <v>2145382</v>
      </c>
      <c r="B119" s="18">
        <v>44943</v>
      </c>
      <c r="C119" s="19">
        <v>0.54503472222222227</v>
      </c>
      <c r="D119" s="20">
        <v>2</v>
      </c>
      <c r="E119" s="21" t="s">
        <v>185</v>
      </c>
      <c r="F119" s="17">
        <v>46726</v>
      </c>
      <c r="G119" s="22" t="s">
        <v>1624</v>
      </c>
      <c r="H119" s="23">
        <v>0</v>
      </c>
      <c r="I119" s="23">
        <v>75.5</v>
      </c>
      <c r="J119" s="23">
        <v>75.5</v>
      </c>
    </row>
    <row r="120" spans="1:10" x14ac:dyDescent="0.2">
      <c r="A120" s="17">
        <v>2145383</v>
      </c>
      <c r="B120" s="18">
        <v>44943</v>
      </c>
      <c r="C120" s="19">
        <v>0.54774305555555558</v>
      </c>
      <c r="D120" s="20">
        <v>2</v>
      </c>
      <c r="E120" s="21" t="s">
        <v>185</v>
      </c>
      <c r="F120" s="17">
        <v>51421</v>
      </c>
      <c r="G120" s="22" t="s">
        <v>1625</v>
      </c>
      <c r="H120" s="23">
        <v>3411.75</v>
      </c>
      <c r="I120" s="23">
        <v>0</v>
      </c>
      <c r="J120" s="23">
        <v>3411.75</v>
      </c>
    </row>
    <row r="121" spans="1:10" x14ac:dyDescent="0.2">
      <c r="A121" s="17">
        <v>2145384</v>
      </c>
      <c r="B121" s="18">
        <v>44943</v>
      </c>
      <c r="C121" s="19">
        <v>0.54811342592592593</v>
      </c>
      <c r="D121" s="20">
        <v>2</v>
      </c>
      <c r="E121" s="21" t="s">
        <v>185</v>
      </c>
      <c r="F121" s="17">
        <v>51421</v>
      </c>
      <c r="G121" s="22" t="s">
        <v>1625</v>
      </c>
      <c r="H121" s="23">
        <v>2040</v>
      </c>
      <c r="I121" s="23">
        <v>0</v>
      </c>
      <c r="J121" s="23">
        <v>2040</v>
      </c>
    </row>
    <row r="122" spans="1:10" x14ac:dyDescent="0.2">
      <c r="A122" s="17">
        <v>2145385</v>
      </c>
      <c r="B122" s="18">
        <v>44943</v>
      </c>
      <c r="C122" s="19">
        <v>0.54887731481481483</v>
      </c>
      <c r="D122" s="20">
        <v>2</v>
      </c>
      <c r="E122" s="21" t="s">
        <v>185</v>
      </c>
      <c r="F122" s="17">
        <v>50905</v>
      </c>
      <c r="G122" s="22" t="s">
        <v>1589</v>
      </c>
      <c r="H122" s="23">
        <v>0</v>
      </c>
      <c r="I122" s="23">
        <v>25.5</v>
      </c>
      <c r="J122" s="23">
        <v>25.5</v>
      </c>
    </row>
    <row r="123" spans="1:10" x14ac:dyDescent="0.2">
      <c r="A123" s="17">
        <v>2145386</v>
      </c>
      <c r="B123" s="18">
        <v>44943</v>
      </c>
      <c r="C123" s="19">
        <v>0.54929398148148145</v>
      </c>
      <c r="D123" s="20">
        <v>2</v>
      </c>
      <c r="E123" s="21" t="s">
        <v>185</v>
      </c>
      <c r="F123" s="17">
        <v>50905</v>
      </c>
      <c r="G123" s="22" t="s">
        <v>1589</v>
      </c>
      <c r="H123" s="23">
        <v>0</v>
      </c>
      <c r="I123" s="23">
        <v>16.25</v>
      </c>
      <c r="J123" s="23">
        <v>16.25</v>
      </c>
    </row>
    <row r="124" spans="1:10" x14ac:dyDescent="0.2">
      <c r="A124" s="17">
        <v>2145387</v>
      </c>
      <c r="B124" s="18">
        <v>44943</v>
      </c>
      <c r="C124" s="19">
        <v>0.55047453703703708</v>
      </c>
      <c r="D124" s="20">
        <v>2</v>
      </c>
      <c r="E124" s="21" t="s">
        <v>185</v>
      </c>
      <c r="F124" s="17">
        <v>48397</v>
      </c>
      <c r="G124" s="22" t="s">
        <v>1626</v>
      </c>
      <c r="H124" s="23">
        <v>1020</v>
      </c>
      <c r="I124" s="23">
        <v>0</v>
      </c>
      <c r="J124" s="23">
        <v>1020</v>
      </c>
    </row>
    <row r="125" spans="1:10" x14ac:dyDescent="0.2">
      <c r="A125" s="17">
        <v>2145388</v>
      </c>
      <c r="B125" s="18">
        <v>44943</v>
      </c>
      <c r="C125" s="19">
        <v>0.55299768518518522</v>
      </c>
      <c r="D125" s="20">
        <v>2</v>
      </c>
      <c r="E125" s="21" t="s">
        <v>185</v>
      </c>
      <c r="F125" s="17">
        <v>29951</v>
      </c>
      <c r="G125" s="22" t="s">
        <v>1627</v>
      </c>
      <c r="H125" s="23">
        <v>0</v>
      </c>
      <c r="I125" s="23">
        <v>1949.25</v>
      </c>
      <c r="J125" s="23">
        <v>1949.25</v>
      </c>
    </row>
    <row r="126" spans="1:10" x14ac:dyDescent="0.2">
      <c r="A126" s="17">
        <v>2145389</v>
      </c>
      <c r="B126" s="18">
        <v>44943</v>
      </c>
      <c r="C126" s="19">
        <v>0.55344907407407407</v>
      </c>
      <c r="D126" s="20">
        <v>2</v>
      </c>
      <c r="E126" s="21" t="s">
        <v>185</v>
      </c>
      <c r="F126" s="17">
        <v>50905</v>
      </c>
      <c r="G126" s="22" t="s">
        <v>1589</v>
      </c>
      <c r="H126" s="23">
        <v>0</v>
      </c>
      <c r="I126" s="23">
        <v>67</v>
      </c>
      <c r="J126" s="23">
        <v>67</v>
      </c>
    </row>
    <row r="127" spans="1:10" x14ac:dyDescent="0.2">
      <c r="A127" s="17">
        <v>2145390</v>
      </c>
      <c r="B127" s="18">
        <v>44943</v>
      </c>
      <c r="C127" s="19">
        <v>0.55614583333333334</v>
      </c>
      <c r="D127" s="20">
        <v>2</v>
      </c>
      <c r="E127" s="21" t="s">
        <v>185</v>
      </c>
      <c r="F127" s="17">
        <v>41406</v>
      </c>
      <c r="G127" s="22" t="s">
        <v>1628</v>
      </c>
      <c r="H127" s="23">
        <v>0</v>
      </c>
      <c r="I127" s="23">
        <v>116</v>
      </c>
      <c r="J127" s="23">
        <v>116</v>
      </c>
    </row>
    <row r="128" spans="1:10" x14ac:dyDescent="0.2">
      <c r="A128" s="17">
        <v>2145391</v>
      </c>
      <c r="B128" s="18">
        <v>44943</v>
      </c>
      <c r="C128" s="19">
        <v>0.56158564814814815</v>
      </c>
      <c r="D128" s="20">
        <v>2</v>
      </c>
      <c r="E128" s="21" t="s">
        <v>185</v>
      </c>
      <c r="F128" s="17">
        <v>43060</v>
      </c>
      <c r="G128" s="22" t="s">
        <v>1629</v>
      </c>
      <c r="H128" s="23">
        <v>3498</v>
      </c>
      <c r="I128" s="23">
        <v>0</v>
      </c>
      <c r="J128" s="23">
        <v>3498</v>
      </c>
    </row>
    <row r="129" spans="1:10" x14ac:dyDescent="0.2">
      <c r="A129" s="17">
        <v>2145392</v>
      </c>
      <c r="B129" s="18">
        <v>44943</v>
      </c>
      <c r="C129" s="19">
        <v>0.5647685185185185</v>
      </c>
      <c r="D129" s="20">
        <v>2</v>
      </c>
      <c r="E129" s="21" t="s">
        <v>185</v>
      </c>
      <c r="F129" s="17">
        <v>20357</v>
      </c>
      <c r="G129" s="22" t="s">
        <v>1630</v>
      </c>
      <c r="H129" s="23">
        <v>1743.25</v>
      </c>
      <c r="I129" s="23">
        <v>0</v>
      </c>
      <c r="J129" s="23">
        <v>1743.25</v>
      </c>
    </row>
    <row r="130" spans="1:10" x14ac:dyDescent="0.2">
      <c r="A130" s="17">
        <v>2145393</v>
      </c>
      <c r="B130" s="18">
        <v>44943</v>
      </c>
      <c r="C130" s="19">
        <v>0.56854166666666661</v>
      </c>
      <c r="D130" s="20">
        <v>2</v>
      </c>
      <c r="E130" s="21" t="s">
        <v>185</v>
      </c>
      <c r="F130" s="17">
        <v>11547</v>
      </c>
      <c r="G130" s="22" t="s">
        <v>1631</v>
      </c>
      <c r="H130" s="23">
        <v>0</v>
      </c>
      <c r="I130" s="23">
        <v>461.75</v>
      </c>
      <c r="J130" s="23">
        <v>461.75</v>
      </c>
    </row>
    <row r="131" spans="1:10" x14ac:dyDescent="0.2">
      <c r="A131" s="17">
        <v>2145394</v>
      </c>
      <c r="B131" s="18">
        <v>44943</v>
      </c>
      <c r="C131" s="19">
        <v>0.57371527777777775</v>
      </c>
      <c r="D131" s="20">
        <v>2</v>
      </c>
      <c r="E131" s="21" t="s">
        <v>185</v>
      </c>
      <c r="F131" s="17">
        <v>25840</v>
      </c>
      <c r="G131" s="22" t="s">
        <v>1632</v>
      </c>
      <c r="H131" s="23">
        <v>1312.5</v>
      </c>
      <c r="I131" s="23">
        <v>0</v>
      </c>
      <c r="J131" s="23">
        <v>1312.5</v>
      </c>
    </row>
    <row r="132" spans="1:10" x14ac:dyDescent="0.2">
      <c r="A132" s="17">
        <v>2145395</v>
      </c>
      <c r="B132" s="18">
        <v>44943</v>
      </c>
      <c r="C132" s="19">
        <v>0.57431712962962966</v>
      </c>
      <c r="D132" s="20">
        <v>2</v>
      </c>
      <c r="E132" s="21" t="s">
        <v>185</v>
      </c>
      <c r="F132" s="17">
        <v>25840</v>
      </c>
      <c r="G132" s="22" t="s">
        <v>1632</v>
      </c>
      <c r="H132" s="23">
        <v>1260</v>
      </c>
      <c r="I132" s="23">
        <v>0</v>
      </c>
      <c r="J132" s="23">
        <v>1260</v>
      </c>
    </row>
    <row r="133" spans="1:10" x14ac:dyDescent="0.2">
      <c r="A133" s="17">
        <v>2145396</v>
      </c>
      <c r="B133" s="18">
        <v>44943</v>
      </c>
      <c r="C133" s="19">
        <v>0.57512731481481483</v>
      </c>
      <c r="D133" s="20">
        <v>2</v>
      </c>
      <c r="E133" s="21" t="s">
        <v>185</v>
      </c>
      <c r="F133" s="17">
        <v>17645</v>
      </c>
      <c r="G133" s="22" t="s">
        <v>1596</v>
      </c>
      <c r="H133" s="23">
        <v>0</v>
      </c>
      <c r="I133" s="23">
        <v>145.5</v>
      </c>
      <c r="J133" s="23">
        <v>145.5</v>
      </c>
    </row>
    <row r="134" spans="1:10" x14ac:dyDescent="0.2">
      <c r="A134" s="17">
        <v>2145397</v>
      </c>
      <c r="B134" s="18">
        <v>44943</v>
      </c>
      <c r="C134" s="19">
        <v>0.57750000000000001</v>
      </c>
      <c r="D134" s="20">
        <v>2</v>
      </c>
      <c r="E134" s="21" t="s">
        <v>185</v>
      </c>
      <c r="F134" s="17">
        <v>50905</v>
      </c>
      <c r="G134" s="22" t="s">
        <v>1589</v>
      </c>
      <c r="H134" s="23">
        <v>0</v>
      </c>
      <c r="I134" s="23">
        <v>13</v>
      </c>
      <c r="J134" s="23">
        <v>13</v>
      </c>
    </row>
    <row r="135" spans="1:10" x14ac:dyDescent="0.2">
      <c r="A135" s="17">
        <v>2145398</v>
      </c>
      <c r="B135" s="18">
        <v>44943</v>
      </c>
      <c r="C135" s="19">
        <v>0.58032407407407405</v>
      </c>
      <c r="D135" s="20">
        <v>2</v>
      </c>
      <c r="E135" s="21" t="s">
        <v>185</v>
      </c>
      <c r="F135" s="17">
        <v>4644</v>
      </c>
      <c r="G135" s="22" t="s">
        <v>1633</v>
      </c>
      <c r="H135" s="23">
        <v>1777.25</v>
      </c>
      <c r="I135" s="23">
        <v>0</v>
      </c>
      <c r="J135" s="23">
        <v>1777.25</v>
      </c>
    </row>
    <row r="136" spans="1:10" x14ac:dyDescent="0.2">
      <c r="A136" s="17">
        <v>2145399</v>
      </c>
      <c r="B136" s="18">
        <v>44943</v>
      </c>
      <c r="C136" s="19">
        <v>0.58329861111111114</v>
      </c>
      <c r="D136" s="20">
        <v>2</v>
      </c>
      <c r="E136" s="21" t="s">
        <v>185</v>
      </c>
      <c r="F136" s="17">
        <v>26352</v>
      </c>
      <c r="G136" s="22" t="s">
        <v>1634</v>
      </c>
      <c r="H136" s="23">
        <v>0</v>
      </c>
      <c r="I136" s="23">
        <v>1003.25</v>
      </c>
      <c r="J136" s="23">
        <v>1003.25</v>
      </c>
    </row>
    <row r="137" spans="1:10" x14ac:dyDescent="0.2">
      <c r="A137" s="17">
        <v>2145400</v>
      </c>
      <c r="B137" s="18">
        <v>44943</v>
      </c>
      <c r="C137" s="19">
        <v>0.58577546296296301</v>
      </c>
      <c r="D137" s="20">
        <v>2</v>
      </c>
      <c r="E137" s="21" t="s">
        <v>185</v>
      </c>
      <c r="F137" s="17">
        <v>9417</v>
      </c>
      <c r="G137" s="22" t="s">
        <v>1635</v>
      </c>
      <c r="H137" s="23">
        <v>0</v>
      </c>
      <c r="I137" s="23">
        <v>1279.5</v>
      </c>
      <c r="J137" s="23">
        <v>1279.5</v>
      </c>
    </row>
    <row r="138" spans="1:10" x14ac:dyDescent="0.2">
      <c r="A138" s="17">
        <v>2145401</v>
      </c>
      <c r="B138" s="18">
        <v>44943</v>
      </c>
      <c r="C138" s="19">
        <v>0.58803240740740736</v>
      </c>
      <c r="D138" s="20">
        <v>2</v>
      </c>
      <c r="E138" s="21" t="s">
        <v>185</v>
      </c>
      <c r="F138" s="17">
        <v>9208</v>
      </c>
      <c r="G138" s="22" t="s">
        <v>1636</v>
      </c>
      <c r="H138" s="23">
        <v>3491.19</v>
      </c>
      <c r="I138" s="23">
        <v>0</v>
      </c>
      <c r="J138" s="23">
        <v>3491.19</v>
      </c>
    </row>
    <row r="139" spans="1:10" x14ac:dyDescent="0.2">
      <c r="A139" s="17">
        <v>2145402</v>
      </c>
      <c r="B139" s="18">
        <v>44943</v>
      </c>
      <c r="C139" s="19">
        <v>0.59192129629629631</v>
      </c>
      <c r="D139" s="20">
        <v>2</v>
      </c>
      <c r="E139" s="21" t="s">
        <v>185</v>
      </c>
      <c r="F139" s="17">
        <v>25047</v>
      </c>
      <c r="G139" s="22" t="s">
        <v>1637</v>
      </c>
      <c r="H139" s="23">
        <v>0</v>
      </c>
      <c r="I139" s="23">
        <v>642.5</v>
      </c>
      <c r="J139" s="23">
        <v>642.5</v>
      </c>
    </row>
    <row r="140" spans="1:10" x14ac:dyDescent="0.2">
      <c r="A140" s="17">
        <v>2145403</v>
      </c>
      <c r="B140" s="18">
        <v>44943</v>
      </c>
      <c r="C140" s="19">
        <v>0.60380787037037043</v>
      </c>
      <c r="D140" s="20">
        <v>2</v>
      </c>
      <c r="E140" s="21" t="s">
        <v>185</v>
      </c>
      <c r="F140" s="17">
        <v>53675</v>
      </c>
      <c r="G140" s="22" t="s">
        <v>1638</v>
      </c>
      <c r="H140" s="23">
        <v>1106.5</v>
      </c>
      <c r="I140" s="23">
        <v>0</v>
      </c>
      <c r="J140" s="23">
        <v>1106.5</v>
      </c>
    </row>
    <row r="141" spans="1:10" x14ac:dyDescent="0.2">
      <c r="A141" s="17">
        <v>2145404</v>
      </c>
      <c r="B141" s="18">
        <v>44943</v>
      </c>
      <c r="C141" s="19">
        <v>0.6080092592592593</v>
      </c>
      <c r="D141" s="20">
        <v>2</v>
      </c>
      <c r="E141" s="21" t="s">
        <v>185</v>
      </c>
      <c r="F141" s="17">
        <v>5595</v>
      </c>
      <c r="G141" s="22" t="s">
        <v>1639</v>
      </c>
      <c r="H141" s="23">
        <v>3500</v>
      </c>
      <c r="I141" s="23">
        <v>311.25</v>
      </c>
      <c r="J141" s="23">
        <v>3811.25</v>
      </c>
    </row>
    <row r="142" spans="1:10" x14ac:dyDescent="0.2">
      <c r="A142" s="17">
        <v>2145405</v>
      </c>
      <c r="B142" s="18">
        <v>44943</v>
      </c>
      <c r="C142" s="19">
        <v>0.60906249999999995</v>
      </c>
      <c r="D142" s="20">
        <v>2</v>
      </c>
      <c r="E142" s="21" t="s">
        <v>185</v>
      </c>
      <c r="F142" s="17">
        <v>42143</v>
      </c>
      <c r="G142" s="22" t="s">
        <v>1588</v>
      </c>
      <c r="H142" s="23">
        <v>0</v>
      </c>
      <c r="I142" s="23">
        <v>60</v>
      </c>
      <c r="J142" s="23">
        <v>60</v>
      </c>
    </row>
    <row r="143" spans="1:10" x14ac:dyDescent="0.2">
      <c r="A143" s="17">
        <v>2145406</v>
      </c>
      <c r="B143" s="18">
        <v>44943</v>
      </c>
      <c r="C143" s="19">
        <v>0.61119212962962965</v>
      </c>
      <c r="D143" s="20">
        <v>2</v>
      </c>
      <c r="E143" s="21" t="s">
        <v>185</v>
      </c>
      <c r="F143" s="17">
        <v>42022</v>
      </c>
      <c r="G143" s="22" t="s">
        <v>1640</v>
      </c>
      <c r="H143" s="23">
        <v>1020</v>
      </c>
      <c r="I143" s="23">
        <v>0</v>
      </c>
      <c r="J143" s="23">
        <v>1020</v>
      </c>
    </row>
    <row r="144" spans="1:10" x14ac:dyDescent="0.2">
      <c r="A144" s="17">
        <v>2145407</v>
      </c>
      <c r="B144" s="18">
        <v>44943</v>
      </c>
      <c r="C144" s="19">
        <v>0.62903935185185189</v>
      </c>
      <c r="D144" s="20">
        <v>2</v>
      </c>
      <c r="E144" s="21" t="s">
        <v>185</v>
      </c>
      <c r="F144" s="17">
        <v>16913</v>
      </c>
      <c r="G144" s="22" t="s">
        <v>1641</v>
      </c>
      <c r="H144" s="23">
        <v>0</v>
      </c>
      <c r="I144" s="23">
        <v>77</v>
      </c>
      <c r="J144" s="23">
        <v>77</v>
      </c>
    </row>
    <row r="145" spans="1:10" x14ac:dyDescent="0.2">
      <c r="A145" s="17">
        <v>2145408</v>
      </c>
      <c r="B145" s="18">
        <v>44943</v>
      </c>
      <c r="C145" s="19">
        <v>0.6308449074074074</v>
      </c>
      <c r="D145" s="20">
        <v>2</v>
      </c>
      <c r="E145" s="21" t="s">
        <v>185</v>
      </c>
      <c r="F145" s="17">
        <v>50905</v>
      </c>
      <c r="G145" s="22" t="s">
        <v>1589</v>
      </c>
      <c r="H145" s="23">
        <v>0</v>
      </c>
      <c r="I145" s="23">
        <v>18</v>
      </c>
      <c r="J145" s="23">
        <v>18</v>
      </c>
    </row>
    <row r="146" spans="1:10" x14ac:dyDescent="0.2">
      <c r="A146" s="17">
        <v>2145409</v>
      </c>
      <c r="B146" s="18">
        <v>44943</v>
      </c>
      <c r="C146" s="19">
        <v>0.63329861111111108</v>
      </c>
      <c r="D146" s="20">
        <v>2</v>
      </c>
      <c r="E146" s="21" t="s">
        <v>185</v>
      </c>
      <c r="F146" s="17">
        <v>34866</v>
      </c>
      <c r="G146" s="22" t="s">
        <v>1615</v>
      </c>
      <c r="H146" s="23">
        <v>0</v>
      </c>
      <c r="I146" s="23">
        <v>55</v>
      </c>
      <c r="J146" s="23">
        <v>55</v>
      </c>
    </row>
    <row r="147" spans="1:10" x14ac:dyDescent="0.2">
      <c r="A147" s="17">
        <v>2145410</v>
      </c>
      <c r="B147" s="18">
        <v>44943</v>
      </c>
      <c r="C147" s="19">
        <v>0.63675925925925925</v>
      </c>
      <c r="D147" s="20">
        <v>2</v>
      </c>
      <c r="E147" s="21" t="s">
        <v>185</v>
      </c>
      <c r="F147" s="17">
        <v>47942</v>
      </c>
      <c r="G147" s="22" t="s">
        <v>1642</v>
      </c>
      <c r="H147" s="23">
        <v>1020</v>
      </c>
      <c r="I147" s="23">
        <v>0</v>
      </c>
      <c r="J147" s="23">
        <v>1020</v>
      </c>
    </row>
    <row r="148" spans="1:10" x14ac:dyDescent="0.2">
      <c r="A148" s="17">
        <v>2145411</v>
      </c>
      <c r="B148" s="18">
        <v>44943</v>
      </c>
      <c r="C148" s="19">
        <v>0.63696759259259261</v>
      </c>
      <c r="D148" s="20">
        <v>2</v>
      </c>
      <c r="E148" s="21" t="s">
        <v>185</v>
      </c>
      <c r="F148" s="17">
        <v>48769</v>
      </c>
      <c r="G148" s="22" t="s">
        <v>1643</v>
      </c>
      <c r="H148" s="23">
        <v>0</v>
      </c>
      <c r="I148" s="23">
        <v>47</v>
      </c>
      <c r="J148" s="23">
        <v>47</v>
      </c>
    </row>
    <row r="149" spans="1:10" x14ac:dyDescent="0.2">
      <c r="A149" s="17">
        <v>2145412</v>
      </c>
      <c r="B149" s="18">
        <v>44943</v>
      </c>
      <c r="C149" s="19">
        <v>0.63716435185185183</v>
      </c>
      <c r="D149" s="20">
        <v>2</v>
      </c>
      <c r="E149" s="21" t="s">
        <v>185</v>
      </c>
      <c r="F149" s="17">
        <v>48769</v>
      </c>
      <c r="G149" s="22" t="s">
        <v>1643</v>
      </c>
      <c r="H149" s="23">
        <v>0</v>
      </c>
      <c r="I149" s="23">
        <v>17.5</v>
      </c>
      <c r="J149" s="23">
        <v>17.5</v>
      </c>
    </row>
    <row r="150" spans="1:10" x14ac:dyDescent="0.2">
      <c r="A150" s="17">
        <v>2145413</v>
      </c>
      <c r="B150" s="18">
        <v>44943</v>
      </c>
      <c r="C150" s="19">
        <v>0.63989583333333333</v>
      </c>
      <c r="D150" s="20">
        <v>2</v>
      </c>
      <c r="E150" s="21" t="s">
        <v>185</v>
      </c>
      <c r="F150" s="17">
        <v>39274</v>
      </c>
      <c r="G150" s="22" t="s">
        <v>1570</v>
      </c>
      <c r="H150" s="23">
        <v>0</v>
      </c>
      <c r="I150" s="23">
        <v>10</v>
      </c>
      <c r="J150" s="23">
        <v>10</v>
      </c>
    </row>
    <row r="151" spans="1:10" x14ac:dyDescent="0.2">
      <c r="A151" s="17">
        <v>2145414</v>
      </c>
      <c r="B151" s="18">
        <v>44943</v>
      </c>
      <c r="C151" s="19">
        <v>0.6416087962962963</v>
      </c>
      <c r="D151" s="20">
        <v>2</v>
      </c>
      <c r="E151" s="21" t="s">
        <v>185</v>
      </c>
      <c r="F151" s="17">
        <v>35257</v>
      </c>
      <c r="G151" s="22" t="s">
        <v>1644</v>
      </c>
      <c r="H151" s="23">
        <v>0</v>
      </c>
      <c r="I151" s="23">
        <v>82</v>
      </c>
      <c r="J151" s="23">
        <v>82</v>
      </c>
    </row>
    <row r="152" spans="1:10" x14ac:dyDescent="0.2">
      <c r="A152" s="17">
        <v>2145415</v>
      </c>
      <c r="B152" s="18">
        <v>44943</v>
      </c>
      <c r="C152" s="19">
        <v>0.64202546296296292</v>
      </c>
      <c r="D152" s="20">
        <v>2</v>
      </c>
      <c r="E152" s="21" t="s">
        <v>185</v>
      </c>
      <c r="F152" s="17">
        <v>48769</v>
      </c>
      <c r="G152" s="22" t="s">
        <v>1643</v>
      </c>
      <c r="H152" s="23">
        <v>0</v>
      </c>
      <c r="I152" s="23">
        <v>62</v>
      </c>
      <c r="J152" s="23">
        <v>62</v>
      </c>
    </row>
    <row r="153" spans="1:10" x14ac:dyDescent="0.2">
      <c r="A153" s="17">
        <v>2145416</v>
      </c>
      <c r="B153" s="18">
        <v>44943</v>
      </c>
      <c r="C153" s="19">
        <v>0.64606481481481481</v>
      </c>
      <c r="D153" s="20">
        <v>2</v>
      </c>
      <c r="E153" s="21" t="s">
        <v>185</v>
      </c>
      <c r="F153" s="17">
        <v>46211</v>
      </c>
      <c r="G153" s="22" t="s">
        <v>1645</v>
      </c>
      <c r="H153" s="23">
        <v>1115.5</v>
      </c>
      <c r="I153" s="23">
        <v>0</v>
      </c>
      <c r="J153" s="23">
        <v>1115.5</v>
      </c>
    </row>
    <row r="154" spans="1:10" x14ac:dyDescent="0.2">
      <c r="A154" s="17">
        <v>2145417</v>
      </c>
      <c r="B154" s="18">
        <v>44943</v>
      </c>
      <c r="C154" s="19">
        <v>0.64769675925925929</v>
      </c>
      <c r="D154" s="20">
        <v>2</v>
      </c>
      <c r="E154" s="21" t="s">
        <v>185</v>
      </c>
      <c r="F154" s="17">
        <v>31968</v>
      </c>
      <c r="G154" s="22" t="s">
        <v>1646</v>
      </c>
      <c r="H154" s="23">
        <v>0</v>
      </c>
      <c r="I154" s="23">
        <v>151.25</v>
      </c>
      <c r="J154" s="23">
        <v>151.25</v>
      </c>
    </row>
    <row r="155" spans="1:10" x14ac:dyDescent="0.2">
      <c r="A155" s="17">
        <v>2145418</v>
      </c>
      <c r="B155" s="18">
        <v>44943</v>
      </c>
      <c r="C155" s="19">
        <v>0.64864583333333337</v>
      </c>
      <c r="D155" s="20">
        <v>2</v>
      </c>
      <c r="E155" s="21" t="s">
        <v>185</v>
      </c>
      <c r="F155" s="17">
        <v>31968</v>
      </c>
      <c r="G155" s="22" t="s">
        <v>1646</v>
      </c>
      <c r="H155" s="23">
        <v>0</v>
      </c>
      <c r="I155" s="23">
        <v>10</v>
      </c>
      <c r="J155" s="23">
        <v>10</v>
      </c>
    </row>
    <row r="156" spans="1:10" x14ac:dyDescent="0.2">
      <c r="A156" s="17">
        <v>2145419</v>
      </c>
      <c r="B156" s="18">
        <v>44943</v>
      </c>
      <c r="C156" s="19">
        <v>0.65186342592592594</v>
      </c>
      <c r="D156" s="20">
        <v>2</v>
      </c>
      <c r="E156" s="21" t="s">
        <v>185</v>
      </c>
      <c r="F156" s="17">
        <v>31735</v>
      </c>
      <c r="G156" s="22" t="s">
        <v>1647</v>
      </c>
      <c r="H156" s="23">
        <v>2000</v>
      </c>
      <c r="I156" s="23">
        <v>1945.5</v>
      </c>
      <c r="J156" s="23">
        <v>3945.5</v>
      </c>
    </row>
    <row r="157" spans="1:10" x14ac:dyDescent="0.2">
      <c r="A157" s="17">
        <v>2145420</v>
      </c>
      <c r="B157" s="18">
        <v>44943</v>
      </c>
      <c r="C157" s="19">
        <v>0.65259259259259261</v>
      </c>
      <c r="D157" s="20">
        <v>2</v>
      </c>
      <c r="E157" s="21" t="s">
        <v>185</v>
      </c>
      <c r="F157" s="17">
        <v>31735</v>
      </c>
      <c r="G157" s="22" t="s">
        <v>1647</v>
      </c>
      <c r="H157" s="23">
        <v>0</v>
      </c>
      <c r="I157" s="23">
        <v>15</v>
      </c>
      <c r="J157" s="23">
        <v>15</v>
      </c>
    </row>
    <row r="158" spans="1:10" x14ac:dyDescent="0.2">
      <c r="A158" s="17">
        <v>2145421</v>
      </c>
      <c r="B158" s="18">
        <v>44943</v>
      </c>
      <c r="C158" s="19">
        <v>0.65356481481481477</v>
      </c>
      <c r="D158" s="20">
        <v>2</v>
      </c>
      <c r="E158" s="21" t="s">
        <v>185</v>
      </c>
      <c r="F158" s="17">
        <v>7528</v>
      </c>
      <c r="G158" s="22" t="s">
        <v>1648</v>
      </c>
      <c r="H158" s="23">
        <v>1020</v>
      </c>
      <c r="I158" s="23">
        <v>0</v>
      </c>
      <c r="J158" s="23">
        <v>1020</v>
      </c>
    </row>
    <row r="159" spans="1:10" x14ac:dyDescent="0.2">
      <c r="A159" s="17">
        <v>2145422</v>
      </c>
      <c r="B159" s="18">
        <v>44943</v>
      </c>
      <c r="C159" s="19">
        <v>0.65452546296296299</v>
      </c>
      <c r="D159" s="20">
        <v>2</v>
      </c>
      <c r="E159" s="21" t="s">
        <v>185</v>
      </c>
      <c r="F159" s="17">
        <v>7528</v>
      </c>
      <c r="G159" s="22" t="s">
        <v>1648</v>
      </c>
      <c r="H159" s="23">
        <v>885.25</v>
      </c>
      <c r="I159" s="23">
        <v>0</v>
      </c>
      <c r="J159" s="23">
        <v>885.25</v>
      </c>
    </row>
    <row r="160" spans="1:10" x14ac:dyDescent="0.2">
      <c r="A160" s="17">
        <v>2145423</v>
      </c>
      <c r="B160" s="18">
        <v>44943</v>
      </c>
      <c r="C160" s="19">
        <v>0.65543981481481484</v>
      </c>
      <c r="D160" s="20">
        <v>2</v>
      </c>
      <c r="E160" s="21" t="s">
        <v>185</v>
      </c>
      <c r="F160" s="17">
        <v>33335</v>
      </c>
      <c r="G160" s="22" t="s">
        <v>1649</v>
      </c>
      <c r="H160" s="23">
        <v>1020</v>
      </c>
      <c r="I160" s="23">
        <v>0</v>
      </c>
      <c r="J160" s="23">
        <v>1020</v>
      </c>
    </row>
    <row r="161" spans="1:10" x14ac:dyDescent="0.2">
      <c r="A161" s="17">
        <v>2145424</v>
      </c>
      <c r="B161" s="18">
        <v>44943</v>
      </c>
      <c r="C161" s="19">
        <v>0.6588194444444444</v>
      </c>
      <c r="D161" s="20">
        <v>2</v>
      </c>
      <c r="E161" s="21" t="s">
        <v>185</v>
      </c>
      <c r="F161" s="17">
        <v>23806</v>
      </c>
      <c r="G161" s="22" t="s">
        <v>1650</v>
      </c>
      <c r="H161" s="23">
        <v>2721.75</v>
      </c>
      <c r="I161" s="23">
        <v>0</v>
      </c>
      <c r="J161" s="23">
        <v>2721.75</v>
      </c>
    </row>
    <row r="162" spans="1:10" x14ac:dyDescent="0.2">
      <c r="A162" s="17">
        <v>2145425</v>
      </c>
      <c r="B162" s="18">
        <v>44943</v>
      </c>
      <c r="C162" s="19">
        <v>0.65981481481481485</v>
      </c>
      <c r="D162" s="20">
        <v>2</v>
      </c>
      <c r="E162" s="21" t="s">
        <v>185</v>
      </c>
      <c r="F162" s="17">
        <v>21531</v>
      </c>
      <c r="G162" s="22" t="s">
        <v>1651</v>
      </c>
      <c r="H162" s="23">
        <v>0</v>
      </c>
      <c r="I162" s="23">
        <v>135.25</v>
      </c>
      <c r="J162" s="23">
        <v>135.25</v>
      </c>
    </row>
    <row r="163" spans="1:10" x14ac:dyDescent="0.2">
      <c r="A163" s="17">
        <v>2145426</v>
      </c>
      <c r="B163" s="18">
        <v>44943</v>
      </c>
      <c r="C163" s="19">
        <v>0.66310185185185189</v>
      </c>
      <c r="D163" s="20">
        <v>2</v>
      </c>
      <c r="E163" s="21" t="s">
        <v>185</v>
      </c>
      <c r="F163" s="17">
        <v>33286</v>
      </c>
      <c r="G163" s="22" t="s">
        <v>1652</v>
      </c>
      <c r="H163" s="23">
        <v>2268.5</v>
      </c>
      <c r="I163" s="23">
        <v>0</v>
      </c>
      <c r="J163" s="23">
        <v>2268.5</v>
      </c>
    </row>
    <row r="164" spans="1:10" x14ac:dyDescent="0.2">
      <c r="A164" s="17">
        <v>2145427</v>
      </c>
      <c r="B164" s="18">
        <v>44943</v>
      </c>
      <c r="C164" s="19">
        <v>0.66398148148148151</v>
      </c>
      <c r="D164" s="20">
        <v>2</v>
      </c>
      <c r="E164" s="21" t="s">
        <v>185</v>
      </c>
      <c r="F164" s="17">
        <v>2360</v>
      </c>
      <c r="G164" s="22" t="s">
        <v>1653</v>
      </c>
      <c r="H164" s="23">
        <v>0</v>
      </c>
      <c r="I164" s="23">
        <v>14.5</v>
      </c>
      <c r="J164" s="23">
        <v>14.5</v>
      </c>
    </row>
    <row r="165" spans="1:10" x14ac:dyDescent="0.2">
      <c r="A165" s="17">
        <v>2145428</v>
      </c>
      <c r="B165" s="18">
        <v>44943</v>
      </c>
      <c r="C165" s="19">
        <v>0.66479166666666667</v>
      </c>
      <c r="D165" s="20">
        <v>2</v>
      </c>
      <c r="E165" s="21" t="s">
        <v>185</v>
      </c>
      <c r="F165" s="17">
        <v>33286</v>
      </c>
      <c r="G165" s="22" t="s">
        <v>1652</v>
      </c>
      <c r="H165" s="23">
        <v>1260</v>
      </c>
      <c r="I165" s="23">
        <v>0</v>
      </c>
      <c r="J165" s="23">
        <v>1260</v>
      </c>
    </row>
    <row r="166" spans="1:10" x14ac:dyDescent="0.2">
      <c r="A166" s="17">
        <v>2145429</v>
      </c>
      <c r="B166" s="18">
        <v>44943</v>
      </c>
      <c r="C166" s="19">
        <v>0.66560185185185183</v>
      </c>
      <c r="D166" s="20">
        <v>2</v>
      </c>
      <c r="E166" s="21" t="s">
        <v>185</v>
      </c>
      <c r="F166" s="17">
        <v>14837</v>
      </c>
      <c r="G166" s="22" t="s">
        <v>1654</v>
      </c>
      <c r="H166" s="23">
        <v>0</v>
      </c>
      <c r="I166" s="23">
        <v>336.5</v>
      </c>
      <c r="J166" s="23">
        <v>336.5</v>
      </c>
    </row>
    <row r="167" spans="1:10" x14ac:dyDescent="0.2">
      <c r="A167" s="17">
        <v>2145430</v>
      </c>
      <c r="B167" s="18">
        <v>44943</v>
      </c>
      <c r="C167" s="19">
        <v>0.66971064814814818</v>
      </c>
      <c r="D167" s="20">
        <v>2</v>
      </c>
      <c r="E167" s="21" t="s">
        <v>185</v>
      </c>
      <c r="F167" s="17">
        <v>42041</v>
      </c>
      <c r="G167" s="22" t="s">
        <v>1655</v>
      </c>
      <c r="H167" s="23">
        <v>2690.75</v>
      </c>
      <c r="I167" s="23">
        <v>0</v>
      </c>
      <c r="J167" s="23">
        <v>2690.75</v>
      </c>
    </row>
    <row r="168" spans="1:10" x14ac:dyDescent="0.2">
      <c r="A168" s="17">
        <v>2145431</v>
      </c>
      <c r="B168" s="18">
        <v>44943</v>
      </c>
      <c r="C168" s="19">
        <v>0.67023148148148148</v>
      </c>
      <c r="D168" s="20">
        <v>2</v>
      </c>
      <c r="E168" s="21" t="s">
        <v>185</v>
      </c>
      <c r="F168" s="17">
        <v>50905</v>
      </c>
      <c r="G168" s="22" t="s">
        <v>1589</v>
      </c>
      <c r="H168" s="23">
        <v>0</v>
      </c>
      <c r="I168" s="23">
        <v>207</v>
      </c>
      <c r="J168" s="23">
        <v>207</v>
      </c>
    </row>
    <row r="169" spans="1:10" x14ac:dyDescent="0.2">
      <c r="A169" s="17">
        <v>2145432</v>
      </c>
      <c r="B169" s="18">
        <v>44943</v>
      </c>
      <c r="C169" s="19">
        <v>0.67201388888888891</v>
      </c>
      <c r="D169" s="20">
        <v>2</v>
      </c>
      <c r="E169" s="21" t="s">
        <v>185</v>
      </c>
      <c r="F169" s="17">
        <v>36049</v>
      </c>
      <c r="G169" s="22" t="s">
        <v>1656</v>
      </c>
      <c r="H169" s="23">
        <v>2040</v>
      </c>
      <c r="I169" s="23">
        <v>0</v>
      </c>
      <c r="J169" s="23">
        <v>2040</v>
      </c>
    </row>
    <row r="170" spans="1:10" x14ac:dyDescent="0.2">
      <c r="A170" s="17">
        <v>2145433</v>
      </c>
      <c r="B170" s="18">
        <v>44943</v>
      </c>
      <c r="C170" s="19">
        <v>0.67557870370370365</v>
      </c>
      <c r="D170" s="20">
        <v>2</v>
      </c>
      <c r="E170" s="21" t="s">
        <v>185</v>
      </c>
      <c r="F170" s="17">
        <v>49029</v>
      </c>
      <c r="G170" s="22" t="s">
        <v>1657</v>
      </c>
      <c r="H170" s="23">
        <v>2978.25</v>
      </c>
      <c r="I170" s="23">
        <v>0</v>
      </c>
      <c r="J170" s="23">
        <v>2978.25</v>
      </c>
    </row>
    <row r="171" spans="1:10" x14ac:dyDescent="0.2">
      <c r="A171" s="17">
        <v>2145434</v>
      </c>
      <c r="B171" s="18">
        <v>44943</v>
      </c>
      <c r="C171" s="19">
        <v>0.67600694444444442</v>
      </c>
      <c r="D171" s="20">
        <v>2</v>
      </c>
      <c r="E171" s="21" t="s">
        <v>185</v>
      </c>
      <c r="F171" s="17">
        <v>49029</v>
      </c>
      <c r="G171" s="22" t="s">
        <v>1657</v>
      </c>
      <c r="H171" s="23">
        <v>1020</v>
      </c>
      <c r="I171" s="23">
        <v>0</v>
      </c>
      <c r="J171" s="23">
        <v>1020</v>
      </c>
    </row>
    <row r="172" spans="1:10" x14ac:dyDescent="0.2">
      <c r="A172" s="17">
        <v>2145435</v>
      </c>
      <c r="B172" s="18">
        <v>44943</v>
      </c>
      <c r="C172" s="19">
        <v>0.6772569444444444</v>
      </c>
      <c r="D172" s="20">
        <v>2</v>
      </c>
      <c r="E172" s="21" t="s">
        <v>185</v>
      </c>
      <c r="F172" s="17">
        <v>51305</v>
      </c>
      <c r="G172" s="22" t="s">
        <v>1658</v>
      </c>
      <c r="H172" s="23">
        <v>2520</v>
      </c>
      <c r="I172" s="23">
        <v>0</v>
      </c>
      <c r="J172" s="23">
        <v>2520</v>
      </c>
    </row>
    <row r="173" spans="1:10" x14ac:dyDescent="0.2">
      <c r="A173" s="17">
        <v>2145436</v>
      </c>
      <c r="B173" s="18">
        <v>44943</v>
      </c>
      <c r="C173" s="19">
        <v>0.67831018518518515</v>
      </c>
      <c r="D173" s="20">
        <v>2</v>
      </c>
      <c r="E173" s="21" t="s">
        <v>185</v>
      </c>
      <c r="F173" s="17">
        <v>47148</v>
      </c>
      <c r="G173" s="22" t="s">
        <v>1659</v>
      </c>
      <c r="H173" s="23">
        <v>1020</v>
      </c>
      <c r="I173" s="23">
        <v>0</v>
      </c>
      <c r="J173" s="23">
        <v>1020</v>
      </c>
    </row>
    <row r="174" spans="1:10" x14ac:dyDescent="0.2">
      <c r="A174" s="17">
        <v>2145437</v>
      </c>
      <c r="B174" s="18">
        <v>44943</v>
      </c>
      <c r="C174" s="19">
        <v>0.68024305555555553</v>
      </c>
      <c r="D174" s="20">
        <v>2</v>
      </c>
      <c r="E174" s="21" t="s">
        <v>185</v>
      </c>
      <c r="F174" s="17">
        <v>47148</v>
      </c>
      <c r="G174" s="22" t="s">
        <v>1659</v>
      </c>
      <c r="H174" s="23">
        <v>2598</v>
      </c>
      <c r="I174" s="23">
        <v>0</v>
      </c>
      <c r="J174" s="23">
        <v>2598</v>
      </c>
    </row>
    <row r="175" spans="1:10" x14ac:dyDescent="0.2">
      <c r="A175" s="17">
        <v>2145438</v>
      </c>
      <c r="B175" s="18">
        <v>44943</v>
      </c>
      <c r="C175" s="19">
        <v>0.6817361111111111</v>
      </c>
      <c r="D175" s="20">
        <v>2</v>
      </c>
      <c r="E175" s="21" t="s">
        <v>185</v>
      </c>
      <c r="F175" s="17">
        <v>41299</v>
      </c>
      <c r="G175" s="22" t="s">
        <v>1660</v>
      </c>
      <c r="H175" s="23">
        <v>0</v>
      </c>
      <c r="I175" s="23">
        <v>63.25</v>
      </c>
      <c r="J175" s="23">
        <v>63.25</v>
      </c>
    </row>
    <row r="176" spans="1:10" x14ac:dyDescent="0.2">
      <c r="A176" s="17">
        <v>2145439</v>
      </c>
      <c r="B176" s="18">
        <v>44943</v>
      </c>
      <c r="C176" s="19">
        <v>0.68865740740740744</v>
      </c>
      <c r="D176" s="20">
        <v>2</v>
      </c>
      <c r="E176" s="21" t="s">
        <v>185</v>
      </c>
      <c r="F176" s="17">
        <v>43025</v>
      </c>
      <c r="G176" s="22" t="s">
        <v>1661</v>
      </c>
      <c r="H176" s="23">
        <v>0</v>
      </c>
      <c r="I176" s="23">
        <v>133</v>
      </c>
      <c r="J176" s="23">
        <v>133</v>
      </c>
    </row>
    <row r="177" spans="1:10" x14ac:dyDescent="0.2">
      <c r="A177" s="17">
        <v>2145440</v>
      </c>
      <c r="B177" s="18">
        <v>44943</v>
      </c>
      <c r="C177" s="19">
        <v>0.69030092592592596</v>
      </c>
      <c r="D177" s="20">
        <v>2</v>
      </c>
      <c r="E177" s="21" t="s">
        <v>185</v>
      </c>
      <c r="F177" s="17">
        <v>2108</v>
      </c>
      <c r="G177" s="22" t="s">
        <v>1662</v>
      </c>
      <c r="H177" s="23">
        <v>0</v>
      </c>
      <c r="I177" s="23">
        <v>307.5</v>
      </c>
      <c r="J177" s="23">
        <v>307.5</v>
      </c>
    </row>
    <row r="178" spans="1:10" x14ac:dyDescent="0.2">
      <c r="A178" s="17">
        <v>2145441</v>
      </c>
      <c r="B178" s="18">
        <v>44943</v>
      </c>
      <c r="C178" s="19">
        <v>0.69187500000000002</v>
      </c>
      <c r="D178" s="20">
        <v>2</v>
      </c>
      <c r="E178" s="21" t="s">
        <v>185</v>
      </c>
      <c r="F178" s="17">
        <v>49755</v>
      </c>
      <c r="G178" s="22" t="s">
        <v>1571</v>
      </c>
      <c r="H178" s="23">
        <v>0</v>
      </c>
      <c r="I178" s="23">
        <v>15</v>
      </c>
      <c r="J178" s="23">
        <v>15</v>
      </c>
    </row>
    <row r="179" spans="1:10" x14ac:dyDescent="0.2">
      <c r="A179" s="17">
        <v>2145442</v>
      </c>
      <c r="B179" s="18">
        <v>44943</v>
      </c>
      <c r="C179" s="19">
        <v>0.69579861111111108</v>
      </c>
      <c r="D179" s="20">
        <v>2</v>
      </c>
      <c r="E179" s="21" t="s">
        <v>185</v>
      </c>
      <c r="F179" s="17">
        <v>21201</v>
      </c>
      <c r="G179" s="22" t="s">
        <v>1663</v>
      </c>
      <c r="H179" s="23">
        <v>0</v>
      </c>
      <c r="I179" s="23">
        <v>79</v>
      </c>
      <c r="J179" s="23">
        <v>79</v>
      </c>
    </row>
    <row r="180" spans="1:10" x14ac:dyDescent="0.2">
      <c r="A180" s="17">
        <v>2145443</v>
      </c>
      <c r="B180" s="18">
        <v>44943</v>
      </c>
      <c r="C180" s="19">
        <v>0.69756944444444446</v>
      </c>
      <c r="D180" s="20">
        <v>2</v>
      </c>
      <c r="E180" s="21" t="s">
        <v>185</v>
      </c>
      <c r="F180" s="17">
        <v>37901</v>
      </c>
      <c r="G180" s="22" t="s">
        <v>1664</v>
      </c>
      <c r="H180" s="23">
        <v>0</v>
      </c>
      <c r="I180" s="23">
        <v>1770.25</v>
      </c>
      <c r="J180" s="23">
        <v>1770.25</v>
      </c>
    </row>
    <row r="181" spans="1:10" x14ac:dyDescent="0.2">
      <c r="A181" s="17">
        <v>2145444</v>
      </c>
      <c r="B181" s="18">
        <v>44943</v>
      </c>
      <c r="C181" s="19">
        <v>0.69896990740740739</v>
      </c>
      <c r="D181" s="20">
        <v>2</v>
      </c>
      <c r="E181" s="21" t="s">
        <v>185</v>
      </c>
      <c r="F181" s="17">
        <v>17791</v>
      </c>
      <c r="G181" s="22" t="s">
        <v>1665</v>
      </c>
      <c r="H181" s="23">
        <v>346.5</v>
      </c>
      <c r="I181" s="23">
        <v>67.739999999999995</v>
      </c>
      <c r="J181" s="23">
        <v>414.24</v>
      </c>
    </row>
    <row r="183" spans="1:10" x14ac:dyDescent="0.2">
      <c r="H183" s="24" t="s">
        <v>1666</v>
      </c>
      <c r="I183" s="25">
        <f>SUBTOTAL(9,H1:H182)</f>
        <v>100704.31999999999</v>
      </c>
    </row>
    <row r="184" spans="1:10" x14ac:dyDescent="0.2">
      <c r="H184" s="24" t="s">
        <v>1667</v>
      </c>
      <c r="I184" s="25">
        <f>SUBTOTAL(9,I1:I183)</f>
        <v>29886.77</v>
      </c>
    </row>
    <row r="186" spans="1:10" x14ac:dyDescent="0.2">
      <c r="H186" s="24" t="s">
        <v>1668</v>
      </c>
      <c r="I186" s="25">
        <f>SUBTOTAL(9,J1:J185)</f>
        <v>130591.09000000001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SReportDetailedAllTerminal.rpt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edria</cp:lastModifiedBy>
  <dcterms:created xsi:type="dcterms:W3CDTF">2023-01-31T00:09:05Z</dcterms:created>
  <dcterms:modified xsi:type="dcterms:W3CDTF">2023-01-31T06:59:09Z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2023-01-31T00:11:56Z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cffbb5a7-c948-4899-97b9-3b5c04188735</vt:lpwstr>
  </property>
  <property fmtid="{D5CDD505-2E9C-101B-9397-08002B2CF9AE}" pid="8" name="MSIP_Label_defa4170-0d19-0005-0004-bc88714345d2_ContentBits">
    <vt:lpwstr>0</vt:lpwstr>
  </property>
</Properties>
</file>